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20240920\"/>
    </mc:Choice>
  </mc:AlternateContent>
  <xr:revisionPtr revIDLastSave="0" documentId="13_ncr:1_{690FC60B-72FD-4145-A968-1086AC483902}" xr6:coauthVersionLast="47" xr6:coauthVersionMax="47" xr10:uidLastSave="{00000000-0000-0000-0000-000000000000}"/>
  <bookViews>
    <workbookView xWindow="-120" yWindow="-120" windowWidth="29040" windowHeight="15720" tabRatio="828" xr2:uid="{00000000-000D-0000-FFFF-FFFF00000000}"/>
  </bookViews>
  <sheets>
    <sheet name="요약" sheetId="2809" r:id="rId1"/>
    <sheet name="고객용OTP" sheetId="2810" r:id="rId2"/>
    <sheet name="ARS 2채널 인증" sheetId="2811" r:id="rId3"/>
    <sheet name="FDR 검역소" sheetId="2812" r:id="rId4"/>
    <sheet name="개인정보암호화" sheetId="2813" r:id="rId5"/>
    <sheet name="시스템점검" sheetId="2814" r:id="rId6"/>
    <sheet name="하나패스" sheetId="2815" r:id="rId7"/>
    <sheet name="공동인증" sheetId="2816" r:id="rId8"/>
    <sheet name="얼굴인증" sheetId="2817" r:id="rId9"/>
    <sheet name="사설인증" sheetId="2818" r:id="rId10"/>
    <sheet name="2채널인증" sheetId="2819" r:id="rId11"/>
    <sheet name="SSO" sheetId="2820" r:id="rId12"/>
    <sheet name="웹서버" sheetId="2821" r:id="rId13"/>
    <sheet name="FDS" sheetId="2822" r:id="rId14"/>
    <sheet name="웹위변조" sheetId="2823" r:id="rId15"/>
    <sheet name="단말정보수집" sheetId="2824" r:id="rId16"/>
    <sheet name="바이오(장정맥)" sheetId="2825" r:id="rId17"/>
    <sheet name="전사표준암호화" sheetId="2826" r:id="rId18"/>
  </sheets>
  <definedNames>
    <definedName name="_xlnm.Print_Area" localSheetId="0">요약!$A$1:$F$55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826" l="1"/>
  <c r="H8" i="2826"/>
  <c r="J8" i="2826" s="1"/>
  <c r="G9" i="2826"/>
  <c r="H9" i="2826"/>
  <c r="J9" i="2826" s="1"/>
  <c r="G8" i="2825"/>
  <c r="J8" i="2825"/>
  <c r="M8" i="2825"/>
  <c r="G9" i="2825"/>
  <c r="M9" i="2825"/>
  <c r="C27" i="2825"/>
  <c r="F27" i="2825"/>
  <c r="G31" i="2825"/>
  <c r="G7" i="2824"/>
  <c r="J7" i="2824"/>
  <c r="G8" i="2824"/>
  <c r="J8" i="2824"/>
  <c r="B5" i="2823"/>
  <c r="C5" i="2823"/>
  <c r="G12" i="2822"/>
  <c r="J12" i="2822"/>
  <c r="M12" i="2822"/>
  <c r="P12" i="2822"/>
  <c r="G13" i="2822"/>
  <c r="J13" i="2822"/>
  <c r="M13" i="2822"/>
  <c r="P13" i="2822"/>
  <c r="G14" i="2822"/>
  <c r="J14" i="2822"/>
  <c r="M14" i="2822"/>
  <c r="G15" i="2822"/>
  <c r="J15" i="2822"/>
  <c r="M15" i="2822"/>
  <c r="G16" i="2822"/>
  <c r="J16" i="2822"/>
  <c r="M16" i="2822"/>
  <c r="G17" i="2822"/>
  <c r="J17" i="2822"/>
  <c r="M17" i="2822"/>
  <c r="G18" i="2822"/>
  <c r="J18" i="2822"/>
  <c r="M18" i="2822"/>
  <c r="G19" i="2822"/>
  <c r="J19" i="2822"/>
  <c r="M19" i="2822"/>
  <c r="G20" i="2822"/>
  <c r="J20" i="2822"/>
  <c r="M20" i="2822"/>
  <c r="G21" i="2822"/>
  <c r="J21" i="2822"/>
  <c r="M21" i="2822"/>
  <c r="G22" i="2822"/>
  <c r="J22" i="2822"/>
  <c r="M22" i="2822"/>
  <c r="G23" i="2822"/>
  <c r="M23" i="2822"/>
  <c r="G8" i="2821"/>
  <c r="J8" i="2821"/>
  <c r="M8" i="2821"/>
  <c r="G9" i="2821"/>
  <c r="J9" i="2821"/>
  <c r="M9" i="2821"/>
  <c r="G8" i="2820"/>
  <c r="J8" i="2820"/>
  <c r="M8" i="2820"/>
  <c r="G9" i="2820"/>
  <c r="J9" i="2820"/>
  <c r="M9" i="2820"/>
  <c r="G10" i="2820"/>
  <c r="J10" i="2820"/>
  <c r="G11" i="2820"/>
  <c r="J11" i="2820"/>
  <c r="F8" i="2819"/>
  <c r="G8" i="2819" s="1"/>
  <c r="I8" i="2819"/>
  <c r="J8" i="2819"/>
  <c r="L8" i="2819"/>
  <c r="M8" i="2819" s="1"/>
  <c r="O8" i="2819"/>
  <c r="P8" i="2819"/>
  <c r="F9" i="2819"/>
  <c r="G9" i="2819" s="1"/>
  <c r="I9" i="2819"/>
  <c r="J9" i="2819"/>
  <c r="L9" i="2819"/>
  <c r="M9" i="2819" s="1"/>
  <c r="O9" i="2819"/>
  <c r="P9" i="2819" s="1"/>
  <c r="F10" i="2819"/>
  <c r="G10" i="2819" s="1"/>
  <c r="I10" i="2819"/>
  <c r="J10" i="2819"/>
  <c r="L10" i="2819"/>
  <c r="M10" i="2819" s="1"/>
  <c r="O10" i="2819"/>
  <c r="P10" i="2819"/>
  <c r="F11" i="2819"/>
  <c r="G11" i="2819" s="1"/>
  <c r="I11" i="2819"/>
  <c r="J11" i="2819" s="1"/>
  <c r="L11" i="2819"/>
  <c r="M11" i="2819" s="1"/>
  <c r="O11" i="2819"/>
  <c r="P11" i="2819"/>
  <c r="G8" i="2818"/>
  <c r="J8" i="2818"/>
  <c r="M8" i="2818"/>
  <c r="P8" i="2818"/>
  <c r="G9" i="2818"/>
  <c r="J9" i="2818"/>
  <c r="M9" i="2818"/>
  <c r="P9" i="2818"/>
  <c r="G10" i="2818"/>
  <c r="J10" i="2818"/>
  <c r="M10" i="2818"/>
  <c r="P10" i="2818"/>
  <c r="G11" i="2818"/>
  <c r="J11" i="2818"/>
  <c r="M11" i="2818"/>
  <c r="P11" i="2818"/>
  <c r="G12" i="2818"/>
  <c r="J12" i="2818"/>
  <c r="M12" i="2818"/>
  <c r="P12" i="2818"/>
  <c r="G13" i="2818"/>
  <c r="J13" i="2818"/>
  <c r="M13" i="2818"/>
  <c r="P13" i="2818"/>
  <c r="G14" i="2818"/>
  <c r="J14" i="2818"/>
  <c r="M14" i="2818"/>
  <c r="P14" i="2818"/>
  <c r="G15" i="2818"/>
  <c r="J15" i="2818"/>
  <c r="M15" i="2818"/>
  <c r="P15" i="2818"/>
  <c r="E5" i="2823" l="1"/>
  <c r="F9" i="2817"/>
  <c r="I9" i="2817"/>
  <c r="L9" i="2817"/>
  <c r="O9" i="2817"/>
  <c r="F10" i="2817"/>
  <c r="I10" i="2817"/>
  <c r="L10" i="2817"/>
  <c r="O10" i="2817"/>
  <c r="F11" i="2817"/>
  <c r="I11" i="2817"/>
  <c r="L11" i="2817"/>
  <c r="O11" i="2817"/>
  <c r="F12" i="2817"/>
  <c r="I12" i="2817"/>
  <c r="L12" i="2817"/>
  <c r="O12" i="2817"/>
  <c r="F13" i="2817"/>
  <c r="I13" i="2817"/>
  <c r="L13" i="2817"/>
  <c r="O13" i="2817"/>
  <c r="F14" i="2817"/>
  <c r="I14" i="2817"/>
  <c r="L14" i="2817"/>
  <c r="O14" i="2817"/>
  <c r="F15" i="2817"/>
  <c r="I15" i="2817"/>
  <c r="L15" i="2817"/>
  <c r="O15" i="2817"/>
  <c r="F16" i="2817"/>
  <c r="I16" i="2817"/>
  <c r="L16" i="2817"/>
  <c r="O16" i="2817"/>
  <c r="G17" i="2817"/>
  <c r="J17" i="2817"/>
  <c r="M17" i="2817"/>
  <c r="G18" i="2817"/>
  <c r="J18" i="2817"/>
  <c r="M18" i="2817"/>
  <c r="G19" i="2817"/>
  <c r="J19" i="2817"/>
  <c r="M19" i="2817"/>
  <c r="G20" i="2817"/>
  <c r="J20" i="2817"/>
  <c r="M20" i="2817"/>
  <c r="G9" i="2816"/>
  <c r="J9" i="2816"/>
  <c r="P9" i="2816"/>
  <c r="G10" i="2816"/>
  <c r="J10" i="2816"/>
  <c r="P10" i="2816"/>
  <c r="G8" i="2815"/>
  <c r="J8" i="2815"/>
  <c r="M8" i="2815"/>
  <c r="P8" i="2815"/>
  <c r="S8" i="2815"/>
  <c r="G9" i="2815"/>
  <c r="J9" i="2815"/>
  <c r="M9" i="2815"/>
  <c r="P9" i="2815"/>
  <c r="S9" i="2815"/>
  <c r="G10" i="2815"/>
  <c r="J10" i="2815"/>
  <c r="M10" i="2815"/>
  <c r="P10" i="2815"/>
  <c r="S10" i="2815"/>
  <c r="G11" i="2815"/>
  <c r="J11" i="2815"/>
  <c r="M11" i="2815"/>
  <c r="P11" i="2815"/>
  <c r="S11" i="2815"/>
  <c r="G12" i="2815"/>
  <c r="J12" i="2815"/>
  <c r="M12" i="2815"/>
  <c r="P12" i="2815"/>
  <c r="S12" i="2815"/>
  <c r="G13" i="2815"/>
  <c r="J13" i="2815"/>
  <c r="M13" i="2815"/>
  <c r="P13" i="2815"/>
  <c r="S13" i="2815"/>
  <c r="G8" i="2814" l="1"/>
  <c r="J8" i="2814"/>
  <c r="M8" i="2814"/>
  <c r="P8" i="2814"/>
  <c r="G9" i="2814"/>
  <c r="J9" i="2814"/>
  <c r="M9" i="2814"/>
  <c r="P9" i="2814"/>
  <c r="G10" i="2814"/>
  <c r="J10" i="2814"/>
  <c r="M10" i="2814"/>
  <c r="P10" i="2814"/>
  <c r="G11" i="2814"/>
  <c r="J11" i="2814"/>
  <c r="M11" i="2814"/>
  <c r="P11" i="2814"/>
  <c r="G38" i="2814"/>
  <c r="J38" i="2814"/>
  <c r="M38" i="2814"/>
  <c r="P38" i="2814"/>
  <c r="S38" i="2814"/>
  <c r="G39" i="2814"/>
  <c r="J39" i="2814"/>
  <c r="M39" i="2814"/>
  <c r="P39" i="2814"/>
  <c r="S39" i="2814"/>
  <c r="G40" i="2814"/>
  <c r="J40" i="2814"/>
  <c r="M40" i="2814"/>
  <c r="P40" i="2814"/>
  <c r="G41" i="2814"/>
  <c r="J41" i="2814"/>
  <c r="M41" i="2814"/>
  <c r="P41" i="2814"/>
  <c r="G8" i="2813" l="1"/>
  <c r="J8" i="2813"/>
  <c r="M8" i="2813"/>
  <c r="G9" i="2813"/>
  <c r="M9" i="2813"/>
  <c r="G10" i="2813"/>
  <c r="M10" i="2813"/>
  <c r="G11" i="2813"/>
  <c r="M11" i="2813"/>
  <c r="G34" i="2813"/>
  <c r="J34" i="2813"/>
  <c r="G35" i="2813"/>
  <c r="J35" i="2813"/>
  <c r="G36" i="2813"/>
  <c r="J36" i="2813"/>
  <c r="G37" i="2813"/>
  <c r="J37" i="2813"/>
  <c r="G60" i="2813"/>
  <c r="J60" i="2813"/>
  <c r="G61" i="2813"/>
  <c r="G62" i="2813"/>
  <c r="F8" i="2812" l="1"/>
  <c r="J8" i="2812"/>
  <c r="M8" i="2812"/>
  <c r="P8" i="2812"/>
  <c r="F9" i="2812"/>
  <c r="J9" i="2812"/>
  <c r="M9" i="2812"/>
  <c r="P9" i="2812"/>
  <c r="F7" i="2811"/>
  <c r="J7" i="2811"/>
  <c r="N7" i="2811"/>
  <c r="N8" i="2811"/>
  <c r="N9" i="2811"/>
  <c r="F10" i="2810"/>
  <c r="I10" i="2810"/>
  <c r="F11" i="2810"/>
  <c r="I11" i="2810"/>
  <c r="C20" i="2809"/>
</calcChain>
</file>

<file path=xl/sharedStrings.xml><?xml version="1.0" encoding="utf-8"?>
<sst xmlns="http://schemas.openxmlformats.org/spreadsheetml/2006/main" count="1551" uniqueCount="506">
  <si>
    <t>정상</t>
    <phoneticPr fontId="170" type="noConversion"/>
  </si>
  <si>
    <t>구분</t>
    <phoneticPr fontId="170" type="noConversion"/>
  </si>
  <si>
    <t>수량</t>
    <phoneticPr fontId="170" type="noConversion"/>
  </si>
  <si>
    <t>정상가동 여부</t>
    <phoneticPr fontId="170" type="noConversion"/>
  </si>
  <si>
    <t>비고</t>
  </si>
  <si>
    <t>System</t>
    <phoneticPr fontId="170" type="noConversion"/>
  </si>
  <si>
    <t>Application</t>
    <phoneticPr fontId="170" type="noConversion"/>
  </si>
  <si>
    <t>FDS</t>
    <phoneticPr fontId="170" type="noConversion"/>
  </si>
  <si>
    <t>단말정보수집</t>
    <phoneticPr fontId="170" type="noConversion"/>
  </si>
  <si>
    <t>생체/모바일OTP/대체</t>
    <phoneticPr fontId="170" type="noConversion"/>
  </si>
  <si>
    <t>합계</t>
    <phoneticPr fontId="170" type="noConversion"/>
  </si>
  <si>
    <t>바이오(장정맥)</t>
    <phoneticPr fontId="170" type="noConversion"/>
  </si>
  <si>
    <t>얼굴인증</t>
    <phoneticPr fontId="170" type="noConversion"/>
  </si>
  <si>
    <t>뱅크사인</t>
    <phoneticPr fontId="170" type="noConversion"/>
  </si>
  <si>
    <t>개인정보암호화</t>
    <phoneticPr fontId="170" type="noConversion"/>
  </si>
  <si>
    <t>하나원사인</t>
    <phoneticPr fontId="170" type="noConversion"/>
  </si>
  <si>
    <t>전사표준암호화</t>
    <phoneticPr fontId="170" type="noConversion"/>
  </si>
  <si>
    <t>2(0)</t>
    <phoneticPr fontId="170" type="noConversion"/>
  </si>
  <si>
    <t>검역소</t>
    <phoneticPr fontId="170" type="noConversion"/>
  </si>
  <si>
    <t>얼굴인증 1,2호기
시스템 자원공유</t>
    <phoneticPr fontId="170" type="noConversion"/>
  </si>
  <si>
    <t>공동인증</t>
    <phoneticPr fontId="170" type="noConversion"/>
  </si>
  <si>
    <t>손님용OTP</t>
    <phoneticPr fontId="170" type="noConversion"/>
  </si>
  <si>
    <t>ARS 2채널</t>
    <phoneticPr fontId="170" type="noConversion"/>
  </si>
  <si>
    <t>SSG(그룹)</t>
    <phoneticPr fontId="170" type="noConversion"/>
  </si>
  <si>
    <t>SSB(은행)</t>
    <phoneticPr fontId="170" type="noConversion"/>
  </si>
  <si>
    <t>2. 고객용OTP 시스템 점검 결과</t>
    <phoneticPr fontId="170" type="noConversion"/>
  </si>
  <si>
    <t>구분</t>
  </si>
  <si>
    <t>임계치</t>
    <phoneticPr fontId="170" type="noConversion"/>
  </si>
  <si>
    <t>점검결과</t>
    <phoneticPr fontId="170" type="noConversion"/>
  </si>
  <si>
    <t>[운영]고객용OTP 1호기</t>
    <phoneticPr fontId="170" type="noConversion"/>
  </si>
  <si>
    <t>[운영]고객용OTP 2호기</t>
  </si>
  <si>
    <t>콘솔접속</t>
  </si>
  <si>
    <t>-</t>
    <phoneticPr fontId="170" type="noConversion"/>
  </si>
  <si>
    <t>정상</t>
  </si>
  <si>
    <t>DB 상태</t>
    <phoneticPr fontId="170" type="noConversion"/>
  </si>
  <si>
    <t>개인정보암호모듈</t>
    <phoneticPr fontId="170" type="noConversion"/>
  </si>
  <si>
    <t>시스템 상태 점검
(CPU/Disk)</t>
    <phoneticPr fontId="170" type="noConversion"/>
  </si>
  <si>
    <t>[CPU Idle 수치%]
- Normal: 90~99
- Warning: 70~89
- Critical: 10미만</t>
    <phoneticPr fontId="170" type="noConversion"/>
  </si>
  <si>
    <r>
      <rPr>
        <sz val="10"/>
        <color rgb="FF0000FF"/>
        <rFont val="하나 청명 B"/>
        <family val="1"/>
        <charset val="129"/>
      </rPr>
      <t>정상</t>
    </r>
    <r>
      <rPr>
        <sz val="10"/>
        <color rgb="FF000000"/>
        <rFont val="하나 청명 B"/>
        <family val="1"/>
        <charset val="129"/>
      </rPr>
      <t xml:space="preserve">
CPU idle: 95~99%</t>
    </r>
    <phoneticPr fontId="170" type="noConversion"/>
  </si>
  <si>
    <t>[논리디스크 사용률(%)]
- Normal: 70미만
- Warning: 70~89
- Critical: 90이상</t>
    <phoneticPr fontId="170" type="noConversion"/>
  </si>
  <si>
    <t>업무로그
tail -f 당일날짜.log</t>
    <phoneticPr fontId="170" type="noConversion"/>
  </si>
  <si>
    <t>mccube 통신세션</t>
  </si>
  <si>
    <r>
      <rPr>
        <sz val="10"/>
        <color rgb="FF0000FF"/>
        <rFont val="하나 청명 B"/>
        <family val="1"/>
        <charset val="129"/>
      </rPr>
      <t>정상</t>
    </r>
    <r>
      <rPr>
        <sz val="10"/>
        <color rgb="FF000000"/>
        <rFont val="하나 청명 B"/>
        <family val="1"/>
        <charset val="129"/>
      </rPr>
      <t xml:space="preserve">
        관리 RECV Total :  4     SEND Total :  4
        관리 RECV Total :  4     SEND Total :  4
NeoFrame RECV Total :  4     SEND Total :  4</t>
    </r>
    <phoneticPr fontId="170" type="noConversion"/>
  </si>
  <si>
    <t>OTP 서비스 데몬 점검</t>
    <phoneticPr fontId="170" type="noConversion"/>
  </si>
  <si>
    <r>
      <t xml:space="preserve"> </t>
    </r>
    <r>
      <rPr>
        <sz val="10"/>
        <color rgb="FF0000FF"/>
        <rFont val="하나 청명 B"/>
        <family val="1"/>
        <charset val="129"/>
      </rPr>
      <t>정상</t>
    </r>
    <r>
      <rPr>
        <sz val="10"/>
        <rFont val="하나 청명 B"/>
        <family val="1"/>
        <charset val="129"/>
      </rPr>
      <t xml:space="preserve">
    ( 명령어 : otpcmd check )</t>
    </r>
    <phoneticPr fontId="170" type="noConversion"/>
  </si>
  <si>
    <t>3. ARS 2채널 인증 시스템 점검 결과</t>
    <phoneticPr fontId="170" type="noConversion"/>
  </si>
  <si>
    <t>점검결과</t>
  </si>
  <si>
    <t>[운영]ARS 1호기</t>
  </si>
  <si>
    <t>[운영]ARS 2호기</t>
  </si>
  <si>
    <t>[운영]SWAT</t>
    <phoneticPr fontId="170" type="noConversion"/>
  </si>
  <si>
    <r>
      <rPr>
        <sz val="10"/>
        <color indexed="12"/>
        <rFont val="하나 청명 B"/>
        <family val="1"/>
        <charset val="129"/>
      </rPr>
      <t>정상</t>
    </r>
    <r>
      <rPr>
        <sz val="10"/>
        <color indexed="8"/>
        <rFont val="하나 청명 B"/>
        <family val="1"/>
        <charset val="129"/>
      </rPr>
      <t xml:space="preserve">
CPU idle: 95~99%</t>
    </r>
  </si>
  <si>
    <t>업무로그
tail -f 당일날짜.log</t>
  </si>
  <si>
    <t>서비스 데몬 프로세스
[ARS] IR Server Process
[SWAT] IO Server Process</t>
    <phoneticPr fontId="170" type="noConversion"/>
  </si>
  <si>
    <t>N/A</t>
    <phoneticPr fontId="170" type="noConversion"/>
  </si>
  <si>
    <t>ISDN 데몬 점검</t>
  </si>
  <si>
    <t xml:space="preserve">TBAdapter 데몬 점검                          </t>
  </si>
  <si>
    <t>WAS 점검</t>
    <phoneticPr fontId="170" type="noConversion"/>
  </si>
  <si>
    <r>
      <rPr>
        <sz val="10"/>
        <color rgb="FF0000FF"/>
        <rFont val="하나 청명 B"/>
        <family val="1"/>
        <charset val="129"/>
      </rPr>
      <t>정상</t>
    </r>
    <r>
      <rPr>
        <sz val="10"/>
        <color rgb="FF000000"/>
        <rFont val="하나 청명 B"/>
        <family val="1"/>
        <charset val="129"/>
      </rPr>
      <t xml:space="preserve">
( * 명령어 : ps -ef |grep jboss )</t>
    </r>
    <phoneticPr fontId="170" type="noConversion"/>
  </si>
  <si>
    <t>Network Port 확인</t>
  </si>
  <si>
    <t>FDR 뱅킹 검역소 시스템 점검 결과</t>
    <phoneticPr fontId="170" type="noConversion"/>
  </si>
  <si>
    <t>[ 자원 사용율]</t>
    <phoneticPr fontId="210" type="noConversion"/>
  </si>
  <si>
    <t>동작여부</t>
    <phoneticPr fontId="170" type="noConversion"/>
  </si>
  <si>
    <t>CPU 
사용율(%)</t>
    <phoneticPr fontId="210" type="noConversion"/>
  </si>
  <si>
    <t>메모리</t>
    <phoneticPr fontId="210" type="noConversion"/>
  </si>
  <si>
    <t>C:\</t>
    <phoneticPr fontId="170" type="noConversion"/>
  </si>
  <si>
    <t>D:\</t>
    <phoneticPr fontId="210" type="noConversion"/>
  </si>
  <si>
    <t>E:\</t>
    <phoneticPr fontId="210" type="noConversion"/>
  </si>
  <si>
    <t>전체(GB)</t>
  </si>
  <si>
    <t>사용(GB)</t>
    <phoneticPr fontId="210" type="noConversion"/>
  </si>
  <si>
    <t>사용율(%)</t>
    <phoneticPr fontId="210" type="noConversion"/>
  </si>
  <si>
    <t>전체 (G)</t>
    <phoneticPr fontId="170" type="noConversion"/>
  </si>
  <si>
    <t>사용 (G)</t>
    <phoneticPr fontId="170" type="noConversion"/>
  </si>
  <si>
    <t>사용율 (%)</t>
    <phoneticPr fontId="170" type="noConversion"/>
  </si>
  <si>
    <t>전체 (TB)</t>
    <phoneticPr fontId="170" type="noConversion"/>
  </si>
  <si>
    <t>Normal:~80% Warning:80~95% Critical:95%~</t>
    <phoneticPr fontId="170" type="noConversion"/>
  </si>
  <si>
    <t>Normal: 0~70%  Warning: 70~89% Critical: 90% 이상</t>
    <phoneticPr fontId="170" type="noConversion"/>
  </si>
  <si>
    <t>fdrapp11</t>
    <phoneticPr fontId="170" type="noConversion"/>
  </si>
  <si>
    <t>정상 (Standby)</t>
    <phoneticPr fontId="170" type="noConversion"/>
  </si>
  <si>
    <t>fdrapp12</t>
    <phoneticPr fontId="170" type="noConversion"/>
  </si>
  <si>
    <t>정상 (Active)</t>
    <phoneticPr fontId="170" type="noConversion"/>
  </si>
  <si>
    <t>전체 (GB)</t>
    <phoneticPr fontId="170" type="noConversion"/>
  </si>
  <si>
    <t>사용 (GB)</t>
    <phoneticPr fontId="170" type="noConversion"/>
  </si>
  <si>
    <t>otp</t>
    <phoneticPr fontId="170" type="noConversion"/>
  </si>
  <si>
    <t>logs</t>
    <phoneticPr fontId="170" type="noConversion"/>
  </si>
  <si>
    <t>사용률 (%)</t>
    <phoneticPr fontId="170" type="noConversion"/>
  </si>
  <si>
    <t>bridgetec</t>
    <phoneticPr fontId="170" type="noConversion"/>
  </si>
  <si>
    <t>파일시스템</t>
    <phoneticPr fontId="170" type="noConversion"/>
  </si>
  <si>
    <t>oraback</t>
    <phoneticPr fontId="170" type="noConversion"/>
  </si>
  <si>
    <t>oradata</t>
    <phoneticPr fontId="170" type="noConversion"/>
  </si>
  <si>
    <r>
      <rPr>
        <sz val="10"/>
        <color rgb="FF0000FF"/>
        <rFont val="하나 청명 B"/>
        <family val="1"/>
        <charset val="129"/>
      </rPr>
      <t>정상</t>
    </r>
    <r>
      <rPr>
        <sz val="10"/>
        <color rgb="FF000000"/>
        <rFont val="하나 청명 B"/>
        <family val="1"/>
        <charset val="129"/>
      </rPr>
      <t xml:space="preserve">
PORT : 7000 (ARS 데몬)
</t>
    </r>
    <phoneticPr fontId="170" type="noConversion"/>
  </si>
  <si>
    <r>
      <rPr>
        <sz val="10"/>
        <color rgb="FF0000FF"/>
        <rFont val="하나 청명 B"/>
        <family val="1"/>
        <charset val="129"/>
      </rPr>
      <t>정상</t>
    </r>
    <r>
      <rPr>
        <sz val="10"/>
        <color rgb="FF000000"/>
        <rFont val="하나 청명 B"/>
        <family val="1"/>
        <charset val="129"/>
      </rPr>
      <t xml:space="preserve">
PORT : 8443 (SWAT 관리자 웹)
PROT : 9302-9304 (DB data 교환)</t>
    </r>
    <phoneticPr fontId="170" type="noConversion"/>
  </si>
  <si>
    <r>
      <rPr>
        <sz val="10"/>
        <color rgb="FF0000FF"/>
        <rFont val="하나 청명 B"/>
        <family val="1"/>
        <charset val="129"/>
      </rPr>
      <t>정상</t>
    </r>
    <r>
      <rPr>
        <sz val="10"/>
        <color rgb="FF000000"/>
        <rFont val="하나 청명 B"/>
        <family val="1"/>
        <charset val="129"/>
      </rPr>
      <t xml:space="preserve">
        관리 RECV Total :  4     SEND Total :  4
        관리 RECV Total :  4     SEND Total :  4
NeoFrame RECV Total :  4   SEND Total :  4</t>
    </r>
    <phoneticPr fontId="170" type="noConversion"/>
  </si>
  <si>
    <t>SaniTrans</t>
    <phoneticPr fontId="170" type="noConversion"/>
  </si>
  <si>
    <t>서버명</t>
    <phoneticPr fontId="170" type="noConversion"/>
  </si>
  <si>
    <t>/</t>
    <phoneticPr fontId="170" type="noConversion"/>
  </si>
  <si>
    <t>디스크 사용률(%)</t>
    <phoneticPr fontId="170" type="noConversion"/>
  </si>
  <si>
    <t>메모리 사용률(%)</t>
    <phoneticPr fontId="170" type="noConversion"/>
  </si>
  <si>
    <t>CPU 사용률(%)</t>
    <phoneticPr fontId="210" type="noConversion"/>
  </si>
  <si>
    <t>[자원 사용률]</t>
    <phoneticPr fontId="210" type="noConversion"/>
  </si>
  <si>
    <t xml:space="preserve"> </t>
    <phoneticPr fontId="170" type="noConversion"/>
  </si>
  <si>
    <t xml:space="preserve"> </t>
    <phoneticPr fontId="210" type="noConversion"/>
  </si>
  <si>
    <t>경로</t>
    <phoneticPr fontId="210" type="noConversion"/>
  </si>
  <si>
    <t>Normal: 1~59%, Warning: 60~79%, Critical: 80% 이상</t>
    <phoneticPr fontId="170" type="noConversion"/>
  </si>
  <si>
    <t>/sw</t>
    <phoneticPr fontId="170" type="noConversion"/>
  </si>
  <si>
    <t>/bea</t>
    <phoneticPr fontId="170" type="noConversion"/>
  </si>
  <si>
    <t>/logs</t>
    <phoneticPr fontId="170" type="noConversion"/>
  </si>
  <si>
    <t>정상</t>
    <phoneticPr fontId="210" type="noConversion"/>
  </si>
  <si>
    <t>nsoapp12</t>
    <phoneticPr fontId="170" type="noConversion"/>
  </si>
  <si>
    <t>/opt/penta/isign/ss-ath/logs/ss-ath.log</t>
    <phoneticPr fontId="170" type="noConversion"/>
  </si>
  <si>
    <t>nsoapp11</t>
    <phoneticPr fontId="170" type="noConversion"/>
  </si>
  <si>
    <t>asiapp14</t>
  </si>
  <si>
    <t>asiapp13</t>
  </si>
  <si>
    <t>asiapp12</t>
    <phoneticPr fontId="170" type="noConversion"/>
  </si>
  <si>
    <t>/opt/penta/isign/APC_GW/logs</t>
    <phoneticPr fontId="170" type="noConversion"/>
  </si>
  <si>
    <t>asiapp11</t>
    <phoneticPr fontId="170" type="noConversion"/>
  </si>
  <si>
    <t>동작여부</t>
    <phoneticPr fontId="210" type="noConversion"/>
  </si>
  <si>
    <t>[로그 확인]</t>
    <phoneticPr fontId="210" type="noConversion"/>
  </si>
  <si>
    <t>ps -ef | grep APC_GW
ps -ef | grep APC_Console
ps -ef | grep hanaAuthGetPw</t>
    <phoneticPr fontId="170" type="noConversion"/>
  </si>
  <si>
    <t>명령어</t>
    <phoneticPr fontId="170" type="noConversion"/>
  </si>
  <si>
    <t>[프로세스 확인]</t>
    <phoneticPr fontId="170" type="noConversion"/>
  </si>
  <si>
    <t>10.72.110.36:9081</t>
    <phoneticPr fontId="210" type="noConversion"/>
  </si>
  <si>
    <t>10.72.110.31:9081</t>
    <phoneticPr fontId="210" type="noConversion"/>
  </si>
  <si>
    <t>10.72.11.36:9081</t>
    <phoneticPr fontId="170" type="noConversion"/>
  </si>
  <si>
    <t>10.72.11.31:9081</t>
    <phoneticPr fontId="170" type="noConversion"/>
  </si>
  <si>
    <t>10.72.11.26:9081</t>
    <phoneticPr fontId="170" type="noConversion"/>
  </si>
  <si>
    <t>10.72.11.21:9081</t>
    <phoneticPr fontId="210" type="noConversion"/>
  </si>
  <si>
    <t>IP</t>
    <phoneticPr fontId="210" type="noConversion"/>
  </si>
  <si>
    <t>접속여부</t>
    <phoneticPr fontId="210" type="noConversion"/>
  </si>
  <si>
    <t>[관리자 웹페이지]</t>
    <phoneticPr fontId="210" type="noConversion"/>
  </si>
  <si>
    <t>9080(서비스)
9081(관리자페이지)
80(인증서비스)</t>
    <phoneticPr fontId="170" type="noConversion"/>
  </si>
  <si>
    <t>9080(서비스)
9081(관리자페이지)
8082(비밀번호 확인)</t>
    <phoneticPr fontId="170" type="noConversion"/>
  </si>
  <si>
    <t>Network Port</t>
    <phoneticPr fontId="170" type="noConversion"/>
  </si>
  <si>
    <t>사용율(%)</t>
    <phoneticPr fontId="170" type="noConversion"/>
  </si>
  <si>
    <t>사용(GB)</t>
    <phoneticPr fontId="170" type="noConversion"/>
  </si>
  <si>
    <t>전체(GB)</t>
    <phoneticPr fontId="170" type="noConversion"/>
  </si>
  <si>
    <t>/dev/sda7</t>
    <phoneticPr fontId="170" type="noConversion"/>
  </si>
  <si>
    <t>/dev/sdb1</t>
    <phoneticPr fontId="170" type="noConversion"/>
  </si>
  <si>
    <t>/dev/sda8</t>
    <phoneticPr fontId="170" type="noConversion"/>
  </si>
  <si>
    <t>내부인증체계 시스템 점검 결과</t>
    <phoneticPr fontId="170" type="noConversion"/>
  </si>
  <si>
    <t>clefaapp02</t>
    <phoneticPr fontId="170" type="noConversion"/>
  </si>
  <si>
    <t>/logs/efaapp/ulog/APP로그
/sw/efaapp/EAI/logs</t>
    <phoneticPr fontId="170" type="noConversion"/>
  </si>
  <si>
    <t>clefaapp01</t>
    <phoneticPr fontId="170" type="noConversion"/>
  </si>
  <si>
    <t>baiapp14</t>
    <phoneticPr fontId="170" type="noConversion"/>
  </si>
  <si>
    <t>baiapp13</t>
    <phoneticPr fontId="170" type="noConversion"/>
  </si>
  <si>
    <t>baiapp12</t>
    <phoneticPr fontId="170" type="noConversion"/>
  </si>
  <si>
    <t>/logs/osfapp/ulog/APP로그
/logs/osfapp/ulog/EXT로그</t>
    <phoneticPr fontId="170" type="noConversion"/>
  </si>
  <si>
    <t>baiapp11</t>
    <phoneticPr fontId="170" type="noConversion"/>
  </si>
  <si>
    <t>bioapp14</t>
    <phoneticPr fontId="170" type="noConversion"/>
  </si>
  <si>
    <t>bioapp13</t>
    <phoneticPr fontId="170" type="noConversion"/>
  </si>
  <si>
    <t>bioapp12</t>
    <phoneticPr fontId="210" type="noConversion"/>
  </si>
  <si>
    <t>/logs/osfapp/ulog/APP로그
/logs/osfapp/ulog/ULOG로그</t>
    <phoneticPr fontId="170" type="noConversion"/>
  </si>
  <si>
    <t>bioapp11</t>
    <phoneticPr fontId="170" type="noConversion"/>
  </si>
  <si>
    <t>ps -ef |grep EZMON
ps -ef |grep EXTRACT</t>
    <phoneticPr fontId="170" type="noConversion"/>
  </si>
  <si>
    <t>ps -ef |grep EZMON
ps -ef |grep GWEXTRACT (01-04)
ps -ef |grep osfSvr |grep weblogic.Server</t>
    <phoneticPr fontId="170" type="noConversion"/>
  </si>
  <si>
    <t>[데몬 프로세스 확인]</t>
    <phoneticPr fontId="170" type="noConversion"/>
  </si>
  <si>
    <t>10.157.31.162:18080</t>
    <phoneticPr fontId="170" type="noConversion"/>
  </si>
  <si>
    <t>10.157.31.143:18080</t>
    <phoneticPr fontId="170" type="noConversion"/>
  </si>
  <si>
    <t>10.72.40.46:18280</t>
    <phoneticPr fontId="170" type="noConversion"/>
  </si>
  <si>
    <t>10.72.40.41:18280</t>
    <phoneticPr fontId="170" type="noConversion"/>
  </si>
  <si>
    <t>10.72.40.26:18280</t>
    <phoneticPr fontId="170" type="noConversion"/>
  </si>
  <si>
    <t>10.72.40.21:18280</t>
    <phoneticPr fontId="210" type="noConversion"/>
  </si>
  <si>
    <t>bioapp11</t>
    <phoneticPr fontId="210" type="noConversion"/>
  </si>
  <si>
    <t>clefawsp02</t>
    <phoneticPr fontId="170" type="noConversion"/>
  </si>
  <si>
    <t>18443(재택근무 사용자)</t>
    <phoneticPr fontId="170" type="noConversion"/>
  </si>
  <si>
    <t>clefawsp01</t>
    <phoneticPr fontId="170" type="noConversion"/>
  </si>
  <si>
    <t>5230, 5240(직원얼굴인증)
18080(내부통제 관리자)</t>
    <phoneticPr fontId="170" type="noConversion"/>
  </si>
  <si>
    <t>baiapp14</t>
  </si>
  <si>
    <t>baiapp13</t>
  </si>
  <si>
    <t>5222-5225(AP서버 통신)</t>
    <phoneticPr fontId="170" type="noConversion"/>
  </si>
  <si>
    <t>bioapp14</t>
  </si>
  <si>
    <t>bioapp13</t>
  </si>
  <si>
    <t>bioapp12</t>
    <phoneticPr fontId="170" type="noConversion"/>
  </si>
  <si>
    <t>5230(뱅킹PT 인입)
5330(비대면화상상담 EAI)
18280(얼굴 관리자)
5222-5225(AI서버 통신)</t>
    <phoneticPr fontId="170" type="noConversion"/>
  </si>
  <si>
    <t>[Network Port 확인]</t>
    <phoneticPr fontId="210" type="noConversion"/>
  </si>
  <si>
    <t>/bea, /data</t>
  </si>
  <si>
    <t>/logs</t>
  </si>
  <si>
    <t>/sw</t>
  </si>
  <si>
    <t>1. 얼굴인증 시스템 점검 결과</t>
    <phoneticPr fontId="170" type="noConversion"/>
  </si>
  <si>
    <t>ldapsearch -h 10.166.1.26 -p 7389 -b c=kr serial=</t>
    <phoneticPr fontId="210" type="noConversion"/>
  </si>
  <si>
    <t>cerapp12</t>
    <phoneticPr fontId="170" type="noConversion"/>
  </si>
  <si>
    <t>ldapsearch -h 10.166.1.21 -p 7389 -b c=kr serial=</t>
    <phoneticPr fontId="210" type="noConversion"/>
  </si>
  <si>
    <t>cerapp11</t>
    <phoneticPr fontId="170" type="noConversion"/>
  </si>
  <si>
    <t>명령어</t>
    <phoneticPr fontId="210" type="noConversion"/>
  </si>
  <si>
    <t>[Local LDAP에서 인증서 조회]</t>
    <phoneticPr fontId="210" type="noConversion"/>
  </si>
  <si>
    <t>/initech/OPPRA/tools/SystemStatus 01 (금융결제원)
/initech/OPPRA/tools/SystemStatus 03 (한국전자인증)
/initech/OPPRA/tools/SystemStatus 05 (한국정보인증)</t>
    <phoneticPr fontId="170" type="noConversion"/>
  </si>
  <si>
    <t>[CA서비스 상태 조회]</t>
    <phoneticPr fontId="210" type="noConversion"/>
  </si>
  <si>
    <t>SearchCert 01 3 04 111111</t>
    <phoneticPr fontId="170" type="noConversion"/>
  </si>
  <si>
    <t>[주민번호/사업자번호로 인증서 유효성 체크]</t>
    <phoneticPr fontId="210" type="noConversion"/>
  </si>
  <si>
    <t>ps -ef |grep OPPRAServiceKFTC
ps -ef |grep OPPRANoticeKFTC
ps -ef |grep OPPRAServiceCrossCert
ps -ef |grep OPPRANoticeCrossCert
ps -ef |grep OPPRAServiceSignGate
ps -ef |grep OPPRANoticeSignGate
ps -ef |grep ocspgd
ps -ef |grep slapd</t>
    <phoneticPr fontId="170" type="noConversion"/>
  </si>
  <si>
    <t>7389(자/타행 LDAP)
6389(타기관 LDAP)
14970(금융결제원)
13970(한국전자인증)
12970(한국정보인증)
4100(OCSP)</t>
    <phoneticPr fontId="170" type="noConversion"/>
  </si>
  <si>
    <t>/ldap</t>
  </si>
  <si>
    <t>/initech</t>
  </si>
  <si>
    <t>2. 공동인증 시스템 점검 결과</t>
    <phoneticPr fontId="170" type="noConversion"/>
  </si>
  <si>
    <t>osswsp14</t>
  </si>
  <si>
    <t>osswsp13</t>
  </si>
  <si>
    <t>osswsp12</t>
    <phoneticPr fontId="170" type="noConversion"/>
  </si>
  <si>
    <t>/logs/osshfg/pinsign25/hanacert.log
/logs/weblogic/hfgDomain01/logs/hfgSvr*</t>
    <phoneticPr fontId="170" type="noConversion"/>
  </si>
  <si>
    <t>osswsp11</t>
    <phoneticPr fontId="170" type="noConversion"/>
  </si>
  <si>
    <t>ossapp14</t>
  </si>
  <si>
    <t>ossapp13</t>
  </si>
  <si>
    <t>ossapp12</t>
    <phoneticPr fontId="170" type="noConversion"/>
  </si>
  <si>
    <t>/logs/ossapp/pinsign25/pinsign25.log
/logs/weblogic/ossDomain01/logs/ossSvr*</t>
    <phoneticPr fontId="170" type="noConversion"/>
  </si>
  <si>
    <t>ossapp11</t>
    <phoneticPr fontId="170" type="noConversion"/>
  </si>
  <si>
    <t>ps -ef |grep hfgSvr
(*서버별 인스턴스 6개)</t>
    <phoneticPr fontId="170" type="noConversion"/>
  </si>
  <si>
    <t>ps -ef |grep ossSvr
(*서버별 인스턴스 6개)</t>
    <phoneticPr fontId="170" type="noConversion"/>
  </si>
  <si>
    <t>10.72.41.36:18080</t>
    <phoneticPr fontId="170" type="noConversion"/>
  </si>
  <si>
    <t>10.72.41.31:18080</t>
    <phoneticPr fontId="210" type="noConversion"/>
  </si>
  <si>
    <t>10.72.41.26:18080</t>
    <phoneticPr fontId="170" type="noConversion"/>
  </si>
  <si>
    <t>ossapp12</t>
    <phoneticPr fontId="210" type="noConversion"/>
  </si>
  <si>
    <t>10.72.41.21:18080</t>
    <phoneticPr fontId="210" type="noConversion"/>
  </si>
  <si>
    <t>ossapp11</t>
    <phoneticPr fontId="210" type="noConversion"/>
  </si>
  <si>
    <t>18080(서비스 포트)</t>
    <phoneticPr fontId="170" type="noConversion"/>
  </si>
  <si>
    <t>1. 사설인증 시스템 점검 결과</t>
    <phoneticPr fontId="170" type="noConversion"/>
  </si>
  <si>
    <t>/sw/egrapp/certgate/logs/egrSvr101~402/egr_egrSvr101.log
(egrSvr101~egrSvr402.log)
egr_egrSvr101_batch.log (배치삭제로그)</t>
    <phoneticPr fontId="170" type="noConversion"/>
  </si>
  <si>
    <t>egrapp</t>
    <phoneticPr fontId="170" type="noConversion"/>
  </si>
  <si>
    <t>/sw/egsapp/certgate/logs/egsSvr101~402/egs_egsSvr101.log
(egsSvr101~egsSvr402.log)
egs_egsSvr101_batch.log (배치삭제로그)</t>
    <phoneticPr fontId="170" type="noConversion"/>
  </si>
  <si>
    <t>egsapp</t>
    <phoneticPr fontId="170" type="noConversion"/>
  </si>
  <si>
    <t>인스턴스명</t>
    <phoneticPr fontId="170" type="noConversion"/>
  </si>
  <si>
    <t>egrSvr401,402</t>
    <phoneticPr fontId="170" type="noConversion"/>
  </si>
  <si>
    <t>egrSvr301,302</t>
    <phoneticPr fontId="170" type="noConversion"/>
  </si>
  <si>
    <t>egrSvr201,202</t>
    <phoneticPr fontId="170" type="noConversion"/>
  </si>
  <si>
    <t>ps -ef |grep egrSvr
(*서버별 인스턴스 2개)</t>
    <phoneticPr fontId="170" type="noConversion"/>
  </si>
  <si>
    <t>egrSvr101,102</t>
    <phoneticPr fontId="170" type="noConversion"/>
  </si>
  <si>
    <t>egsSvr401,402</t>
    <phoneticPr fontId="170" type="noConversion"/>
  </si>
  <si>
    <t>egsSvr301,302</t>
    <phoneticPr fontId="170" type="noConversion"/>
  </si>
  <si>
    <t>egsSvr201,202</t>
    <phoneticPr fontId="170" type="noConversion"/>
  </si>
  <si>
    <t>ps -ef |grep egsSvr
(*서버별 인스턴스 2개)</t>
    <phoneticPr fontId="170" type="noConversion"/>
  </si>
  <si>
    <t>egsSvr101,102</t>
    <phoneticPr fontId="170" type="noConversion"/>
  </si>
  <si>
    <t>18180(Egs 포트)
18280(Egr 포트)</t>
    <phoneticPr fontId="170" type="noConversion"/>
  </si>
  <si>
    <t>2. 2채널인증 시스템 점검 결과</t>
    <phoneticPr fontId="170" type="noConversion"/>
  </si>
  <si>
    <r>
      <t xml:space="preserve">-- BIC_SSO_IBS10019 MCOM_ORG_BASE_TMS_ITF
-- BIC_SSO_IBS10015 MCOM_EMP_BASE_TMS_ITF
-- BIC_SSO_IBS10021 MCOM_ORG_EMP_REL_TMS_ITF
-- BIC_SSO_IBS10023 MCOM_CD_TYP_CD_TMS_ITF
</t>
    </r>
    <r>
      <rPr>
        <b/>
        <sz val="9"/>
        <color theme="1"/>
        <rFont val="하나 청명 B"/>
        <family val="1"/>
        <charset val="129"/>
      </rPr>
      <t xml:space="preserve">-- BIC_SSO_IBS10017 MCOM_OFFCR_BASE_TMS_ITF
</t>
    </r>
    <r>
      <rPr>
        <sz val="9"/>
        <color theme="1"/>
        <rFont val="하나 청명 B"/>
        <family val="1"/>
        <charset val="129"/>
      </rPr>
      <t>-- BIC_SSO_IBS10025 MCOM_COM_CD_TMS_ITF
-- BIC_SSO_IBS10027 MCOM_EMP_OFCR_REL_TMS_ITF
-- BIC_SSO_IBS10029 MCOM_ORG_OFCR__REL_TMS_ITF
-- BIC_SSO_IBS10031 MCOM_HEMP_INFO_RCV_ITF
-- BIC_SSO_IBS10032 MCOM_EMP_DGD_PTCL_TMS_ITF</t>
    </r>
    <phoneticPr fontId="170" type="noConversion"/>
  </si>
  <si>
    <t>ssoapp12</t>
    <phoneticPr fontId="170" type="noConversion"/>
  </si>
  <si>
    <t xml:space="preserve">-- BIC_SSB_IBS00241 MCOM_CD_TYP_CD_TMS_ITF    
-- BIC_SSB_IBS00242 MCOM_COM_CD_TMS_ITF      
-- BIC_SSB_IBS00243 MCOM_EMP_BASE_TMS_ITF    
-- BIC_SSB_IBS00244 MCOM_EMP_DGD_PTCL_TMS_ITF  
-- BIC_SSB_IBS00245 MCOM_EMP_OFCR_REL_TMS_ITF  
-- BIC_SSB_IBS00250 MCOM_HEMP_INFO_RCV_ITF
-- BIC_SSB_IBS00246 MCOM_OFFCR_BASE_TMS_ITF  
-- BIC_SSB_IBS00247 MCOM_ORG_BASE_TMS_ITF 
-- BIC_SSB_IBS00248 MCOM_ORG_EMP_REL_TMS_ITF 
-- BIC_SSB_IBS00249 MCOM_ORG_OFCR_REL_TMS_ITF
-- CBS_SSB_IBS02719 ACOM_EMP_INFO_BASE_ITF  </t>
    <phoneticPr fontId="170" type="noConversion"/>
  </si>
  <si>
    <t>ssbapp12</t>
    <phoneticPr fontId="170" type="noConversion"/>
  </si>
  <si>
    <t>로그 확인</t>
    <phoneticPr fontId="210" type="noConversion"/>
  </si>
  <si>
    <t>[EAI 인사연동 확인]</t>
    <phoneticPr fontId="210" type="noConversion"/>
  </si>
  <si>
    <t>ssoapp11</t>
    <phoneticPr fontId="170" type="noConversion"/>
  </si>
  <si>
    <t>/logs/nexess/NexessDaemon</t>
    <phoneticPr fontId="170" type="noConversion"/>
  </si>
  <si>
    <t>ssbapp11</t>
    <phoneticPr fontId="170" type="noConversion"/>
  </si>
  <si>
    <t>ps -ef |grep Dnd</t>
    <phoneticPr fontId="170" type="noConversion"/>
  </si>
  <si>
    <t>SessionManager</t>
    <phoneticPr fontId="170" type="noConversion"/>
  </si>
  <si>
    <t>NexessDaemon</t>
    <phoneticPr fontId="170" type="noConversion"/>
  </si>
  <si>
    <t>PID</t>
    <phoneticPr fontId="170" type="noConversion"/>
  </si>
  <si>
    <t>5480(nexess 데몬)
18080(NLS WAS)</t>
    <phoneticPr fontId="170" type="noConversion"/>
  </si>
  <si>
    <t>5480(nexess 데몬)
18080(NLS WAS)
15481(SessionManager 데몬)</t>
    <phoneticPr fontId="170" type="noConversion"/>
  </si>
  <si>
    <t>/logs/websphere</t>
    <phoneticPr fontId="170" type="noConversion"/>
  </si>
  <si>
    <t>/logs/nexess</t>
    <phoneticPr fontId="170" type="noConversion"/>
  </si>
  <si>
    <t>3. SSO 시스템 점검 결과</t>
    <phoneticPr fontId="170" type="noConversion"/>
  </si>
  <si>
    <t>baswbp12</t>
    <phoneticPr fontId="170" type="noConversion"/>
  </si>
  <si>
    <t>baswbp11</t>
    <phoneticPr fontId="170" type="noConversion"/>
  </si>
  <si>
    <t>/basftp</t>
    <phoneticPr fontId="170" type="noConversion"/>
  </si>
  <si>
    <t>4. 웹서버 점검 결과</t>
    <phoneticPr fontId="170" type="noConversion"/>
  </si>
  <si>
    <t>하나패스</t>
    <phoneticPr fontId="170" type="noConversion"/>
  </si>
  <si>
    <t>/dev/sda5</t>
    <phoneticPr fontId="170" type="noConversion"/>
  </si>
  <si>
    <t>상태</t>
    <phoneticPr fontId="210" type="noConversion"/>
  </si>
  <si>
    <t>총</t>
    <phoneticPr fontId="210" type="noConversion"/>
  </si>
  <si>
    <t>수집대상</t>
    <phoneticPr fontId="210" type="noConversion"/>
  </si>
  <si>
    <t>[ 수집 ]</t>
    <phoneticPr fontId="210" type="noConversion"/>
  </si>
  <si>
    <t>10.166.5.26</t>
    <phoneticPr fontId="170" type="noConversion"/>
  </si>
  <si>
    <t>idsapp12</t>
    <phoneticPr fontId="170" type="noConversion"/>
  </si>
  <si>
    <t>10.166.5.21</t>
    <phoneticPr fontId="210" type="noConversion"/>
  </si>
  <si>
    <t>idsapp11</t>
    <phoneticPr fontId="210" type="noConversion"/>
  </si>
  <si>
    <t>10.166.5.20</t>
    <phoneticPr fontId="210" type="noConversion"/>
  </si>
  <si>
    <t>idsapp</t>
    <phoneticPr fontId="210" type="noConversion"/>
  </si>
  <si>
    <t>port번호</t>
    <phoneticPr fontId="210" type="noConversion"/>
  </si>
  <si>
    <t>[관리자웹 서비스]</t>
    <phoneticPr fontId="210" type="noConversion"/>
  </si>
  <si>
    <t>대외 채널</t>
    <phoneticPr fontId="170" type="noConversion"/>
  </si>
  <si>
    <t>eaiapp</t>
    <phoneticPr fontId="170" type="noConversion"/>
  </si>
  <si>
    <t>지점 정보</t>
    <phoneticPr fontId="170" type="noConversion"/>
  </si>
  <si>
    <t>orginf</t>
    <phoneticPr fontId="170" type="noConversion"/>
  </si>
  <si>
    <t>대면 채널</t>
    <phoneticPr fontId="170" type="noConversion"/>
  </si>
  <si>
    <t>mcaapp</t>
    <phoneticPr fontId="170" type="noConversion"/>
  </si>
  <si>
    <t>Agent</t>
    <phoneticPr fontId="170" type="noConversion"/>
  </si>
  <si>
    <t>직원 정보</t>
    <phoneticPr fontId="170" type="noConversion"/>
  </si>
  <si>
    <t>empinf</t>
    <phoneticPr fontId="170" type="noConversion"/>
  </si>
  <si>
    <t>원큐심플</t>
    <phoneticPr fontId="170" type="noConversion"/>
  </si>
  <si>
    <t>SNB</t>
    <phoneticPr fontId="170" type="noConversion"/>
  </si>
  <si>
    <t>AICC</t>
    <phoneticPr fontId="170" type="noConversion"/>
  </si>
  <si>
    <t>CAC</t>
    <phoneticPr fontId="170" type="noConversion"/>
  </si>
  <si>
    <t>외국인전용앱</t>
    <phoneticPr fontId="170" type="noConversion"/>
  </si>
  <si>
    <t>SFB</t>
    <phoneticPr fontId="170" type="noConversion"/>
  </si>
  <si>
    <t>직원 지점</t>
    <phoneticPr fontId="170" type="noConversion"/>
  </si>
  <si>
    <t>emporg</t>
    <phoneticPr fontId="170" type="noConversion"/>
  </si>
  <si>
    <t>개인뱅킹</t>
    <phoneticPr fontId="170" type="noConversion"/>
  </si>
  <si>
    <t>PBK</t>
    <phoneticPr fontId="170" type="noConversion"/>
  </si>
  <si>
    <t>주의사고코드</t>
    <phoneticPr fontId="170" type="noConversion"/>
  </si>
  <si>
    <t>updexc</t>
    <phoneticPr fontId="170" type="noConversion"/>
  </si>
  <si>
    <t>기업 오픈뱅킹</t>
    <phoneticPr fontId="170" type="noConversion"/>
  </si>
  <si>
    <t>OCP</t>
    <phoneticPr fontId="170" type="noConversion"/>
  </si>
  <si>
    <t>고객/계좌정보</t>
    <phoneticPr fontId="170" type="noConversion"/>
  </si>
  <si>
    <t>cusinf</t>
    <phoneticPr fontId="170" type="noConversion"/>
  </si>
  <si>
    <t>기업 모바일뱅킹</t>
    <phoneticPr fontId="170" type="noConversion"/>
  </si>
  <si>
    <t>CMB</t>
    <phoneticPr fontId="170" type="noConversion"/>
  </si>
  <si>
    <t>ATM 위치 정보</t>
    <phoneticPr fontId="170" type="noConversion"/>
  </si>
  <si>
    <t>atminf</t>
    <phoneticPr fontId="170" type="noConversion"/>
  </si>
  <si>
    <t>아이부자</t>
    <phoneticPr fontId="170" type="noConversion"/>
  </si>
  <si>
    <t>GFP</t>
    <phoneticPr fontId="170" type="noConversion"/>
  </si>
  <si>
    <t>입출금거래</t>
    <phoneticPr fontId="170" type="noConversion"/>
  </si>
  <si>
    <t>alltns</t>
    <phoneticPr fontId="170" type="noConversion"/>
  </si>
  <si>
    <t>File</t>
    <phoneticPr fontId="170" type="noConversion"/>
  </si>
  <si>
    <t>뉴하나원큐</t>
    <phoneticPr fontId="170" type="noConversion"/>
  </si>
  <si>
    <t>MBP</t>
    <phoneticPr fontId="170" type="noConversion"/>
  </si>
  <si>
    <t>bankpt</t>
    <phoneticPr fontId="170" type="noConversion"/>
  </si>
  <si>
    <t>비고</t>
    <phoneticPr fontId="170" type="noConversion"/>
  </si>
  <si>
    <t>삭제</t>
    <phoneticPr fontId="170" type="noConversion"/>
  </si>
  <si>
    <t>수집내용</t>
  </si>
  <si>
    <t>수집내용</t>
    <phoneticPr fontId="210" type="noConversion"/>
  </si>
  <si>
    <t>총</t>
    <phoneticPr fontId="170" type="noConversion"/>
  </si>
  <si>
    <t>idsapp17</t>
    <phoneticPr fontId="170" type="noConversion"/>
  </si>
  <si>
    <t>DMZ</t>
    <phoneticPr fontId="170" type="noConversion"/>
  </si>
  <si>
    <t>idsapp16</t>
    <phoneticPr fontId="170" type="noConversion"/>
  </si>
  <si>
    <t>AI</t>
    <phoneticPr fontId="170" type="noConversion"/>
  </si>
  <si>
    <t>idsapp38</t>
  </si>
  <si>
    <t>idsapp37</t>
  </si>
  <si>
    <t>idsapp36</t>
  </si>
  <si>
    <t>idsapp35</t>
  </si>
  <si>
    <t>idsapp34</t>
  </si>
  <si>
    <t>idsapp33</t>
  </si>
  <si>
    <t>idsapp32</t>
  </si>
  <si>
    <t>idsapp31</t>
    <phoneticPr fontId="170" type="noConversion"/>
  </si>
  <si>
    <t>분석</t>
    <phoneticPr fontId="170" type="noConversion"/>
  </si>
  <si>
    <t>idsapp11</t>
    <phoneticPr fontId="170" type="noConversion"/>
  </si>
  <si>
    <t>전처리</t>
    <phoneticPr fontId="170" type="noConversion"/>
  </si>
  <si>
    <t>idsftp</t>
    <phoneticPr fontId="210" type="noConversion"/>
  </si>
  <si>
    <t>sw</t>
    <phoneticPr fontId="210" type="noConversion"/>
  </si>
  <si>
    <t>docker(logs/data)</t>
    <phoneticPr fontId="170" type="noConversion"/>
  </si>
  <si>
    <t xml:space="preserve">50 GB </t>
    <phoneticPr fontId="170" type="noConversion"/>
  </si>
  <si>
    <t>전일 사용량</t>
    <phoneticPr fontId="210" type="noConversion"/>
  </si>
  <si>
    <t>기준치</t>
    <phoneticPr fontId="170" type="noConversion"/>
  </si>
  <si>
    <t>상태</t>
    <phoneticPr fontId="170" type="noConversion"/>
  </si>
  <si>
    <t>라이선스
 사용량</t>
    <phoneticPr fontId="210" type="noConversion"/>
  </si>
  <si>
    <t>[Splunk License Check]</t>
    <phoneticPr fontId="210" type="noConversion"/>
  </si>
  <si>
    <t>6. FDS 시스템 점검 결과</t>
    <phoneticPr fontId="170" type="noConversion"/>
  </si>
  <si>
    <r>
      <rPr>
        <sz val="10"/>
        <rFont val="돋움"/>
        <family val="3"/>
        <charset val="129"/>
      </rPr>
      <t>프로세스</t>
    </r>
    <r>
      <rPr>
        <sz val="10"/>
        <rFont val="Arial"/>
        <family val="2"/>
      </rPr>
      <t xml:space="preserve"> : ps -ef |grep ipinside</t>
    </r>
    <phoneticPr fontId="170" type="noConversion"/>
  </si>
  <si>
    <r>
      <rPr>
        <sz val="10"/>
        <rFont val="돋움"/>
        <family val="3"/>
        <charset val="129"/>
      </rPr>
      <t>업무로그</t>
    </r>
    <r>
      <rPr>
        <sz val="10"/>
        <rFont val="Arial"/>
        <family val="2"/>
      </rPr>
      <t xml:space="preserve"> : tail -f /ipinside/socket/logs/I3G.log</t>
    </r>
    <phoneticPr fontId="170" type="noConversion"/>
  </si>
  <si>
    <t>ipinside2</t>
    <phoneticPr fontId="170" type="noConversion"/>
  </si>
  <si>
    <t>ipinside1</t>
    <phoneticPr fontId="170" type="noConversion"/>
  </si>
  <si>
    <t>7. 단말정보수집 시스템 점검 결과</t>
    <phoneticPr fontId="170" type="noConversion"/>
  </si>
  <si>
    <t>변경후 값</t>
    <phoneticPr fontId="170" type="noConversion"/>
  </si>
  <si>
    <t>변경전값</t>
    <phoneticPr fontId="170" type="noConversion"/>
  </si>
  <si>
    <t>오/정탐</t>
  </si>
  <si>
    <t>검증월</t>
    <phoneticPr fontId="170" type="noConversion"/>
  </si>
  <si>
    <t>검증일시</t>
  </si>
  <si>
    <t>검증
결과</t>
    <phoneticPr fontId="170" type="noConversion"/>
  </si>
  <si>
    <t>호스트명
/WAS</t>
    <phoneticPr fontId="170" type="noConversion"/>
  </si>
  <si>
    <t>고객번호</t>
    <phoneticPr fontId="170" type="noConversion"/>
  </si>
  <si>
    <t>단말IP</t>
  </si>
  <si>
    <t>URL(파일명)</t>
    <phoneticPr fontId="170" type="noConversion"/>
  </si>
  <si>
    <r>
      <rPr>
        <sz val="12"/>
        <rFont val="돋움"/>
        <family val="3"/>
        <charset val="129"/>
      </rPr>
      <t>합계</t>
    </r>
    <phoneticPr fontId="170" type="noConversion"/>
  </si>
  <si>
    <r>
      <rPr>
        <sz val="12"/>
        <rFont val="돋움"/>
        <family val="3"/>
        <charset val="129"/>
      </rPr>
      <t>테스트</t>
    </r>
    <phoneticPr fontId="170" type="noConversion"/>
  </si>
  <si>
    <r>
      <rPr>
        <sz val="12"/>
        <rFont val="돋움"/>
        <family val="3"/>
        <charset val="129"/>
      </rPr>
      <t>오탐</t>
    </r>
    <phoneticPr fontId="170" type="noConversion"/>
  </si>
  <si>
    <r>
      <rPr>
        <sz val="12"/>
        <rFont val="돋움"/>
        <family val="3"/>
        <charset val="129"/>
      </rPr>
      <t>정탐</t>
    </r>
    <phoneticPr fontId="170" type="noConversion"/>
  </si>
  <si>
    <t>기간</t>
    <phoneticPr fontId="170" type="noConversion"/>
  </si>
  <si>
    <t>웹위변조 점검 결과</t>
    <phoneticPr fontId="170" type="noConversion"/>
  </si>
  <si>
    <t>설치지점</t>
    <phoneticPr fontId="210" type="noConversion"/>
  </si>
  <si>
    <t>센서설치</t>
    <phoneticPr fontId="210" type="noConversion"/>
  </si>
  <si>
    <t>AAT</t>
    <phoneticPr fontId="210" type="noConversion"/>
  </si>
  <si>
    <t>TOD</t>
    <phoneticPr fontId="210" type="noConversion"/>
  </si>
  <si>
    <t>TOV</t>
    <phoneticPr fontId="210" type="noConversion"/>
  </si>
  <si>
    <t>STM</t>
    <phoneticPr fontId="210" type="noConversion"/>
  </si>
  <si>
    <t>구분</t>
    <phoneticPr fontId="210" type="noConversion"/>
  </si>
  <si>
    <t>[설치]</t>
    <phoneticPr fontId="210" type="noConversion"/>
  </si>
  <si>
    <t>총계</t>
    <phoneticPr fontId="210" type="noConversion"/>
  </si>
  <si>
    <t>소계</t>
    <phoneticPr fontId="210" type="noConversion"/>
  </si>
  <si>
    <t>전일</t>
    <phoneticPr fontId="210" type="noConversion"/>
  </si>
  <si>
    <t>인증수(건)</t>
    <phoneticPr fontId="210" type="noConversion"/>
  </si>
  <si>
    <t>등록수(명)</t>
    <phoneticPr fontId="210" type="noConversion"/>
  </si>
  <si>
    <t>[일별 거래 내용]</t>
    <phoneticPr fontId="170" type="noConversion"/>
  </si>
  <si>
    <t>10.72.40.26</t>
    <phoneticPr fontId="210" type="noConversion"/>
  </si>
  <si>
    <t>10.72.40.21</t>
    <phoneticPr fontId="210" type="noConversion"/>
  </si>
  <si>
    <t>실행 개수</t>
    <phoneticPr fontId="170" type="noConversion"/>
  </si>
  <si>
    <t>총 개수</t>
    <phoneticPr fontId="170" type="noConversion"/>
  </si>
  <si>
    <t>IP</t>
    <phoneticPr fontId="170" type="noConversion"/>
  </si>
  <si>
    <t>[금결원 통신여부]</t>
    <phoneticPr fontId="170" type="noConversion"/>
  </si>
  <si>
    <t>[서비스 확인]</t>
    <phoneticPr fontId="170" type="noConversion"/>
  </si>
  <si>
    <t>10.72.40.20</t>
    <phoneticPr fontId="210" type="noConversion"/>
  </si>
  <si>
    <t>bioapp</t>
    <phoneticPr fontId="170" type="noConversion"/>
  </si>
  <si>
    <t>수집</t>
    <phoneticPr fontId="210" type="noConversion"/>
  </si>
  <si>
    <t>정상여부</t>
    <phoneticPr fontId="170" type="noConversion"/>
  </si>
  <si>
    <t>port</t>
    <phoneticPr fontId="170" type="noConversion"/>
  </si>
  <si>
    <t>접속여부</t>
    <phoneticPr fontId="170" type="noConversion"/>
  </si>
  <si>
    <t>[배치]</t>
    <phoneticPr fontId="170" type="noConversion"/>
  </si>
  <si>
    <t>[관리자웹 서비스]</t>
    <phoneticPr fontId="170" type="noConversion"/>
  </si>
  <si>
    <t>Normal:70% 미만 Warning:70~89% Critical:90% 이상</t>
    <phoneticPr fontId="170" type="noConversion"/>
  </si>
  <si>
    <t>logs</t>
    <phoneticPr fontId="210" type="noConversion"/>
  </si>
  <si>
    <t>sw</t>
    <phoneticPr fontId="170" type="noConversion"/>
  </si>
  <si>
    <t>8-1. 장정맥 시스템 점검 결과</t>
    <phoneticPr fontId="170" type="noConversion"/>
  </si>
  <si>
    <t>10.97.10.31</t>
    <phoneticPr fontId="170" type="noConversion"/>
  </si>
  <si>
    <t>hkmapr11</t>
    <phoneticPr fontId="170" type="noConversion"/>
  </si>
  <si>
    <t>10.165.70.31</t>
    <phoneticPr fontId="170" type="noConversion"/>
  </si>
  <si>
    <t>hkmapp11</t>
    <phoneticPr fontId="170" type="noConversion"/>
  </si>
  <si>
    <t>13. 전사표준암호화 점검 결과</t>
    <phoneticPr fontId="170" type="noConversion"/>
  </si>
  <si>
    <t xml:space="preserve">/home/dguard/policy/logs/policy.log | grep ERROR | grep -v "NetUtil:" 
/home/dguard/policy30/logs/policy.log | grep ERROR | grep -v "NetUtil:" </t>
    <phoneticPr fontId="170" type="noConversion"/>
  </si>
  <si>
    <t>encapp23</t>
  </si>
  <si>
    <t>encapp22</t>
  </si>
  <si>
    <t>encapp21</t>
    <phoneticPr fontId="170" type="noConversion"/>
  </si>
  <si>
    <t>로그</t>
    <phoneticPr fontId="210" type="noConversion"/>
  </si>
  <si>
    <t>[로그  확인]</t>
    <phoneticPr fontId="210" type="noConversion"/>
  </si>
  <si>
    <t>9999, 7777</t>
    <phoneticPr fontId="210" type="noConversion"/>
  </si>
  <si>
    <t>6 ea ↑</t>
    <phoneticPr fontId="210" type="noConversion"/>
  </si>
  <si>
    <t>2 ea (2↑)</t>
    <phoneticPr fontId="210" type="noConversion"/>
  </si>
  <si>
    <t>9999, 7777, 7443</t>
    <phoneticPr fontId="210" type="noConversion"/>
  </si>
  <si>
    <t>8 ea ↑</t>
    <phoneticPr fontId="210" type="noConversion"/>
  </si>
  <si>
    <t>3 ea (2↑)</t>
    <phoneticPr fontId="210" type="noConversion"/>
  </si>
  <si>
    <t>Port</t>
    <phoneticPr fontId="170" type="noConversion"/>
  </si>
  <si>
    <t>postgres</t>
    <phoneticPr fontId="170" type="noConversion"/>
  </si>
  <si>
    <t>policy</t>
    <phoneticPr fontId="210" type="noConversion"/>
  </si>
  <si>
    <t>[Process/Port  확인]</t>
    <phoneticPr fontId="210" type="noConversion"/>
  </si>
  <si>
    <t>사용률(%)</t>
    <phoneticPr fontId="170" type="noConversion"/>
  </si>
  <si>
    <t>사용(G)</t>
    <phoneticPr fontId="170" type="noConversion"/>
  </si>
  <si>
    <t>전체((G)</t>
    <phoneticPr fontId="170" type="noConversion"/>
  </si>
  <si>
    <t>13-2.  개인정보암호화(MyData) 시스템 점검 결과</t>
    <phoneticPr fontId="210" type="noConversion"/>
  </si>
  <si>
    <t xml:space="preserve">/sw/appsec/sec/policy_one/bin/logs/policy.log | grep ERROR | grep -v selfTest | grep -v "NetUtil: readMsg common header read" </t>
    <phoneticPr fontId="170" type="noConversion"/>
  </si>
  <si>
    <t>encapp04</t>
  </si>
  <si>
    <t>encapp03</t>
  </si>
  <si>
    <t>encapp02</t>
  </si>
  <si>
    <t>encapp01</t>
    <phoneticPr fontId="170" type="noConversion"/>
  </si>
  <si>
    <t>9999, 8443</t>
    <phoneticPr fontId="210" type="noConversion"/>
  </si>
  <si>
    <t>2 ea (1↑)</t>
    <phoneticPr fontId="210" type="noConversion"/>
  </si>
  <si>
    <t>13-1.  개인정보암호화(프로젝트ONE) 시스템 점검 결과</t>
    <phoneticPr fontId="210" type="noConversion"/>
  </si>
  <si>
    <t xml:space="preserve">/sw/appsec/sec/dguard/policy/logs/policy.log | grep ERROR | grep -v "NetUtil:" </t>
    <phoneticPr fontId="170" type="noConversion"/>
  </si>
  <si>
    <t>glnencapp1</t>
    <phoneticPr fontId="170" type="noConversion"/>
  </si>
  <si>
    <t>encapp13</t>
    <phoneticPr fontId="170" type="noConversion"/>
  </si>
  <si>
    <t>encapp12</t>
    <phoneticPr fontId="170" type="noConversion"/>
  </si>
  <si>
    <r>
      <t xml:space="preserve">/home/dguard/policy/logs/policy.log | grep ERROR | grep -v "NetUtil:"  </t>
    </r>
    <r>
      <rPr>
        <sz val="9"/>
        <color rgb="FFFF0000"/>
        <rFont val="하나 청명 B"/>
        <family val="1"/>
        <charset val="129"/>
      </rPr>
      <t xml:space="preserve"> </t>
    </r>
    <r>
      <rPr>
        <sz val="9"/>
        <color theme="1"/>
        <rFont val="하나 청명 B"/>
        <family val="1"/>
        <charset val="129"/>
      </rPr>
      <t xml:space="preserve">
/home/dguard/policy_nt/logs/policy.log | grep ERROR | grep -v "NetUtil:" 
/home/dguard/policy30/logs/policy.log | grep ERROR | grep -v "NetUtil:" </t>
    </r>
    <phoneticPr fontId="170" type="noConversion"/>
  </si>
  <si>
    <t>encapp11</t>
    <phoneticPr fontId="170" type="noConversion"/>
  </si>
  <si>
    <t>1 ea (0↑)</t>
    <phoneticPr fontId="210" type="noConversion"/>
  </si>
  <si>
    <t>9999, 7777, 7443 , 8888</t>
    <phoneticPr fontId="210" type="noConversion"/>
  </si>
  <si>
    <t>4 ea (3↑)</t>
    <phoneticPr fontId="210" type="noConversion"/>
  </si>
  <si>
    <t>9999, 7777, 8888</t>
    <phoneticPr fontId="210" type="noConversion"/>
  </si>
  <si>
    <t>3 ea (3↑)</t>
    <phoneticPr fontId="210" type="noConversion"/>
  </si>
  <si>
    <t>N/A</t>
    <phoneticPr fontId="210" type="noConversion"/>
  </si>
  <si>
    <t>/home</t>
    <phoneticPr fontId="170" type="noConversion"/>
  </si>
  <si>
    <t>13. 개인정보암호화 시스템 점검 결과</t>
    <phoneticPr fontId="210" type="noConversion"/>
  </si>
  <si>
    <t>/log/fdid/ftp/frps_node.log 
/log/fdid/ftp/frpc_node.log</t>
    <phoneticPr fontId="210" type="noConversion"/>
  </si>
  <si>
    <t xml:space="preserve">frp  </t>
    <phoneticPr fontId="210" type="noConversion"/>
  </si>
  <si>
    <t>fbcwbp11/12</t>
    <phoneticPr fontId="170" type="noConversion"/>
  </si>
  <si>
    <t>/log/fdid/omo_server/node-batch/application-node-batch.log</t>
    <phoneticPr fontId="210" type="noConversion"/>
  </si>
  <si>
    <t>omni_server</t>
    <phoneticPr fontId="170" type="noConversion"/>
  </si>
  <si>
    <t>/log/fdid/mysql/log/mysql.err</t>
    <phoneticPr fontId="210" type="noConversion"/>
  </si>
  <si>
    <t>mysql</t>
    <phoneticPr fontId="170" type="noConversion"/>
  </si>
  <si>
    <t>/log/fdid/ftp/frpc_node.log</t>
    <phoneticPr fontId="210" type="noConversion"/>
  </si>
  <si>
    <t>frp</t>
    <phoneticPr fontId="170" type="noConversion"/>
  </si>
  <si>
    <t>fbcapp11/12</t>
    <phoneticPr fontId="170" type="noConversion"/>
  </si>
  <si>
    <t>/log//fdid/Full_Node_W-1/logs/nodeos.log</t>
    <phoneticPr fontId="210" type="noConversion"/>
  </si>
  <si>
    <t>Full_Node_W_1</t>
    <phoneticPr fontId="210" type="noConversion"/>
  </si>
  <si>
    <t>fbcapp12</t>
    <phoneticPr fontId="170" type="noConversion"/>
  </si>
  <si>
    <t>/log//fdid/BP_Node_producer13/logs/nodeos.log</t>
    <phoneticPr fontId="210" type="noConversion"/>
  </si>
  <si>
    <t>BP_Node_producer13</t>
    <phoneticPr fontId="210" type="noConversion"/>
  </si>
  <si>
    <t>fbcapp11</t>
    <phoneticPr fontId="210" type="noConversion"/>
  </si>
  <si>
    <t>업무명</t>
    <phoneticPr fontId="170" type="noConversion"/>
  </si>
  <si>
    <t>[로그 확인]</t>
  </si>
  <si>
    <t>fbcwbp12</t>
    <phoneticPr fontId="170" type="noConversion"/>
  </si>
  <si>
    <t>tincd,  frpc(server), frpc(client), keosd(fbcwbp11)</t>
    <phoneticPr fontId="170" type="noConversion"/>
  </si>
  <si>
    <t>fbcwbp11</t>
    <phoneticPr fontId="170" type="noConversion"/>
  </si>
  <si>
    <t xml:space="preserve">nodeos (3ea),   keosd (3ea),  java (4ea),  mysqld_safe,  mariadb,  frpc </t>
    <phoneticPr fontId="170" type="noConversion"/>
  </si>
  <si>
    <t>ps -ef | grep fdid</t>
    <phoneticPr fontId="170" type="noConversion"/>
  </si>
  <si>
    <t>fbcapp11</t>
    <phoneticPr fontId="170" type="noConversion"/>
  </si>
  <si>
    <t>[Process 확인]</t>
    <phoneticPr fontId="210" type="noConversion"/>
  </si>
  <si>
    <t>fbcwbp12</t>
    <phoneticPr fontId="210" type="noConversion"/>
  </si>
  <si>
    <t>fbcwbp11</t>
    <phoneticPr fontId="210" type="noConversion"/>
  </si>
  <si>
    <t>사용(G)</t>
    <phoneticPr fontId="210" type="noConversion"/>
  </si>
  <si>
    <t>전체 (G)</t>
    <phoneticPr fontId="210" type="noConversion"/>
  </si>
  <si>
    <t>/data</t>
    <phoneticPr fontId="170" type="noConversion"/>
  </si>
  <si>
    <t>/log</t>
    <phoneticPr fontId="170" type="noConversion"/>
  </si>
  <si>
    <t>/app</t>
    <phoneticPr fontId="170" type="noConversion"/>
  </si>
  <si>
    <t xml:space="preserve">디스크 </t>
    <phoneticPr fontId="170" type="noConversion"/>
  </si>
  <si>
    <t>메모리</t>
    <phoneticPr fontId="170" type="noConversion"/>
  </si>
  <si>
    <t>9-1. 뱅크ID 시스템 점검 결과(BT/PT)</t>
    <phoneticPr fontId="210" type="noConversion"/>
  </si>
  <si>
    <t xml:space="preserve"> tail -1000 /logs/weblogic/tzoDomain01/logs/tzoSvr101(~4)/tzoSvr101(~4).out | grep -I 'Exception'</t>
    <phoneticPr fontId="170" type="noConversion"/>
  </si>
  <si>
    <t>TzOTP</t>
    <phoneticPr fontId="170" type="noConversion"/>
  </si>
  <si>
    <t xml:space="preserve"> tail -1000 /logs/weblogic/pusDomain01/logs/pusSvr101(~4)/pusSvr101(~4).out | grep -I 'Exception'</t>
    <phoneticPr fontId="170" type="noConversion"/>
  </si>
  <si>
    <t>대체인증</t>
    <phoneticPr fontId="170" type="noConversion"/>
  </si>
  <si>
    <t xml:space="preserve"> tail -1000 /logs/weblogic/gsnDomain01/logs/gsnSvr101(~4)/gsnSvr101(~4).out | grep -I 'Exception'</t>
    <phoneticPr fontId="170" type="noConversion"/>
  </si>
  <si>
    <t>글로벌모바일OTP</t>
    <phoneticPr fontId="170" type="noConversion"/>
  </si>
  <si>
    <t xml:space="preserve"> tail -1000 /logs/weblogic/bfnDomain01/logs/bfnSvr101(~4)/bfnSvr101(~4).out | grep -I 'Exception'</t>
    <phoneticPr fontId="170" type="noConversion"/>
  </si>
  <si>
    <t>기업모바일OTP</t>
    <phoneticPr fontId="170" type="noConversion"/>
  </si>
  <si>
    <t xml:space="preserve"> tail -1000 /logs/weblogic/sfnDomain01/logs/sfnSvr101(~6)/sfnSvr101(~6).out | grep -I 'Exception'</t>
    <phoneticPr fontId="170" type="noConversion"/>
  </si>
  <si>
    <t>모바일OTP</t>
    <phoneticPr fontId="170" type="noConversion"/>
  </si>
  <si>
    <t xml:space="preserve"> tail -1000 /logs/weblogic/basDomain01/logs/basSvr101(~6)/basSvr101(~6).out | grep -I 'Exception'</t>
    <phoneticPr fontId="170" type="noConversion"/>
  </si>
  <si>
    <t>생체인증</t>
    <phoneticPr fontId="170" type="noConversion"/>
  </si>
  <si>
    <t>basapp11
basapp12</t>
    <phoneticPr fontId="170" type="noConversion"/>
  </si>
  <si>
    <t>ps - ef | grep -I tzodomain  (tzosvr101,tzosvr102,tzosvr103,tzosvr104)
ps - ef | grep -I tzodomain  (tzosvr201,tzosvr202,tzosvr203,tzosvr204)</t>
    <phoneticPr fontId="170" type="noConversion"/>
  </si>
  <si>
    <t>ps - ef | grep -I pusdomain  (pussvr101,pussvr102,pussvr103,pussvr104)
ps - ef | grep -I pusdomain  (pussvr201,pussvr202,pussvr203,pussvr204)</t>
    <phoneticPr fontId="170" type="noConversion"/>
  </si>
  <si>
    <t>ps - ef | grep -I gsndomain  (gsnsvr101,gsnsvr102,gsnsvr103,gsnsvr104)
ps - ef | grep -I gsndomain  (gsnsvr201,gsnsvr202,gsnsvr203,gsnsvr204)</t>
    <phoneticPr fontId="170" type="noConversion"/>
  </si>
  <si>
    <t>ps - ef | grep -I bfdomain  (bfnsvr101,bfnsvr102,bfnsvr103,bfnsvr104)
ps - ef | grep -I bfndomain  (bfnsvr201,bfnsvr202,bfnsvr203,bfnsvr204)</t>
    <phoneticPr fontId="170" type="noConversion"/>
  </si>
  <si>
    <t>ps - ef | grep -I sfndomain  (sfnsvr101,sfnsvr102,sfnsvr103,sfnsvr104,sfnsvr105,sfnsvr106)
ps - ef | grep -I sfndomain  (sfnsvr201,sfnsvr202,sfnsvr203,sfnsvr204,sfnsvr205,sfnsvr206)</t>
    <phoneticPr fontId="170" type="noConversion"/>
  </si>
  <si>
    <t>ps - ef | grep -I basdomain (bassvr101,bassvr102,bassvr103,bassvr104,bassvr106,bassvr107,basmngsvr101)
ps - ef | grep -I basdomain (bassvr201,bassvr202,bassvr203,bassvr204,bassvr206,bassvr207)</t>
    <phoneticPr fontId="170" type="noConversion"/>
  </si>
  <si>
    <t>baswbp12</t>
    <phoneticPr fontId="210" type="noConversion"/>
  </si>
  <si>
    <t>baswbp11</t>
    <phoneticPr fontId="210" type="noConversion"/>
  </si>
  <si>
    <t>basapp12</t>
    <phoneticPr fontId="170" type="noConversion"/>
  </si>
  <si>
    <t>basapp11</t>
    <phoneticPr fontId="170" type="noConversion"/>
  </si>
  <si>
    <t>디스크 사용율</t>
    <phoneticPr fontId="170" type="noConversion"/>
  </si>
  <si>
    <t>메모리 사용율</t>
    <phoneticPr fontId="170" type="noConversion"/>
  </si>
  <si>
    <t>9. 생체인증 시스템 점검 결과(BT/PT)</t>
    <phoneticPr fontId="210" type="noConversion"/>
  </si>
  <si>
    <r>
      <rPr>
        <sz val="10"/>
        <color rgb="FF0000FF"/>
        <rFont val="하나 청명 B"/>
        <family val="1"/>
        <charset val="129"/>
      </rPr>
      <t xml:space="preserve">   정상</t>
    </r>
    <r>
      <rPr>
        <sz val="10"/>
        <color rgb="FF000000"/>
        <rFont val="하나 청명 B"/>
        <family val="1"/>
        <charset val="129"/>
      </rPr>
      <t xml:space="preserve">
[EIC어댑터 상태 확인]
TBAdapter ARS2CH0-2 : Running
TBAdapter ARS2CH TEST0-T3 : Running</t>
    </r>
    <phoneticPr fontId="170" type="noConversion"/>
  </si>
  <si>
    <r>
      <t xml:space="preserve">   </t>
    </r>
    <r>
      <rPr>
        <sz val="10"/>
        <color indexed="12"/>
        <rFont val="하나 청명 B"/>
        <family val="1"/>
        <charset val="129"/>
      </rPr>
      <t>정상</t>
    </r>
    <r>
      <rPr>
        <sz val="10"/>
        <color indexed="8"/>
        <rFont val="하나 청명 B"/>
        <family val="1"/>
        <charset val="129"/>
      </rPr>
      <t xml:space="preserve">
[EIC어댑터 상태 확인]
TBAdapter ARS2CH0-2 : Running
TBAdapter ARS2CH TEST0-T3 : Running</t>
    </r>
    <phoneticPr fontId="170" type="noConversion"/>
  </si>
  <si>
    <r>
      <t xml:space="preserve">  </t>
    </r>
    <r>
      <rPr>
        <sz val="10"/>
        <color indexed="12"/>
        <rFont val="하나 청명 B"/>
        <family val="1"/>
        <charset val="129"/>
      </rPr>
      <t>정상</t>
    </r>
    <r>
      <rPr>
        <sz val="10"/>
        <color indexed="8"/>
        <rFont val="하나 청명 B"/>
        <family val="1"/>
        <charset val="129"/>
      </rPr>
      <t xml:space="preserve">
[ISDN 외부통신상태 확인]
ISDN PRI0-7 : Running</t>
    </r>
    <phoneticPr fontId="170" type="noConversion"/>
  </si>
  <si>
    <t>ps -ef | grep ss-sus
ps -ef | grep ss-suc
ss -nt|wc -l</t>
    <phoneticPr fontId="170" type="noConversion"/>
  </si>
  <si>
    <t>비대면실명확인 본인확인거래</t>
    <phoneticPr fontId="170" type="noConversion"/>
  </si>
  <si>
    <t>SPW</t>
    <phoneticPr fontId="170" type="noConversion"/>
  </si>
  <si>
    <t>`</t>
    <phoneticPr fontId="170" type="noConversion"/>
  </si>
  <si>
    <t>9999, 9998, 7777, 8888</t>
    <phoneticPr fontId="210" type="noConversion"/>
  </si>
  <si>
    <t>4 ea (4↑)</t>
    <phoneticPr fontId="210" type="noConversion"/>
  </si>
  <si>
    <t>70%~Warn, 80%~Critical</t>
    <phoneticPr fontId="210" type="noConversion"/>
  </si>
  <si>
    <t>~2024.09.05</t>
    <phoneticPr fontId="17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</si>
</sst>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76" formatCode="0.0%"/>
    <numFmt numFmtId="177" formatCode="0_);[Red]\(0\)"/>
    <numFmt numFmtId="178" formatCode="0.0"/>
    <numFmt numFmtId="179" formatCode="#,##0_ "/>
    <numFmt numFmtId="180" formatCode="0_ "/>
    <numFmt numFmtId="181" formatCode="0.00_ "/>
    <numFmt numFmtId="182" formatCode="0.0_ "/>
    <numFmt numFmtId="183" formatCode="0&quot;GB Avail&quot;"/>
    <numFmt numFmtId="184" formatCode="0.0\ &quot;GB&quot;"/>
    <numFmt numFmtId="185" formatCode="yyyy\/mm\/dd\ h:mm:ss"/>
    <numFmt numFmtId="186" formatCode="#,##0_);[Red]\(#,##0\)"/>
    <numFmt numFmtId="187" formatCode="0.0_);[Red]\(0.0\)"/>
  </numFmts>
  <fonts count="240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Arial"/>
      <family val="2"/>
    </font>
    <font>
      <sz val="11"/>
      <name val="하나 UL"/>
      <family val="1"/>
      <charset val="129"/>
    </font>
    <font>
      <sz val="8"/>
      <name val="돋움"/>
      <family val="3"/>
      <charset val="129"/>
    </font>
    <font>
      <b/>
      <sz val="11"/>
      <name val="하나 UL"/>
      <family val="1"/>
      <charset val="129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indexed="10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  <font>
      <b/>
      <sz val="11"/>
      <color indexed="52"/>
      <name val="맑은 고딕"/>
      <family val="3"/>
      <charset val="129"/>
    </font>
    <font>
      <b/>
      <sz val="11"/>
      <color rgb="FFFA7D00"/>
      <name val="맑은 고딕"/>
      <family val="3"/>
      <charset val="129"/>
      <scheme val="minor"/>
    </font>
    <font>
      <sz val="11"/>
      <color indexed="20"/>
      <name val="맑은 고딕"/>
      <family val="3"/>
      <charset val="129"/>
    </font>
    <font>
      <sz val="11"/>
      <color rgb="FF9C0006"/>
      <name val="맑은 고딕"/>
      <family val="3"/>
      <charset val="129"/>
      <scheme val="minor"/>
    </font>
    <font>
      <sz val="11"/>
      <color indexed="60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indexed="23"/>
      <name val="맑은 고딕"/>
      <family val="3"/>
      <charset val="129"/>
    </font>
    <font>
      <i/>
      <sz val="11"/>
      <color rgb="FF7F7F7F"/>
      <name val="맑은 고딕"/>
      <family val="3"/>
      <charset val="129"/>
      <scheme val="minor"/>
    </font>
    <font>
      <b/>
      <sz val="11"/>
      <color indexed="9"/>
      <name val="맑은 고딕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color indexed="52"/>
      <name val="맑은 고딕"/>
      <family val="3"/>
      <charset val="129"/>
    </font>
    <font>
      <sz val="11"/>
      <color rgb="FFFA7D00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indexed="62"/>
      <name val="맑은 고딕"/>
      <family val="3"/>
      <charset val="129"/>
    </font>
    <font>
      <sz val="11"/>
      <color rgb="FF3F3F76"/>
      <name val="맑은 고딕"/>
      <family val="3"/>
      <charset val="129"/>
      <scheme val="minor"/>
    </font>
    <font>
      <b/>
      <sz val="15"/>
      <color indexed="56"/>
      <name val="맑은 고딕"/>
      <family val="3"/>
      <charset val="129"/>
    </font>
    <font>
      <b/>
      <sz val="15"/>
      <color theme="3"/>
      <name val="맑은 고딕"/>
      <family val="3"/>
      <charset val="129"/>
      <scheme val="minor"/>
    </font>
    <font>
      <b/>
      <sz val="13"/>
      <color indexed="56"/>
      <name val="맑은 고딕"/>
      <family val="3"/>
      <charset val="129"/>
    </font>
    <font>
      <b/>
      <sz val="13"/>
      <color theme="3"/>
      <name val="맑은 고딕"/>
      <family val="3"/>
      <charset val="129"/>
      <scheme val="minor"/>
    </font>
    <font>
      <b/>
      <sz val="11"/>
      <color indexed="56"/>
      <name val="맑은 고딕"/>
      <family val="3"/>
      <charset val="129"/>
    </font>
    <font>
      <b/>
      <sz val="11"/>
      <color theme="3"/>
      <name val="맑은 고딕"/>
      <family val="3"/>
      <charset val="129"/>
      <scheme val="minor"/>
    </font>
    <font>
      <b/>
      <sz val="18"/>
      <color indexed="56"/>
      <name val="맑은 고딕"/>
      <family val="3"/>
      <charset val="129"/>
    </font>
    <font>
      <b/>
      <sz val="18"/>
      <color theme="3"/>
      <name val="맑은 고딕"/>
      <family val="3"/>
      <charset val="129"/>
      <scheme val="major"/>
    </font>
    <font>
      <sz val="11"/>
      <color indexed="17"/>
      <name val="맑은 고딕"/>
      <family val="3"/>
      <charset val="129"/>
    </font>
    <font>
      <sz val="11"/>
      <color rgb="FF006100"/>
      <name val="맑은 고딕"/>
      <family val="3"/>
      <charset val="129"/>
      <scheme val="minor"/>
    </font>
    <font>
      <b/>
      <sz val="11"/>
      <color indexed="63"/>
      <name val="맑은 고딕"/>
      <family val="3"/>
      <charset val="129"/>
    </font>
    <font>
      <b/>
      <sz val="11"/>
      <color rgb="FF3F3F3F"/>
      <name val="맑은 고딕"/>
      <family val="3"/>
      <charset val="129"/>
      <scheme val="minor"/>
    </font>
    <font>
      <sz val="11"/>
      <color theme="1"/>
      <name val="하나 청명 L"/>
      <family val="2"/>
      <charset val="129"/>
    </font>
    <font>
      <sz val="11"/>
      <name val="돋움"/>
      <family val="3"/>
      <charset val="129"/>
    </font>
    <font>
      <sz val="10"/>
      <name val="하나 청명 B"/>
      <family val="1"/>
      <charset val="129"/>
    </font>
    <font>
      <sz val="11"/>
      <color theme="1"/>
      <name val="하나 청명 L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0"/>
      <name val="하나 UL"/>
      <family val="1"/>
      <charset val="129"/>
    </font>
    <font>
      <sz val="11"/>
      <color theme="0" tint="-0.249977111117893"/>
      <name val="하나 UL"/>
      <family val="1"/>
      <charset val="129"/>
    </font>
    <font>
      <b/>
      <sz val="11"/>
      <color rgb="FF000000"/>
      <name val="하나 UL"/>
      <family val="1"/>
      <charset val="129"/>
    </font>
    <font>
      <sz val="11"/>
      <color rgb="FF000000"/>
      <name val="하나 UL"/>
      <family val="1"/>
      <charset val="129"/>
    </font>
    <font>
      <sz val="9"/>
      <color rgb="FF000000"/>
      <name val="하나 UL"/>
      <family val="1"/>
      <charset val="129"/>
    </font>
    <font>
      <sz val="10"/>
      <color rgb="FF000000"/>
      <name val="하나 UL"/>
      <family val="1"/>
      <charset val="129"/>
    </font>
    <font>
      <sz val="10"/>
      <name val="돋움"/>
      <family val="3"/>
      <charset val="129"/>
    </font>
    <font>
      <sz val="20"/>
      <name val="하나 청명 B"/>
      <family val="1"/>
      <charset val="129"/>
    </font>
    <font>
      <b/>
      <sz val="14"/>
      <color rgb="FF000000"/>
      <name val="하나 청명 B"/>
      <family val="1"/>
      <charset val="129"/>
    </font>
    <font>
      <sz val="10"/>
      <color rgb="FF000000"/>
      <name val="하나 청명 B"/>
      <family val="1"/>
      <charset val="129"/>
    </font>
    <font>
      <sz val="10"/>
      <color rgb="FF0000FF"/>
      <name val="하나 청명 B"/>
      <family val="1"/>
      <charset val="129"/>
    </font>
    <font>
      <sz val="10"/>
      <color indexed="12"/>
      <name val="하나 청명 B"/>
      <family val="1"/>
      <charset val="129"/>
    </font>
    <font>
      <sz val="10"/>
      <color indexed="8"/>
      <name val="하나 청명 B"/>
      <family val="1"/>
      <charset val="129"/>
    </font>
    <font>
      <b/>
      <sz val="10"/>
      <color rgb="FF000000"/>
      <name val="하나 청명 B"/>
      <family val="1"/>
      <charset val="129"/>
    </font>
    <font>
      <sz val="10"/>
      <color theme="1"/>
      <name val="하나 청명 B"/>
      <family val="1"/>
      <charset val="129"/>
    </font>
    <font>
      <sz val="10"/>
      <color theme="0" tint="-0.249977111117893"/>
      <name val="하나 청명 B"/>
      <family val="1"/>
      <charset val="129"/>
    </font>
    <font>
      <sz val="9"/>
      <color theme="1"/>
      <name val="하나 청명 B"/>
      <family val="1"/>
      <charset val="129"/>
    </font>
    <font>
      <b/>
      <sz val="10"/>
      <color theme="1"/>
      <name val="하나 청명 B"/>
      <family val="1"/>
      <charset val="129"/>
    </font>
    <font>
      <b/>
      <sz val="10"/>
      <name val="하나 청명 B"/>
      <family val="1"/>
      <charset val="129"/>
    </font>
    <font>
      <sz val="10"/>
      <color theme="0"/>
      <name val="Arial"/>
      <family val="2"/>
    </font>
    <font>
      <sz val="20"/>
      <name val="하나 CM"/>
      <family val="1"/>
      <charset val="129"/>
    </font>
    <font>
      <sz val="8"/>
      <color theme="1"/>
      <name val="하나 청명 B"/>
      <family val="1"/>
      <charset val="129"/>
    </font>
    <font>
      <b/>
      <sz val="9"/>
      <color theme="1"/>
      <name val="하나 청명 B"/>
      <family val="1"/>
      <charset val="129"/>
    </font>
    <font>
      <b/>
      <sz val="10"/>
      <name val="돋움"/>
      <family val="3"/>
      <charset val="129"/>
    </font>
    <font>
      <b/>
      <sz val="10"/>
      <name val="맑은 고딕"/>
      <family val="3"/>
      <charset val="129"/>
      <scheme val="major"/>
    </font>
    <font>
      <sz val="12"/>
      <name val="Arial"/>
      <family val="2"/>
    </font>
    <font>
      <sz val="12"/>
      <name val="돋움"/>
      <family val="3"/>
      <charset val="129"/>
    </font>
    <font>
      <sz val="11"/>
      <name val="맑은 고딕"/>
      <family val="3"/>
      <charset val="129"/>
    </font>
    <font>
      <sz val="9"/>
      <color rgb="FFFF0000"/>
      <name val="하나 청명 B"/>
      <family val="1"/>
      <charset val="129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FFFF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indexed="65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8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16">
    <xf numFmtId="0" fontId="0" fillId="0" borderId="0"/>
    <xf numFmtId="0" fontId="168" fillId="0" borderId="0"/>
    <xf numFmtId="0" fontId="172" fillId="33" borderId="0" applyNumberFormat="0" applyBorder="0" applyAlignment="0" applyProtection="0">
      <alignment vertical="center"/>
    </xf>
    <xf numFmtId="0" fontId="173" fillId="10" borderId="0" applyNumberFormat="0" applyBorder="0" applyAlignment="0" applyProtection="0">
      <alignment vertical="center"/>
    </xf>
    <xf numFmtId="0" fontId="173" fillId="10" borderId="0" applyNumberFormat="0" applyBorder="0" applyAlignment="0" applyProtection="0">
      <alignment vertical="center"/>
    </xf>
    <xf numFmtId="0" fontId="173" fillId="10" borderId="0" applyNumberFormat="0" applyBorder="0" applyAlignment="0" applyProtection="0">
      <alignment vertical="center"/>
    </xf>
    <xf numFmtId="0" fontId="173" fillId="10" borderId="0" applyNumberFormat="0" applyBorder="0" applyAlignment="0" applyProtection="0">
      <alignment vertical="center"/>
    </xf>
    <xf numFmtId="0" fontId="173" fillId="10" borderId="0" applyNumberFormat="0" applyBorder="0" applyAlignment="0" applyProtection="0">
      <alignment vertical="center"/>
    </xf>
    <xf numFmtId="0" fontId="173" fillId="10" borderId="0" applyNumberFormat="0" applyBorder="0" applyAlignment="0" applyProtection="0">
      <alignment vertical="center"/>
    </xf>
    <xf numFmtId="0" fontId="173" fillId="10" borderId="0" applyNumberFormat="0" applyBorder="0" applyAlignment="0" applyProtection="0">
      <alignment vertical="center"/>
    </xf>
    <xf numFmtId="0" fontId="173" fillId="10" borderId="0" applyNumberFormat="0" applyBorder="0" applyAlignment="0" applyProtection="0">
      <alignment vertical="center"/>
    </xf>
    <xf numFmtId="0" fontId="173" fillId="10" borderId="0" applyNumberFormat="0" applyBorder="0" applyAlignment="0" applyProtection="0">
      <alignment vertical="center"/>
    </xf>
    <xf numFmtId="0" fontId="173" fillId="10" borderId="0" applyNumberFormat="0" applyBorder="0" applyAlignment="0" applyProtection="0">
      <alignment vertical="center"/>
    </xf>
    <xf numFmtId="0" fontId="151" fillId="10" borderId="0" applyNumberFormat="0" applyBorder="0" applyAlignment="0" applyProtection="0">
      <alignment vertical="center"/>
    </xf>
    <xf numFmtId="0" fontId="151" fillId="10" borderId="0" applyNumberFormat="0" applyBorder="0" applyAlignment="0" applyProtection="0">
      <alignment vertical="center"/>
    </xf>
    <xf numFmtId="0" fontId="151" fillId="10" borderId="0" applyNumberFormat="0" applyBorder="0" applyAlignment="0" applyProtection="0">
      <alignment vertical="center"/>
    </xf>
    <xf numFmtId="0" fontId="151" fillId="10" borderId="0" applyNumberFormat="0" applyBorder="0" applyAlignment="0" applyProtection="0">
      <alignment vertical="center"/>
    </xf>
    <xf numFmtId="0" fontId="151" fillId="10" borderId="0" applyNumberFormat="0" applyBorder="0" applyAlignment="0" applyProtection="0">
      <alignment vertical="center"/>
    </xf>
    <xf numFmtId="0" fontId="151" fillId="10" borderId="0" applyNumberFormat="0" applyBorder="0" applyAlignment="0" applyProtection="0">
      <alignment vertical="center"/>
    </xf>
    <xf numFmtId="0" fontId="151" fillId="10" borderId="0" applyNumberFormat="0" applyBorder="0" applyAlignment="0" applyProtection="0">
      <alignment vertical="center"/>
    </xf>
    <xf numFmtId="0" fontId="151" fillId="10" borderId="0" applyNumberFormat="0" applyBorder="0" applyAlignment="0" applyProtection="0">
      <alignment vertical="center"/>
    </xf>
    <xf numFmtId="0" fontId="172" fillId="34" borderId="0" applyNumberFormat="0" applyBorder="0" applyAlignment="0" applyProtection="0">
      <alignment vertical="center"/>
    </xf>
    <xf numFmtId="0" fontId="173" fillId="14" borderId="0" applyNumberFormat="0" applyBorder="0" applyAlignment="0" applyProtection="0">
      <alignment vertical="center"/>
    </xf>
    <xf numFmtId="0" fontId="173" fillId="14" borderId="0" applyNumberFormat="0" applyBorder="0" applyAlignment="0" applyProtection="0">
      <alignment vertical="center"/>
    </xf>
    <xf numFmtId="0" fontId="173" fillId="14" borderId="0" applyNumberFormat="0" applyBorder="0" applyAlignment="0" applyProtection="0">
      <alignment vertical="center"/>
    </xf>
    <xf numFmtId="0" fontId="173" fillId="14" borderId="0" applyNumberFormat="0" applyBorder="0" applyAlignment="0" applyProtection="0">
      <alignment vertical="center"/>
    </xf>
    <xf numFmtId="0" fontId="173" fillId="14" borderId="0" applyNumberFormat="0" applyBorder="0" applyAlignment="0" applyProtection="0">
      <alignment vertical="center"/>
    </xf>
    <xf numFmtId="0" fontId="173" fillId="14" borderId="0" applyNumberFormat="0" applyBorder="0" applyAlignment="0" applyProtection="0">
      <alignment vertical="center"/>
    </xf>
    <xf numFmtId="0" fontId="173" fillId="14" borderId="0" applyNumberFormat="0" applyBorder="0" applyAlignment="0" applyProtection="0">
      <alignment vertical="center"/>
    </xf>
    <xf numFmtId="0" fontId="173" fillId="14" borderId="0" applyNumberFormat="0" applyBorder="0" applyAlignment="0" applyProtection="0">
      <alignment vertical="center"/>
    </xf>
    <xf numFmtId="0" fontId="173" fillId="14" borderId="0" applyNumberFormat="0" applyBorder="0" applyAlignment="0" applyProtection="0">
      <alignment vertical="center"/>
    </xf>
    <xf numFmtId="0" fontId="173" fillId="14" borderId="0" applyNumberFormat="0" applyBorder="0" applyAlignment="0" applyProtection="0">
      <alignment vertical="center"/>
    </xf>
    <xf numFmtId="0" fontId="151" fillId="14" borderId="0" applyNumberFormat="0" applyBorder="0" applyAlignment="0" applyProtection="0">
      <alignment vertical="center"/>
    </xf>
    <xf numFmtId="0" fontId="151" fillId="14" borderId="0" applyNumberFormat="0" applyBorder="0" applyAlignment="0" applyProtection="0">
      <alignment vertical="center"/>
    </xf>
    <xf numFmtId="0" fontId="151" fillId="14" borderId="0" applyNumberFormat="0" applyBorder="0" applyAlignment="0" applyProtection="0">
      <alignment vertical="center"/>
    </xf>
    <xf numFmtId="0" fontId="151" fillId="14" borderId="0" applyNumberFormat="0" applyBorder="0" applyAlignment="0" applyProtection="0">
      <alignment vertical="center"/>
    </xf>
    <xf numFmtId="0" fontId="151" fillId="14" borderId="0" applyNumberFormat="0" applyBorder="0" applyAlignment="0" applyProtection="0">
      <alignment vertical="center"/>
    </xf>
    <xf numFmtId="0" fontId="151" fillId="14" borderId="0" applyNumberFormat="0" applyBorder="0" applyAlignment="0" applyProtection="0">
      <alignment vertical="center"/>
    </xf>
    <xf numFmtId="0" fontId="151" fillId="14" borderId="0" applyNumberFormat="0" applyBorder="0" applyAlignment="0" applyProtection="0">
      <alignment vertical="center"/>
    </xf>
    <xf numFmtId="0" fontId="151" fillId="14" borderId="0" applyNumberFormat="0" applyBorder="0" applyAlignment="0" applyProtection="0">
      <alignment vertical="center"/>
    </xf>
    <xf numFmtId="0" fontId="172" fillId="35" borderId="0" applyNumberFormat="0" applyBorder="0" applyAlignment="0" applyProtection="0">
      <alignment vertical="center"/>
    </xf>
    <xf numFmtId="0" fontId="173" fillId="18" borderId="0" applyNumberFormat="0" applyBorder="0" applyAlignment="0" applyProtection="0">
      <alignment vertical="center"/>
    </xf>
    <xf numFmtId="0" fontId="173" fillId="18" borderId="0" applyNumberFormat="0" applyBorder="0" applyAlignment="0" applyProtection="0">
      <alignment vertical="center"/>
    </xf>
    <xf numFmtId="0" fontId="173" fillId="18" borderId="0" applyNumberFormat="0" applyBorder="0" applyAlignment="0" applyProtection="0">
      <alignment vertical="center"/>
    </xf>
    <xf numFmtId="0" fontId="173" fillId="18" borderId="0" applyNumberFormat="0" applyBorder="0" applyAlignment="0" applyProtection="0">
      <alignment vertical="center"/>
    </xf>
    <xf numFmtId="0" fontId="173" fillId="18" borderId="0" applyNumberFormat="0" applyBorder="0" applyAlignment="0" applyProtection="0">
      <alignment vertical="center"/>
    </xf>
    <xf numFmtId="0" fontId="173" fillId="18" borderId="0" applyNumberFormat="0" applyBorder="0" applyAlignment="0" applyProtection="0">
      <alignment vertical="center"/>
    </xf>
    <xf numFmtId="0" fontId="173" fillId="18" borderId="0" applyNumberFormat="0" applyBorder="0" applyAlignment="0" applyProtection="0">
      <alignment vertical="center"/>
    </xf>
    <xf numFmtId="0" fontId="173" fillId="18" borderId="0" applyNumberFormat="0" applyBorder="0" applyAlignment="0" applyProtection="0">
      <alignment vertical="center"/>
    </xf>
    <xf numFmtId="0" fontId="173" fillId="18" borderId="0" applyNumberFormat="0" applyBorder="0" applyAlignment="0" applyProtection="0">
      <alignment vertical="center"/>
    </xf>
    <xf numFmtId="0" fontId="173" fillId="18" borderId="0" applyNumberFormat="0" applyBorder="0" applyAlignment="0" applyProtection="0">
      <alignment vertical="center"/>
    </xf>
    <xf numFmtId="0" fontId="151" fillId="18" borderId="0" applyNumberFormat="0" applyBorder="0" applyAlignment="0" applyProtection="0">
      <alignment vertical="center"/>
    </xf>
    <xf numFmtId="0" fontId="151" fillId="18" borderId="0" applyNumberFormat="0" applyBorder="0" applyAlignment="0" applyProtection="0">
      <alignment vertical="center"/>
    </xf>
    <xf numFmtId="0" fontId="151" fillId="18" borderId="0" applyNumberFormat="0" applyBorder="0" applyAlignment="0" applyProtection="0">
      <alignment vertical="center"/>
    </xf>
    <xf numFmtId="0" fontId="151" fillId="18" borderId="0" applyNumberFormat="0" applyBorder="0" applyAlignment="0" applyProtection="0">
      <alignment vertical="center"/>
    </xf>
    <xf numFmtId="0" fontId="151" fillId="18" borderId="0" applyNumberFormat="0" applyBorder="0" applyAlignment="0" applyProtection="0">
      <alignment vertical="center"/>
    </xf>
    <xf numFmtId="0" fontId="151" fillId="18" borderId="0" applyNumberFormat="0" applyBorder="0" applyAlignment="0" applyProtection="0">
      <alignment vertical="center"/>
    </xf>
    <xf numFmtId="0" fontId="151" fillId="18" borderId="0" applyNumberFormat="0" applyBorder="0" applyAlignment="0" applyProtection="0">
      <alignment vertical="center"/>
    </xf>
    <xf numFmtId="0" fontId="151" fillId="18" borderId="0" applyNumberFormat="0" applyBorder="0" applyAlignment="0" applyProtection="0">
      <alignment vertical="center"/>
    </xf>
    <xf numFmtId="0" fontId="172" fillId="36" borderId="0" applyNumberFormat="0" applyBorder="0" applyAlignment="0" applyProtection="0">
      <alignment vertical="center"/>
    </xf>
    <xf numFmtId="0" fontId="173" fillId="22" borderId="0" applyNumberFormat="0" applyBorder="0" applyAlignment="0" applyProtection="0">
      <alignment vertical="center"/>
    </xf>
    <xf numFmtId="0" fontId="173" fillId="22" borderId="0" applyNumberFormat="0" applyBorder="0" applyAlignment="0" applyProtection="0">
      <alignment vertical="center"/>
    </xf>
    <xf numFmtId="0" fontId="173" fillId="22" borderId="0" applyNumberFormat="0" applyBorder="0" applyAlignment="0" applyProtection="0">
      <alignment vertical="center"/>
    </xf>
    <xf numFmtId="0" fontId="173" fillId="22" borderId="0" applyNumberFormat="0" applyBorder="0" applyAlignment="0" applyProtection="0">
      <alignment vertical="center"/>
    </xf>
    <xf numFmtId="0" fontId="173" fillId="22" borderId="0" applyNumberFormat="0" applyBorder="0" applyAlignment="0" applyProtection="0">
      <alignment vertical="center"/>
    </xf>
    <xf numFmtId="0" fontId="173" fillId="22" borderId="0" applyNumberFormat="0" applyBorder="0" applyAlignment="0" applyProtection="0">
      <alignment vertical="center"/>
    </xf>
    <xf numFmtId="0" fontId="173" fillId="22" borderId="0" applyNumberFormat="0" applyBorder="0" applyAlignment="0" applyProtection="0">
      <alignment vertical="center"/>
    </xf>
    <xf numFmtId="0" fontId="173" fillId="22" borderId="0" applyNumberFormat="0" applyBorder="0" applyAlignment="0" applyProtection="0">
      <alignment vertical="center"/>
    </xf>
    <xf numFmtId="0" fontId="173" fillId="22" borderId="0" applyNumberFormat="0" applyBorder="0" applyAlignment="0" applyProtection="0">
      <alignment vertical="center"/>
    </xf>
    <xf numFmtId="0" fontId="173" fillId="22" borderId="0" applyNumberFormat="0" applyBorder="0" applyAlignment="0" applyProtection="0">
      <alignment vertical="center"/>
    </xf>
    <xf numFmtId="0" fontId="151" fillId="22" borderId="0" applyNumberFormat="0" applyBorder="0" applyAlignment="0" applyProtection="0">
      <alignment vertical="center"/>
    </xf>
    <xf numFmtId="0" fontId="151" fillId="22" borderId="0" applyNumberFormat="0" applyBorder="0" applyAlignment="0" applyProtection="0">
      <alignment vertical="center"/>
    </xf>
    <xf numFmtId="0" fontId="151" fillId="22" borderId="0" applyNumberFormat="0" applyBorder="0" applyAlignment="0" applyProtection="0">
      <alignment vertical="center"/>
    </xf>
    <xf numFmtId="0" fontId="151" fillId="22" borderId="0" applyNumberFormat="0" applyBorder="0" applyAlignment="0" applyProtection="0">
      <alignment vertical="center"/>
    </xf>
    <xf numFmtId="0" fontId="151" fillId="22" borderId="0" applyNumberFormat="0" applyBorder="0" applyAlignment="0" applyProtection="0">
      <alignment vertical="center"/>
    </xf>
    <xf numFmtId="0" fontId="151" fillId="22" borderId="0" applyNumberFormat="0" applyBorder="0" applyAlignment="0" applyProtection="0">
      <alignment vertical="center"/>
    </xf>
    <xf numFmtId="0" fontId="151" fillId="22" borderId="0" applyNumberFormat="0" applyBorder="0" applyAlignment="0" applyProtection="0">
      <alignment vertical="center"/>
    </xf>
    <xf numFmtId="0" fontId="151" fillId="22" borderId="0" applyNumberFormat="0" applyBorder="0" applyAlignment="0" applyProtection="0">
      <alignment vertical="center"/>
    </xf>
    <xf numFmtId="0" fontId="172" fillId="37" borderId="0" applyNumberFormat="0" applyBorder="0" applyAlignment="0" applyProtection="0">
      <alignment vertical="center"/>
    </xf>
    <xf numFmtId="0" fontId="173" fillId="26" borderId="0" applyNumberFormat="0" applyBorder="0" applyAlignment="0" applyProtection="0">
      <alignment vertical="center"/>
    </xf>
    <xf numFmtId="0" fontId="173" fillId="26" borderId="0" applyNumberFormat="0" applyBorder="0" applyAlignment="0" applyProtection="0">
      <alignment vertical="center"/>
    </xf>
    <xf numFmtId="0" fontId="173" fillId="26" borderId="0" applyNumberFormat="0" applyBorder="0" applyAlignment="0" applyProtection="0">
      <alignment vertical="center"/>
    </xf>
    <xf numFmtId="0" fontId="173" fillId="26" borderId="0" applyNumberFormat="0" applyBorder="0" applyAlignment="0" applyProtection="0">
      <alignment vertical="center"/>
    </xf>
    <xf numFmtId="0" fontId="173" fillId="26" borderId="0" applyNumberFormat="0" applyBorder="0" applyAlignment="0" applyProtection="0">
      <alignment vertical="center"/>
    </xf>
    <xf numFmtId="0" fontId="173" fillId="26" borderId="0" applyNumberFormat="0" applyBorder="0" applyAlignment="0" applyProtection="0">
      <alignment vertical="center"/>
    </xf>
    <xf numFmtId="0" fontId="173" fillId="26" borderId="0" applyNumberFormat="0" applyBorder="0" applyAlignment="0" applyProtection="0">
      <alignment vertical="center"/>
    </xf>
    <xf numFmtId="0" fontId="173" fillId="26" borderId="0" applyNumberFormat="0" applyBorder="0" applyAlignment="0" applyProtection="0">
      <alignment vertical="center"/>
    </xf>
    <xf numFmtId="0" fontId="173" fillId="26" borderId="0" applyNumberFormat="0" applyBorder="0" applyAlignment="0" applyProtection="0">
      <alignment vertical="center"/>
    </xf>
    <xf numFmtId="0" fontId="173" fillId="26" borderId="0" applyNumberFormat="0" applyBorder="0" applyAlignment="0" applyProtection="0">
      <alignment vertical="center"/>
    </xf>
    <xf numFmtId="0" fontId="151" fillId="26" borderId="0" applyNumberFormat="0" applyBorder="0" applyAlignment="0" applyProtection="0">
      <alignment vertical="center"/>
    </xf>
    <xf numFmtId="0" fontId="151" fillId="26" borderId="0" applyNumberFormat="0" applyBorder="0" applyAlignment="0" applyProtection="0">
      <alignment vertical="center"/>
    </xf>
    <xf numFmtId="0" fontId="151" fillId="26" borderId="0" applyNumberFormat="0" applyBorder="0" applyAlignment="0" applyProtection="0">
      <alignment vertical="center"/>
    </xf>
    <xf numFmtId="0" fontId="151" fillId="26" borderId="0" applyNumberFormat="0" applyBorder="0" applyAlignment="0" applyProtection="0">
      <alignment vertical="center"/>
    </xf>
    <xf numFmtId="0" fontId="151" fillId="26" borderId="0" applyNumberFormat="0" applyBorder="0" applyAlignment="0" applyProtection="0">
      <alignment vertical="center"/>
    </xf>
    <xf numFmtId="0" fontId="151" fillId="26" borderId="0" applyNumberFormat="0" applyBorder="0" applyAlignment="0" applyProtection="0">
      <alignment vertical="center"/>
    </xf>
    <xf numFmtId="0" fontId="151" fillId="26" borderId="0" applyNumberFormat="0" applyBorder="0" applyAlignment="0" applyProtection="0">
      <alignment vertical="center"/>
    </xf>
    <xf numFmtId="0" fontId="151" fillId="26" borderId="0" applyNumberFormat="0" applyBorder="0" applyAlignment="0" applyProtection="0">
      <alignment vertical="center"/>
    </xf>
    <xf numFmtId="0" fontId="172" fillId="38" borderId="0" applyNumberFormat="0" applyBorder="0" applyAlignment="0" applyProtection="0">
      <alignment vertical="center"/>
    </xf>
    <xf numFmtId="0" fontId="173" fillId="30" borderId="0" applyNumberFormat="0" applyBorder="0" applyAlignment="0" applyProtection="0">
      <alignment vertical="center"/>
    </xf>
    <xf numFmtId="0" fontId="173" fillId="30" borderId="0" applyNumberFormat="0" applyBorder="0" applyAlignment="0" applyProtection="0">
      <alignment vertical="center"/>
    </xf>
    <xf numFmtId="0" fontId="173" fillId="30" borderId="0" applyNumberFormat="0" applyBorder="0" applyAlignment="0" applyProtection="0">
      <alignment vertical="center"/>
    </xf>
    <xf numFmtId="0" fontId="173" fillId="30" borderId="0" applyNumberFormat="0" applyBorder="0" applyAlignment="0" applyProtection="0">
      <alignment vertical="center"/>
    </xf>
    <xf numFmtId="0" fontId="173" fillId="30" borderId="0" applyNumberFormat="0" applyBorder="0" applyAlignment="0" applyProtection="0">
      <alignment vertical="center"/>
    </xf>
    <xf numFmtId="0" fontId="173" fillId="30" borderId="0" applyNumberFormat="0" applyBorder="0" applyAlignment="0" applyProtection="0">
      <alignment vertical="center"/>
    </xf>
    <xf numFmtId="0" fontId="173" fillId="30" borderId="0" applyNumberFormat="0" applyBorder="0" applyAlignment="0" applyProtection="0">
      <alignment vertical="center"/>
    </xf>
    <xf numFmtId="0" fontId="173" fillId="30" borderId="0" applyNumberFormat="0" applyBorder="0" applyAlignment="0" applyProtection="0">
      <alignment vertical="center"/>
    </xf>
    <xf numFmtId="0" fontId="173" fillId="30" borderId="0" applyNumberFormat="0" applyBorder="0" applyAlignment="0" applyProtection="0">
      <alignment vertical="center"/>
    </xf>
    <xf numFmtId="0" fontId="173" fillId="30" borderId="0" applyNumberFormat="0" applyBorder="0" applyAlignment="0" applyProtection="0">
      <alignment vertical="center"/>
    </xf>
    <xf numFmtId="0" fontId="151" fillId="30" borderId="0" applyNumberFormat="0" applyBorder="0" applyAlignment="0" applyProtection="0">
      <alignment vertical="center"/>
    </xf>
    <xf numFmtId="0" fontId="151" fillId="30" borderId="0" applyNumberFormat="0" applyBorder="0" applyAlignment="0" applyProtection="0">
      <alignment vertical="center"/>
    </xf>
    <xf numFmtId="0" fontId="151" fillId="30" borderId="0" applyNumberFormat="0" applyBorder="0" applyAlignment="0" applyProtection="0">
      <alignment vertical="center"/>
    </xf>
    <xf numFmtId="0" fontId="151" fillId="30" borderId="0" applyNumberFormat="0" applyBorder="0" applyAlignment="0" applyProtection="0">
      <alignment vertical="center"/>
    </xf>
    <xf numFmtId="0" fontId="151" fillId="30" borderId="0" applyNumberFormat="0" applyBorder="0" applyAlignment="0" applyProtection="0">
      <alignment vertical="center"/>
    </xf>
    <xf numFmtId="0" fontId="151" fillId="30" borderId="0" applyNumberFormat="0" applyBorder="0" applyAlignment="0" applyProtection="0">
      <alignment vertical="center"/>
    </xf>
    <xf numFmtId="0" fontId="151" fillId="30" borderId="0" applyNumberFormat="0" applyBorder="0" applyAlignment="0" applyProtection="0">
      <alignment vertical="center"/>
    </xf>
    <xf numFmtId="0" fontId="151" fillId="30" borderId="0" applyNumberFormat="0" applyBorder="0" applyAlignment="0" applyProtection="0">
      <alignment vertical="center"/>
    </xf>
    <xf numFmtId="0" fontId="172" fillId="39" borderId="0" applyNumberFormat="0" applyBorder="0" applyAlignment="0" applyProtection="0">
      <alignment vertical="center"/>
    </xf>
    <xf numFmtId="0" fontId="173" fillId="11" borderId="0" applyNumberFormat="0" applyBorder="0" applyAlignment="0" applyProtection="0">
      <alignment vertical="center"/>
    </xf>
    <xf numFmtId="0" fontId="173" fillId="11" borderId="0" applyNumberFormat="0" applyBorder="0" applyAlignment="0" applyProtection="0">
      <alignment vertical="center"/>
    </xf>
    <xf numFmtId="0" fontId="173" fillId="11" borderId="0" applyNumberFormat="0" applyBorder="0" applyAlignment="0" applyProtection="0">
      <alignment vertical="center"/>
    </xf>
    <xf numFmtId="0" fontId="173" fillId="11" borderId="0" applyNumberFormat="0" applyBorder="0" applyAlignment="0" applyProtection="0">
      <alignment vertical="center"/>
    </xf>
    <xf numFmtId="0" fontId="173" fillId="11" borderId="0" applyNumberFormat="0" applyBorder="0" applyAlignment="0" applyProtection="0">
      <alignment vertical="center"/>
    </xf>
    <xf numFmtId="0" fontId="173" fillId="11" borderId="0" applyNumberFormat="0" applyBorder="0" applyAlignment="0" applyProtection="0">
      <alignment vertical="center"/>
    </xf>
    <xf numFmtId="0" fontId="173" fillId="11" borderId="0" applyNumberFormat="0" applyBorder="0" applyAlignment="0" applyProtection="0">
      <alignment vertical="center"/>
    </xf>
    <xf numFmtId="0" fontId="173" fillId="11" borderId="0" applyNumberFormat="0" applyBorder="0" applyAlignment="0" applyProtection="0">
      <alignment vertical="center"/>
    </xf>
    <xf numFmtId="0" fontId="173" fillId="11" borderId="0" applyNumberFormat="0" applyBorder="0" applyAlignment="0" applyProtection="0">
      <alignment vertical="center"/>
    </xf>
    <xf numFmtId="0" fontId="173" fillId="11" borderId="0" applyNumberFormat="0" applyBorder="0" applyAlignment="0" applyProtection="0">
      <alignment vertical="center"/>
    </xf>
    <xf numFmtId="0" fontId="151" fillId="11" borderId="0" applyNumberFormat="0" applyBorder="0" applyAlignment="0" applyProtection="0">
      <alignment vertical="center"/>
    </xf>
    <xf numFmtId="0" fontId="151" fillId="11" borderId="0" applyNumberFormat="0" applyBorder="0" applyAlignment="0" applyProtection="0">
      <alignment vertical="center"/>
    </xf>
    <xf numFmtId="0" fontId="151" fillId="11" borderId="0" applyNumberFormat="0" applyBorder="0" applyAlignment="0" applyProtection="0">
      <alignment vertical="center"/>
    </xf>
    <xf numFmtId="0" fontId="151" fillId="11" borderId="0" applyNumberFormat="0" applyBorder="0" applyAlignment="0" applyProtection="0">
      <alignment vertical="center"/>
    </xf>
    <xf numFmtId="0" fontId="151" fillId="11" borderId="0" applyNumberFormat="0" applyBorder="0" applyAlignment="0" applyProtection="0">
      <alignment vertical="center"/>
    </xf>
    <xf numFmtId="0" fontId="151" fillId="11" borderId="0" applyNumberFormat="0" applyBorder="0" applyAlignment="0" applyProtection="0">
      <alignment vertical="center"/>
    </xf>
    <xf numFmtId="0" fontId="151" fillId="11" borderId="0" applyNumberFormat="0" applyBorder="0" applyAlignment="0" applyProtection="0">
      <alignment vertical="center"/>
    </xf>
    <xf numFmtId="0" fontId="151" fillId="11" borderId="0" applyNumberFormat="0" applyBorder="0" applyAlignment="0" applyProtection="0">
      <alignment vertical="center"/>
    </xf>
    <xf numFmtId="0" fontId="172" fillId="40" borderId="0" applyNumberFormat="0" applyBorder="0" applyAlignment="0" applyProtection="0">
      <alignment vertical="center"/>
    </xf>
    <xf numFmtId="0" fontId="173" fillId="15" borderId="0" applyNumberFormat="0" applyBorder="0" applyAlignment="0" applyProtection="0">
      <alignment vertical="center"/>
    </xf>
    <xf numFmtId="0" fontId="173" fillId="15" borderId="0" applyNumberFormat="0" applyBorder="0" applyAlignment="0" applyProtection="0">
      <alignment vertical="center"/>
    </xf>
    <xf numFmtId="0" fontId="173" fillId="15" borderId="0" applyNumberFormat="0" applyBorder="0" applyAlignment="0" applyProtection="0">
      <alignment vertical="center"/>
    </xf>
    <xf numFmtId="0" fontId="173" fillId="15" borderId="0" applyNumberFormat="0" applyBorder="0" applyAlignment="0" applyProtection="0">
      <alignment vertical="center"/>
    </xf>
    <xf numFmtId="0" fontId="173" fillId="15" borderId="0" applyNumberFormat="0" applyBorder="0" applyAlignment="0" applyProtection="0">
      <alignment vertical="center"/>
    </xf>
    <xf numFmtId="0" fontId="173" fillId="15" borderId="0" applyNumberFormat="0" applyBorder="0" applyAlignment="0" applyProtection="0">
      <alignment vertical="center"/>
    </xf>
    <xf numFmtId="0" fontId="173" fillId="15" borderId="0" applyNumberFormat="0" applyBorder="0" applyAlignment="0" applyProtection="0">
      <alignment vertical="center"/>
    </xf>
    <xf numFmtId="0" fontId="173" fillId="15" borderId="0" applyNumberFormat="0" applyBorder="0" applyAlignment="0" applyProtection="0">
      <alignment vertical="center"/>
    </xf>
    <xf numFmtId="0" fontId="173" fillId="15" borderId="0" applyNumberFormat="0" applyBorder="0" applyAlignment="0" applyProtection="0">
      <alignment vertical="center"/>
    </xf>
    <xf numFmtId="0" fontId="173" fillId="15" borderId="0" applyNumberFormat="0" applyBorder="0" applyAlignment="0" applyProtection="0">
      <alignment vertical="center"/>
    </xf>
    <xf numFmtId="0" fontId="151" fillId="15" borderId="0" applyNumberFormat="0" applyBorder="0" applyAlignment="0" applyProtection="0">
      <alignment vertical="center"/>
    </xf>
    <xf numFmtId="0" fontId="151" fillId="15" borderId="0" applyNumberFormat="0" applyBorder="0" applyAlignment="0" applyProtection="0">
      <alignment vertical="center"/>
    </xf>
    <xf numFmtId="0" fontId="151" fillId="15" borderId="0" applyNumberFormat="0" applyBorder="0" applyAlignment="0" applyProtection="0">
      <alignment vertical="center"/>
    </xf>
    <xf numFmtId="0" fontId="151" fillId="15" borderId="0" applyNumberFormat="0" applyBorder="0" applyAlignment="0" applyProtection="0">
      <alignment vertical="center"/>
    </xf>
    <xf numFmtId="0" fontId="151" fillId="15" borderId="0" applyNumberFormat="0" applyBorder="0" applyAlignment="0" applyProtection="0">
      <alignment vertical="center"/>
    </xf>
    <xf numFmtId="0" fontId="151" fillId="15" borderId="0" applyNumberFormat="0" applyBorder="0" applyAlignment="0" applyProtection="0">
      <alignment vertical="center"/>
    </xf>
    <xf numFmtId="0" fontId="151" fillId="15" borderId="0" applyNumberFormat="0" applyBorder="0" applyAlignment="0" applyProtection="0">
      <alignment vertical="center"/>
    </xf>
    <xf numFmtId="0" fontId="151" fillId="15" borderId="0" applyNumberFormat="0" applyBorder="0" applyAlignment="0" applyProtection="0">
      <alignment vertical="center"/>
    </xf>
    <xf numFmtId="0" fontId="172" fillId="41" borderId="0" applyNumberFormat="0" applyBorder="0" applyAlignment="0" applyProtection="0">
      <alignment vertical="center"/>
    </xf>
    <xf numFmtId="0" fontId="173" fillId="19" borderId="0" applyNumberFormat="0" applyBorder="0" applyAlignment="0" applyProtection="0">
      <alignment vertical="center"/>
    </xf>
    <xf numFmtId="0" fontId="173" fillId="19" borderId="0" applyNumberFormat="0" applyBorder="0" applyAlignment="0" applyProtection="0">
      <alignment vertical="center"/>
    </xf>
    <xf numFmtId="0" fontId="173" fillId="19" borderId="0" applyNumberFormat="0" applyBorder="0" applyAlignment="0" applyProtection="0">
      <alignment vertical="center"/>
    </xf>
    <xf numFmtId="0" fontId="173" fillId="19" borderId="0" applyNumberFormat="0" applyBorder="0" applyAlignment="0" applyProtection="0">
      <alignment vertical="center"/>
    </xf>
    <xf numFmtId="0" fontId="173" fillId="19" borderId="0" applyNumberFormat="0" applyBorder="0" applyAlignment="0" applyProtection="0">
      <alignment vertical="center"/>
    </xf>
    <xf numFmtId="0" fontId="173" fillId="19" borderId="0" applyNumberFormat="0" applyBorder="0" applyAlignment="0" applyProtection="0">
      <alignment vertical="center"/>
    </xf>
    <xf numFmtId="0" fontId="173" fillId="19" borderId="0" applyNumberFormat="0" applyBorder="0" applyAlignment="0" applyProtection="0">
      <alignment vertical="center"/>
    </xf>
    <xf numFmtId="0" fontId="173" fillId="19" borderId="0" applyNumberFormat="0" applyBorder="0" applyAlignment="0" applyProtection="0">
      <alignment vertical="center"/>
    </xf>
    <xf numFmtId="0" fontId="173" fillId="19" borderId="0" applyNumberFormat="0" applyBorder="0" applyAlignment="0" applyProtection="0">
      <alignment vertical="center"/>
    </xf>
    <xf numFmtId="0" fontId="173" fillId="19" borderId="0" applyNumberFormat="0" applyBorder="0" applyAlignment="0" applyProtection="0">
      <alignment vertical="center"/>
    </xf>
    <xf numFmtId="0" fontId="151" fillId="19" borderId="0" applyNumberFormat="0" applyBorder="0" applyAlignment="0" applyProtection="0">
      <alignment vertical="center"/>
    </xf>
    <xf numFmtId="0" fontId="151" fillId="19" borderId="0" applyNumberFormat="0" applyBorder="0" applyAlignment="0" applyProtection="0">
      <alignment vertical="center"/>
    </xf>
    <xf numFmtId="0" fontId="151" fillId="19" borderId="0" applyNumberFormat="0" applyBorder="0" applyAlignment="0" applyProtection="0">
      <alignment vertical="center"/>
    </xf>
    <xf numFmtId="0" fontId="151" fillId="19" borderId="0" applyNumberFormat="0" applyBorder="0" applyAlignment="0" applyProtection="0">
      <alignment vertical="center"/>
    </xf>
    <xf numFmtId="0" fontId="151" fillId="19" borderId="0" applyNumberFormat="0" applyBorder="0" applyAlignment="0" applyProtection="0">
      <alignment vertical="center"/>
    </xf>
    <xf numFmtId="0" fontId="151" fillId="19" borderId="0" applyNumberFormat="0" applyBorder="0" applyAlignment="0" applyProtection="0">
      <alignment vertical="center"/>
    </xf>
    <xf numFmtId="0" fontId="151" fillId="19" borderId="0" applyNumberFormat="0" applyBorder="0" applyAlignment="0" applyProtection="0">
      <alignment vertical="center"/>
    </xf>
    <xf numFmtId="0" fontId="151" fillId="19" borderId="0" applyNumberFormat="0" applyBorder="0" applyAlignment="0" applyProtection="0">
      <alignment vertical="center"/>
    </xf>
    <xf numFmtId="0" fontId="172" fillId="36" borderId="0" applyNumberFormat="0" applyBorder="0" applyAlignment="0" applyProtection="0">
      <alignment vertical="center"/>
    </xf>
    <xf numFmtId="0" fontId="173" fillId="23" borderId="0" applyNumberFormat="0" applyBorder="0" applyAlignment="0" applyProtection="0">
      <alignment vertical="center"/>
    </xf>
    <xf numFmtId="0" fontId="173" fillId="23" borderId="0" applyNumberFormat="0" applyBorder="0" applyAlignment="0" applyProtection="0">
      <alignment vertical="center"/>
    </xf>
    <xf numFmtId="0" fontId="173" fillId="23" borderId="0" applyNumberFormat="0" applyBorder="0" applyAlignment="0" applyProtection="0">
      <alignment vertical="center"/>
    </xf>
    <xf numFmtId="0" fontId="173" fillId="23" borderId="0" applyNumberFormat="0" applyBorder="0" applyAlignment="0" applyProtection="0">
      <alignment vertical="center"/>
    </xf>
    <xf numFmtId="0" fontId="173" fillId="23" borderId="0" applyNumberFormat="0" applyBorder="0" applyAlignment="0" applyProtection="0">
      <alignment vertical="center"/>
    </xf>
    <xf numFmtId="0" fontId="173" fillId="23" borderId="0" applyNumberFormat="0" applyBorder="0" applyAlignment="0" applyProtection="0">
      <alignment vertical="center"/>
    </xf>
    <xf numFmtId="0" fontId="173" fillId="23" borderId="0" applyNumberFormat="0" applyBorder="0" applyAlignment="0" applyProtection="0">
      <alignment vertical="center"/>
    </xf>
    <xf numFmtId="0" fontId="173" fillId="23" borderId="0" applyNumberFormat="0" applyBorder="0" applyAlignment="0" applyProtection="0">
      <alignment vertical="center"/>
    </xf>
    <xf numFmtId="0" fontId="173" fillId="23" borderId="0" applyNumberFormat="0" applyBorder="0" applyAlignment="0" applyProtection="0">
      <alignment vertical="center"/>
    </xf>
    <xf numFmtId="0" fontId="173" fillId="23" borderId="0" applyNumberFormat="0" applyBorder="0" applyAlignment="0" applyProtection="0">
      <alignment vertical="center"/>
    </xf>
    <xf numFmtId="0" fontId="151" fillId="23" borderId="0" applyNumberFormat="0" applyBorder="0" applyAlignment="0" applyProtection="0">
      <alignment vertical="center"/>
    </xf>
    <xf numFmtId="0" fontId="151" fillId="23" borderId="0" applyNumberFormat="0" applyBorder="0" applyAlignment="0" applyProtection="0">
      <alignment vertical="center"/>
    </xf>
    <xf numFmtId="0" fontId="151" fillId="23" borderId="0" applyNumberFormat="0" applyBorder="0" applyAlignment="0" applyProtection="0">
      <alignment vertical="center"/>
    </xf>
    <xf numFmtId="0" fontId="151" fillId="23" borderId="0" applyNumberFormat="0" applyBorder="0" applyAlignment="0" applyProtection="0">
      <alignment vertical="center"/>
    </xf>
    <xf numFmtId="0" fontId="151" fillId="23" borderId="0" applyNumberFormat="0" applyBorder="0" applyAlignment="0" applyProtection="0">
      <alignment vertical="center"/>
    </xf>
    <xf numFmtId="0" fontId="151" fillId="23" borderId="0" applyNumberFormat="0" applyBorder="0" applyAlignment="0" applyProtection="0">
      <alignment vertical="center"/>
    </xf>
    <xf numFmtId="0" fontId="151" fillId="23" borderId="0" applyNumberFormat="0" applyBorder="0" applyAlignment="0" applyProtection="0">
      <alignment vertical="center"/>
    </xf>
    <xf numFmtId="0" fontId="151" fillId="23" borderId="0" applyNumberFormat="0" applyBorder="0" applyAlignment="0" applyProtection="0">
      <alignment vertical="center"/>
    </xf>
    <xf numFmtId="0" fontId="172" fillId="39" borderId="0" applyNumberFormat="0" applyBorder="0" applyAlignment="0" applyProtection="0">
      <alignment vertical="center"/>
    </xf>
    <xf numFmtId="0" fontId="173" fillId="27" borderId="0" applyNumberFormat="0" applyBorder="0" applyAlignment="0" applyProtection="0">
      <alignment vertical="center"/>
    </xf>
    <xf numFmtId="0" fontId="173" fillId="27" borderId="0" applyNumberFormat="0" applyBorder="0" applyAlignment="0" applyProtection="0">
      <alignment vertical="center"/>
    </xf>
    <xf numFmtId="0" fontId="173" fillId="27" borderId="0" applyNumberFormat="0" applyBorder="0" applyAlignment="0" applyProtection="0">
      <alignment vertical="center"/>
    </xf>
    <xf numFmtId="0" fontId="173" fillId="27" borderId="0" applyNumberFormat="0" applyBorder="0" applyAlignment="0" applyProtection="0">
      <alignment vertical="center"/>
    </xf>
    <xf numFmtId="0" fontId="173" fillId="27" borderId="0" applyNumberFormat="0" applyBorder="0" applyAlignment="0" applyProtection="0">
      <alignment vertical="center"/>
    </xf>
    <xf numFmtId="0" fontId="173" fillId="27" borderId="0" applyNumberFormat="0" applyBorder="0" applyAlignment="0" applyProtection="0">
      <alignment vertical="center"/>
    </xf>
    <xf numFmtId="0" fontId="173" fillId="27" borderId="0" applyNumberFormat="0" applyBorder="0" applyAlignment="0" applyProtection="0">
      <alignment vertical="center"/>
    </xf>
    <xf numFmtId="0" fontId="173" fillId="27" borderId="0" applyNumberFormat="0" applyBorder="0" applyAlignment="0" applyProtection="0">
      <alignment vertical="center"/>
    </xf>
    <xf numFmtId="0" fontId="173" fillId="27" borderId="0" applyNumberFormat="0" applyBorder="0" applyAlignment="0" applyProtection="0">
      <alignment vertical="center"/>
    </xf>
    <xf numFmtId="0" fontId="173" fillId="27" borderId="0" applyNumberFormat="0" applyBorder="0" applyAlignment="0" applyProtection="0">
      <alignment vertical="center"/>
    </xf>
    <xf numFmtId="0" fontId="151" fillId="27" borderId="0" applyNumberFormat="0" applyBorder="0" applyAlignment="0" applyProtection="0">
      <alignment vertical="center"/>
    </xf>
    <xf numFmtId="0" fontId="151" fillId="27" borderId="0" applyNumberFormat="0" applyBorder="0" applyAlignment="0" applyProtection="0">
      <alignment vertical="center"/>
    </xf>
    <xf numFmtId="0" fontId="151" fillId="27" borderId="0" applyNumberFormat="0" applyBorder="0" applyAlignment="0" applyProtection="0">
      <alignment vertical="center"/>
    </xf>
    <xf numFmtId="0" fontId="151" fillId="27" borderId="0" applyNumberFormat="0" applyBorder="0" applyAlignment="0" applyProtection="0">
      <alignment vertical="center"/>
    </xf>
    <xf numFmtId="0" fontId="151" fillId="27" borderId="0" applyNumberFormat="0" applyBorder="0" applyAlignment="0" applyProtection="0">
      <alignment vertical="center"/>
    </xf>
    <xf numFmtId="0" fontId="151" fillId="27" borderId="0" applyNumberFormat="0" applyBorder="0" applyAlignment="0" applyProtection="0">
      <alignment vertical="center"/>
    </xf>
    <xf numFmtId="0" fontId="151" fillId="27" borderId="0" applyNumberFormat="0" applyBorder="0" applyAlignment="0" applyProtection="0">
      <alignment vertical="center"/>
    </xf>
    <xf numFmtId="0" fontId="151" fillId="27" borderId="0" applyNumberFormat="0" applyBorder="0" applyAlignment="0" applyProtection="0">
      <alignment vertical="center"/>
    </xf>
    <xf numFmtId="0" fontId="172" fillId="42" borderId="0" applyNumberFormat="0" applyBorder="0" applyAlignment="0" applyProtection="0">
      <alignment vertical="center"/>
    </xf>
    <xf numFmtId="0" fontId="173" fillId="31" borderId="0" applyNumberFormat="0" applyBorder="0" applyAlignment="0" applyProtection="0">
      <alignment vertical="center"/>
    </xf>
    <xf numFmtId="0" fontId="173" fillId="31" borderId="0" applyNumberFormat="0" applyBorder="0" applyAlignment="0" applyProtection="0">
      <alignment vertical="center"/>
    </xf>
    <xf numFmtId="0" fontId="173" fillId="31" borderId="0" applyNumberFormat="0" applyBorder="0" applyAlignment="0" applyProtection="0">
      <alignment vertical="center"/>
    </xf>
    <xf numFmtId="0" fontId="173" fillId="31" borderId="0" applyNumberFormat="0" applyBorder="0" applyAlignment="0" applyProtection="0">
      <alignment vertical="center"/>
    </xf>
    <xf numFmtId="0" fontId="173" fillId="31" borderId="0" applyNumberFormat="0" applyBorder="0" applyAlignment="0" applyProtection="0">
      <alignment vertical="center"/>
    </xf>
    <xf numFmtId="0" fontId="173" fillId="31" borderId="0" applyNumberFormat="0" applyBorder="0" applyAlignment="0" applyProtection="0">
      <alignment vertical="center"/>
    </xf>
    <xf numFmtId="0" fontId="173" fillId="31" borderId="0" applyNumberFormat="0" applyBorder="0" applyAlignment="0" applyProtection="0">
      <alignment vertical="center"/>
    </xf>
    <xf numFmtId="0" fontId="173" fillId="31" borderId="0" applyNumberFormat="0" applyBorder="0" applyAlignment="0" applyProtection="0">
      <alignment vertical="center"/>
    </xf>
    <xf numFmtId="0" fontId="173" fillId="31" borderId="0" applyNumberFormat="0" applyBorder="0" applyAlignment="0" applyProtection="0">
      <alignment vertical="center"/>
    </xf>
    <xf numFmtId="0" fontId="173" fillId="31" borderId="0" applyNumberFormat="0" applyBorder="0" applyAlignment="0" applyProtection="0">
      <alignment vertical="center"/>
    </xf>
    <xf numFmtId="0" fontId="151" fillId="31" borderId="0" applyNumberFormat="0" applyBorder="0" applyAlignment="0" applyProtection="0">
      <alignment vertical="center"/>
    </xf>
    <xf numFmtId="0" fontId="151" fillId="31" borderId="0" applyNumberFormat="0" applyBorder="0" applyAlignment="0" applyProtection="0">
      <alignment vertical="center"/>
    </xf>
    <xf numFmtId="0" fontId="151" fillId="31" borderId="0" applyNumberFormat="0" applyBorder="0" applyAlignment="0" applyProtection="0">
      <alignment vertical="center"/>
    </xf>
    <xf numFmtId="0" fontId="151" fillId="31" borderId="0" applyNumberFormat="0" applyBorder="0" applyAlignment="0" applyProtection="0">
      <alignment vertical="center"/>
    </xf>
    <xf numFmtId="0" fontId="151" fillId="31" borderId="0" applyNumberFormat="0" applyBorder="0" applyAlignment="0" applyProtection="0">
      <alignment vertical="center"/>
    </xf>
    <xf numFmtId="0" fontId="151" fillId="31" borderId="0" applyNumberFormat="0" applyBorder="0" applyAlignment="0" applyProtection="0">
      <alignment vertical="center"/>
    </xf>
    <xf numFmtId="0" fontId="151" fillId="31" borderId="0" applyNumberFormat="0" applyBorder="0" applyAlignment="0" applyProtection="0">
      <alignment vertical="center"/>
    </xf>
    <xf numFmtId="0" fontId="151" fillId="31" borderId="0" applyNumberFormat="0" applyBorder="0" applyAlignment="0" applyProtection="0">
      <alignment vertical="center"/>
    </xf>
    <xf numFmtId="0" fontId="174" fillId="43" borderId="0" applyNumberFormat="0" applyBorder="0" applyAlignment="0" applyProtection="0">
      <alignment vertical="center"/>
    </xf>
    <xf numFmtId="0" fontId="175" fillId="12" borderId="0" applyNumberFormat="0" applyBorder="0" applyAlignment="0" applyProtection="0">
      <alignment vertical="center"/>
    </xf>
    <xf numFmtId="0" fontId="175" fillId="12" borderId="0" applyNumberFormat="0" applyBorder="0" applyAlignment="0" applyProtection="0">
      <alignment vertical="center"/>
    </xf>
    <xf numFmtId="0" fontId="175" fillId="12" borderId="0" applyNumberFormat="0" applyBorder="0" applyAlignment="0" applyProtection="0">
      <alignment vertical="center"/>
    </xf>
    <xf numFmtId="0" fontId="175" fillId="12" borderId="0" applyNumberFormat="0" applyBorder="0" applyAlignment="0" applyProtection="0">
      <alignment vertical="center"/>
    </xf>
    <xf numFmtId="0" fontId="175" fillId="12" borderId="0" applyNumberFormat="0" applyBorder="0" applyAlignment="0" applyProtection="0">
      <alignment vertical="center"/>
    </xf>
    <xf numFmtId="0" fontId="175" fillId="12" borderId="0" applyNumberFormat="0" applyBorder="0" applyAlignment="0" applyProtection="0">
      <alignment vertical="center"/>
    </xf>
    <xf numFmtId="0" fontId="175" fillId="12" borderId="0" applyNumberFormat="0" applyBorder="0" applyAlignment="0" applyProtection="0">
      <alignment vertical="center"/>
    </xf>
    <xf numFmtId="0" fontId="175" fillId="12" borderId="0" applyNumberFormat="0" applyBorder="0" applyAlignment="0" applyProtection="0">
      <alignment vertical="center"/>
    </xf>
    <xf numFmtId="0" fontId="175" fillId="12" borderId="0" applyNumberFormat="0" applyBorder="0" applyAlignment="0" applyProtection="0">
      <alignment vertical="center"/>
    </xf>
    <xf numFmtId="0" fontId="175" fillId="12" borderId="0" applyNumberFormat="0" applyBorder="0" applyAlignment="0" applyProtection="0">
      <alignment vertical="center"/>
    </xf>
    <xf numFmtId="0" fontId="167" fillId="12" borderId="0" applyNumberFormat="0" applyBorder="0" applyAlignment="0" applyProtection="0">
      <alignment vertical="center"/>
    </xf>
    <xf numFmtId="0" fontId="174" fillId="40" borderId="0" applyNumberFormat="0" applyBorder="0" applyAlignment="0" applyProtection="0">
      <alignment vertical="center"/>
    </xf>
    <xf numFmtId="0" fontId="175" fillId="16" borderId="0" applyNumberFormat="0" applyBorder="0" applyAlignment="0" applyProtection="0">
      <alignment vertical="center"/>
    </xf>
    <xf numFmtId="0" fontId="175" fillId="16" borderId="0" applyNumberFormat="0" applyBorder="0" applyAlignment="0" applyProtection="0">
      <alignment vertical="center"/>
    </xf>
    <xf numFmtId="0" fontId="175" fillId="16" borderId="0" applyNumberFormat="0" applyBorder="0" applyAlignment="0" applyProtection="0">
      <alignment vertical="center"/>
    </xf>
    <xf numFmtId="0" fontId="175" fillId="16" borderId="0" applyNumberFormat="0" applyBorder="0" applyAlignment="0" applyProtection="0">
      <alignment vertical="center"/>
    </xf>
    <xf numFmtId="0" fontId="175" fillId="16" borderId="0" applyNumberFormat="0" applyBorder="0" applyAlignment="0" applyProtection="0">
      <alignment vertical="center"/>
    </xf>
    <xf numFmtId="0" fontId="175" fillId="16" borderId="0" applyNumberFormat="0" applyBorder="0" applyAlignment="0" applyProtection="0">
      <alignment vertical="center"/>
    </xf>
    <xf numFmtId="0" fontId="175" fillId="16" borderId="0" applyNumberFormat="0" applyBorder="0" applyAlignment="0" applyProtection="0">
      <alignment vertical="center"/>
    </xf>
    <xf numFmtId="0" fontId="175" fillId="16" borderId="0" applyNumberFormat="0" applyBorder="0" applyAlignment="0" applyProtection="0">
      <alignment vertical="center"/>
    </xf>
    <xf numFmtId="0" fontId="175" fillId="16" borderId="0" applyNumberFormat="0" applyBorder="0" applyAlignment="0" applyProtection="0">
      <alignment vertical="center"/>
    </xf>
    <xf numFmtId="0" fontId="175" fillId="16" borderId="0" applyNumberFormat="0" applyBorder="0" applyAlignment="0" applyProtection="0">
      <alignment vertical="center"/>
    </xf>
    <xf numFmtId="0" fontId="167" fillId="16" borderId="0" applyNumberFormat="0" applyBorder="0" applyAlignment="0" applyProtection="0">
      <alignment vertical="center"/>
    </xf>
    <xf numFmtId="0" fontId="174" fillId="41" borderId="0" applyNumberFormat="0" applyBorder="0" applyAlignment="0" applyProtection="0">
      <alignment vertical="center"/>
    </xf>
    <xf numFmtId="0" fontId="175" fillId="20" borderId="0" applyNumberFormat="0" applyBorder="0" applyAlignment="0" applyProtection="0">
      <alignment vertical="center"/>
    </xf>
    <xf numFmtId="0" fontId="175" fillId="20" borderId="0" applyNumberFormat="0" applyBorder="0" applyAlignment="0" applyProtection="0">
      <alignment vertical="center"/>
    </xf>
    <xf numFmtId="0" fontId="175" fillId="20" borderId="0" applyNumberFormat="0" applyBorder="0" applyAlignment="0" applyProtection="0">
      <alignment vertical="center"/>
    </xf>
    <xf numFmtId="0" fontId="175" fillId="20" borderId="0" applyNumberFormat="0" applyBorder="0" applyAlignment="0" applyProtection="0">
      <alignment vertical="center"/>
    </xf>
    <xf numFmtId="0" fontId="175" fillId="20" borderId="0" applyNumberFormat="0" applyBorder="0" applyAlignment="0" applyProtection="0">
      <alignment vertical="center"/>
    </xf>
    <xf numFmtId="0" fontId="175" fillId="20" borderId="0" applyNumberFormat="0" applyBorder="0" applyAlignment="0" applyProtection="0">
      <alignment vertical="center"/>
    </xf>
    <xf numFmtId="0" fontId="175" fillId="20" borderId="0" applyNumberFormat="0" applyBorder="0" applyAlignment="0" applyProtection="0">
      <alignment vertical="center"/>
    </xf>
    <xf numFmtId="0" fontId="175" fillId="20" borderId="0" applyNumberFormat="0" applyBorder="0" applyAlignment="0" applyProtection="0">
      <alignment vertical="center"/>
    </xf>
    <xf numFmtId="0" fontId="175" fillId="20" borderId="0" applyNumberFormat="0" applyBorder="0" applyAlignment="0" applyProtection="0">
      <alignment vertical="center"/>
    </xf>
    <xf numFmtId="0" fontId="175" fillId="20" borderId="0" applyNumberFormat="0" applyBorder="0" applyAlignment="0" applyProtection="0">
      <alignment vertical="center"/>
    </xf>
    <xf numFmtId="0" fontId="167" fillId="20" borderId="0" applyNumberFormat="0" applyBorder="0" applyAlignment="0" applyProtection="0">
      <alignment vertical="center"/>
    </xf>
    <xf numFmtId="0" fontId="174" fillId="44" borderId="0" applyNumberFormat="0" applyBorder="0" applyAlignment="0" applyProtection="0">
      <alignment vertical="center"/>
    </xf>
    <xf numFmtId="0" fontId="175" fillId="24" borderId="0" applyNumberFormat="0" applyBorder="0" applyAlignment="0" applyProtection="0">
      <alignment vertical="center"/>
    </xf>
    <xf numFmtId="0" fontId="175" fillId="24" borderId="0" applyNumberFormat="0" applyBorder="0" applyAlignment="0" applyProtection="0">
      <alignment vertical="center"/>
    </xf>
    <xf numFmtId="0" fontId="175" fillId="24" borderId="0" applyNumberFormat="0" applyBorder="0" applyAlignment="0" applyProtection="0">
      <alignment vertical="center"/>
    </xf>
    <xf numFmtId="0" fontId="175" fillId="24" borderId="0" applyNumberFormat="0" applyBorder="0" applyAlignment="0" applyProtection="0">
      <alignment vertical="center"/>
    </xf>
    <xf numFmtId="0" fontId="175" fillId="24" borderId="0" applyNumberFormat="0" applyBorder="0" applyAlignment="0" applyProtection="0">
      <alignment vertical="center"/>
    </xf>
    <xf numFmtId="0" fontId="175" fillId="24" borderId="0" applyNumberFormat="0" applyBorder="0" applyAlignment="0" applyProtection="0">
      <alignment vertical="center"/>
    </xf>
    <xf numFmtId="0" fontId="175" fillId="24" borderId="0" applyNumberFormat="0" applyBorder="0" applyAlignment="0" applyProtection="0">
      <alignment vertical="center"/>
    </xf>
    <xf numFmtId="0" fontId="175" fillId="24" borderId="0" applyNumberFormat="0" applyBorder="0" applyAlignment="0" applyProtection="0">
      <alignment vertical="center"/>
    </xf>
    <xf numFmtId="0" fontId="175" fillId="24" borderId="0" applyNumberFormat="0" applyBorder="0" applyAlignment="0" applyProtection="0">
      <alignment vertical="center"/>
    </xf>
    <xf numFmtId="0" fontId="175" fillId="24" borderId="0" applyNumberFormat="0" applyBorder="0" applyAlignment="0" applyProtection="0">
      <alignment vertical="center"/>
    </xf>
    <xf numFmtId="0" fontId="167" fillId="24" borderId="0" applyNumberFormat="0" applyBorder="0" applyAlignment="0" applyProtection="0">
      <alignment vertical="center"/>
    </xf>
    <xf numFmtId="0" fontId="174" fillId="45" borderId="0" applyNumberFormat="0" applyBorder="0" applyAlignment="0" applyProtection="0">
      <alignment vertical="center"/>
    </xf>
    <xf numFmtId="0" fontId="175" fillId="28" borderId="0" applyNumberFormat="0" applyBorder="0" applyAlignment="0" applyProtection="0">
      <alignment vertical="center"/>
    </xf>
    <xf numFmtId="0" fontId="175" fillId="28" borderId="0" applyNumberFormat="0" applyBorder="0" applyAlignment="0" applyProtection="0">
      <alignment vertical="center"/>
    </xf>
    <xf numFmtId="0" fontId="175" fillId="28" borderId="0" applyNumberFormat="0" applyBorder="0" applyAlignment="0" applyProtection="0">
      <alignment vertical="center"/>
    </xf>
    <xf numFmtId="0" fontId="175" fillId="28" borderId="0" applyNumberFormat="0" applyBorder="0" applyAlignment="0" applyProtection="0">
      <alignment vertical="center"/>
    </xf>
    <xf numFmtId="0" fontId="175" fillId="28" borderId="0" applyNumberFormat="0" applyBorder="0" applyAlignment="0" applyProtection="0">
      <alignment vertical="center"/>
    </xf>
    <xf numFmtId="0" fontId="175" fillId="28" borderId="0" applyNumberFormat="0" applyBorder="0" applyAlignment="0" applyProtection="0">
      <alignment vertical="center"/>
    </xf>
    <xf numFmtId="0" fontId="175" fillId="28" borderId="0" applyNumberFormat="0" applyBorder="0" applyAlignment="0" applyProtection="0">
      <alignment vertical="center"/>
    </xf>
    <xf numFmtId="0" fontId="175" fillId="28" borderId="0" applyNumberFormat="0" applyBorder="0" applyAlignment="0" applyProtection="0">
      <alignment vertical="center"/>
    </xf>
    <xf numFmtId="0" fontId="175" fillId="28" borderId="0" applyNumberFormat="0" applyBorder="0" applyAlignment="0" applyProtection="0">
      <alignment vertical="center"/>
    </xf>
    <xf numFmtId="0" fontId="175" fillId="28" borderId="0" applyNumberFormat="0" applyBorder="0" applyAlignment="0" applyProtection="0">
      <alignment vertical="center"/>
    </xf>
    <xf numFmtId="0" fontId="167" fillId="28" borderId="0" applyNumberFormat="0" applyBorder="0" applyAlignment="0" applyProtection="0">
      <alignment vertical="center"/>
    </xf>
    <xf numFmtId="0" fontId="174" fillId="46" borderId="0" applyNumberFormat="0" applyBorder="0" applyAlignment="0" applyProtection="0">
      <alignment vertical="center"/>
    </xf>
    <xf numFmtId="0" fontId="175" fillId="32" borderId="0" applyNumberFormat="0" applyBorder="0" applyAlignment="0" applyProtection="0">
      <alignment vertical="center"/>
    </xf>
    <xf numFmtId="0" fontId="175" fillId="32" borderId="0" applyNumberFormat="0" applyBorder="0" applyAlignment="0" applyProtection="0">
      <alignment vertical="center"/>
    </xf>
    <xf numFmtId="0" fontId="175" fillId="32" borderId="0" applyNumberFormat="0" applyBorder="0" applyAlignment="0" applyProtection="0">
      <alignment vertical="center"/>
    </xf>
    <xf numFmtId="0" fontId="175" fillId="32" borderId="0" applyNumberFormat="0" applyBorder="0" applyAlignment="0" applyProtection="0">
      <alignment vertical="center"/>
    </xf>
    <xf numFmtId="0" fontId="175" fillId="32" borderId="0" applyNumberFormat="0" applyBorder="0" applyAlignment="0" applyProtection="0">
      <alignment vertical="center"/>
    </xf>
    <xf numFmtId="0" fontId="175" fillId="32" borderId="0" applyNumberFormat="0" applyBorder="0" applyAlignment="0" applyProtection="0">
      <alignment vertical="center"/>
    </xf>
    <xf numFmtId="0" fontId="175" fillId="32" borderId="0" applyNumberFormat="0" applyBorder="0" applyAlignment="0" applyProtection="0">
      <alignment vertical="center"/>
    </xf>
    <xf numFmtId="0" fontId="175" fillId="32" borderId="0" applyNumberFormat="0" applyBorder="0" applyAlignment="0" applyProtection="0">
      <alignment vertical="center"/>
    </xf>
    <xf numFmtId="0" fontId="175" fillId="32" borderId="0" applyNumberFormat="0" applyBorder="0" applyAlignment="0" applyProtection="0">
      <alignment vertical="center"/>
    </xf>
    <xf numFmtId="0" fontId="175" fillId="32" borderId="0" applyNumberFormat="0" applyBorder="0" applyAlignment="0" applyProtection="0">
      <alignment vertical="center"/>
    </xf>
    <xf numFmtId="0" fontId="167" fillId="32" borderId="0" applyNumberFormat="0" applyBorder="0" applyAlignment="0" applyProtection="0">
      <alignment vertical="center"/>
    </xf>
    <xf numFmtId="0" fontId="174" fillId="47" borderId="0" applyNumberFormat="0" applyBorder="0" applyAlignment="0" applyProtection="0">
      <alignment vertical="center"/>
    </xf>
    <xf numFmtId="0" fontId="175" fillId="9" borderId="0" applyNumberFormat="0" applyBorder="0" applyAlignment="0" applyProtection="0">
      <alignment vertical="center"/>
    </xf>
    <xf numFmtId="0" fontId="175" fillId="9" borderId="0" applyNumberFormat="0" applyBorder="0" applyAlignment="0" applyProtection="0">
      <alignment vertical="center"/>
    </xf>
    <xf numFmtId="0" fontId="175" fillId="9" borderId="0" applyNumberFormat="0" applyBorder="0" applyAlignment="0" applyProtection="0">
      <alignment vertical="center"/>
    </xf>
    <xf numFmtId="0" fontId="175" fillId="9" borderId="0" applyNumberFormat="0" applyBorder="0" applyAlignment="0" applyProtection="0">
      <alignment vertical="center"/>
    </xf>
    <xf numFmtId="0" fontId="175" fillId="9" borderId="0" applyNumberFormat="0" applyBorder="0" applyAlignment="0" applyProtection="0">
      <alignment vertical="center"/>
    </xf>
    <xf numFmtId="0" fontId="175" fillId="9" borderId="0" applyNumberFormat="0" applyBorder="0" applyAlignment="0" applyProtection="0">
      <alignment vertical="center"/>
    </xf>
    <xf numFmtId="0" fontId="175" fillId="9" borderId="0" applyNumberFormat="0" applyBorder="0" applyAlignment="0" applyProtection="0">
      <alignment vertical="center"/>
    </xf>
    <xf numFmtId="0" fontId="175" fillId="9" borderId="0" applyNumberFormat="0" applyBorder="0" applyAlignment="0" applyProtection="0">
      <alignment vertical="center"/>
    </xf>
    <xf numFmtId="0" fontId="175" fillId="9" borderId="0" applyNumberFormat="0" applyBorder="0" applyAlignment="0" applyProtection="0">
      <alignment vertical="center"/>
    </xf>
    <xf numFmtId="0" fontId="175" fillId="9" borderId="0" applyNumberFormat="0" applyBorder="0" applyAlignment="0" applyProtection="0">
      <alignment vertical="center"/>
    </xf>
    <xf numFmtId="0" fontId="167" fillId="9" borderId="0" applyNumberFormat="0" applyBorder="0" applyAlignment="0" applyProtection="0">
      <alignment vertical="center"/>
    </xf>
    <xf numFmtId="0" fontId="174" fillId="48" borderId="0" applyNumberFormat="0" applyBorder="0" applyAlignment="0" applyProtection="0">
      <alignment vertical="center"/>
    </xf>
    <xf numFmtId="0" fontId="175" fillId="13" borderId="0" applyNumberFormat="0" applyBorder="0" applyAlignment="0" applyProtection="0">
      <alignment vertical="center"/>
    </xf>
    <xf numFmtId="0" fontId="175" fillId="13" borderId="0" applyNumberFormat="0" applyBorder="0" applyAlignment="0" applyProtection="0">
      <alignment vertical="center"/>
    </xf>
    <xf numFmtId="0" fontId="175" fillId="13" borderId="0" applyNumberFormat="0" applyBorder="0" applyAlignment="0" applyProtection="0">
      <alignment vertical="center"/>
    </xf>
    <xf numFmtId="0" fontId="175" fillId="13" borderId="0" applyNumberFormat="0" applyBorder="0" applyAlignment="0" applyProtection="0">
      <alignment vertical="center"/>
    </xf>
    <xf numFmtId="0" fontId="175" fillId="13" borderId="0" applyNumberFormat="0" applyBorder="0" applyAlignment="0" applyProtection="0">
      <alignment vertical="center"/>
    </xf>
    <xf numFmtId="0" fontId="175" fillId="13" borderId="0" applyNumberFormat="0" applyBorder="0" applyAlignment="0" applyProtection="0">
      <alignment vertical="center"/>
    </xf>
    <xf numFmtId="0" fontId="175" fillId="13" borderId="0" applyNumberFormat="0" applyBorder="0" applyAlignment="0" applyProtection="0">
      <alignment vertical="center"/>
    </xf>
    <xf numFmtId="0" fontId="175" fillId="13" borderId="0" applyNumberFormat="0" applyBorder="0" applyAlignment="0" applyProtection="0">
      <alignment vertical="center"/>
    </xf>
    <xf numFmtId="0" fontId="175" fillId="13" borderId="0" applyNumberFormat="0" applyBorder="0" applyAlignment="0" applyProtection="0">
      <alignment vertical="center"/>
    </xf>
    <xf numFmtId="0" fontId="175" fillId="13" borderId="0" applyNumberFormat="0" applyBorder="0" applyAlignment="0" applyProtection="0">
      <alignment vertical="center"/>
    </xf>
    <xf numFmtId="0" fontId="167" fillId="13" borderId="0" applyNumberFormat="0" applyBorder="0" applyAlignment="0" applyProtection="0">
      <alignment vertical="center"/>
    </xf>
    <xf numFmtId="0" fontId="174" fillId="49" borderId="0" applyNumberFormat="0" applyBorder="0" applyAlignment="0" applyProtection="0">
      <alignment vertical="center"/>
    </xf>
    <xf numFmtId="0" fontId="175" fillId="17" borderId="0" applyNumberFormat="0" applyBorder="0" applyAlignment="0" applyProtection="0">
      <alignment vertical="center"/>
    </xf>
    <xf numFmtId="0" fontId="175" fillId="17" borderId="0" applyNumberFormat="0" applyBorder="0" applyAlignment="0" applyProtection="0">
      <alignment vertical="center"/>
    </xf>
    <xf numFmtId="0" fontId="175" fillId="17" borderId="0" applyNumberFormat="0" applyBorder="0" applyAlignment="0" applyProtection="0">
      <alignment vertical="center"/>
    </xf>
    <xf numFmtId="0" fontId="175" fillId="17" borderId="0" applyNumberFormat="0" applyBorder="0" applyAlignment="0" applyProtection="0">
      <alignment vertical="center"/>
    </xf>
    <xf numFmtId="0" fontId="175" fillId="17" borderId="0" applyNumberFormat="0" applyBorder="0" applyAlignment="0" applyProtection="0">
      <alignment vertical="center"/>
    </xf>
    <xf numFmtId="0" fontId="175" fillId="17" borderId="0" applyNumberFormat="0" applyBorder="0" applyAlignment="0" applyProtection="0">
      <alignment vertical="center"/>
    </xf>
    <xf numFmtId="0" fontId="175" fillId="17" borderId="0" applyNumberFormat="0" applyBorder="0" applyAlignment="0" applyProtection="0">
      <alignment vertical="center"/>
    </xf>
    <xf numFmtId="0" fontId="175" fillId="17" borderId="0" applyNumberFormat="0" applyBorder="0" applyAlignment="0" applyProtection="0">
      <alignment vertical="center"/>
    </xf>
    <xf numFmtId="0" fontId="175" fillId="17" borderId="0" applyNumberFormat="0" applyBorder="0" applyAlignment="0" applyProtection="0">
      <alignment vertical="center"/>
    </xf>
    <xf numFmtId="0" fontId="175" fillId="17" borderId="0" applyNumberFormat="0" applyBorder="0" applyAlignment="0" applyProtection="0">
      <alignment vertical="center"/>
    </xf>
    <xf numFmtId="0" fontId="167" fillId="17" borderId="0" applyNumberFormat="0" applyBorder="0" applyAlignment="0" applyProtection="0">
      <alignment vertical="center"/>
    </xf>
    <xf numFmtId="0" fontId="174" fillId="44" borderId="0" applyNumberFormat="0" applyBorder="0" applyAlignment="0" applyProtection="0">
      <alignment vertical="center"/>
    </xf>
    <xf numFmtId="0" fontId="175" fillId="21" borderId="0" applyNumberFormat="0" applyBorder="0" applyAlignment="0" applyProtection="0">
      <alignment vertical="center"/>
    </xf>
    <xf numFmtId="0" fontId="175" fillId="21" borderId="0" applyNumberFormat="0" applyBorder="0" applyAlignment="0" applyProtection="0">
      <alignment vertical="center"/>
    </xf>
    <xf numFmtId="0" fontId="175" fillId="21" borderId="0" applyNumberFormat="0" applyBorder="0" applyAlignment="0" applyProtection="0">
      <alignment vertical="center"/>
    </xf>
    <xf numFmtId="0" fontId="175" fillId="21" borderId="0" applyNumberFormat="0" applyBorder="0" applyAlignment="0" applyProtection="0">
      <alignment vertical="center"/>
    </xf>
    <xf numFmtId="0" fontId="175" fillId="21" borderId="0" applyNumberFormat="0" applyBorder="0" applyAlignment="0" applyProtection="0">
      <alignment vertical="center"/>
    </xf>
    <xf numFmtId="0" fontId="175" fillId="21" borderId="0" applyNumberFormat="0" applyBorder="0" applyAlignment="0" applyProtection="0">
      <alignment vertical="center"/>
    </xf>
    <xf numFmtId="0" fontId="175" fillId="21" borderId="0" applyNumberFormat="0" applyBorder="0" applyAlignment="0" applyProtection="0">
      <alignment vertical="center"/>
    </xf>
    <xf numFmtId="0" fontId="175" fillId="21" borderId="0" applyNumberFormat="0" applyBorder="0" applyAlignment="0" applyProtection="0">
      <alignment vertical="center"/>
    </xf>
    <xf numFmtId="0" fontId="175" fillId="21" borderId="0" applyNumberFormat="0" applyBorder="0" applyAlignment="0" applyProtection="0">
      <alignment vertical="center"/>
    </xf>
    <xf numFmtId="0" fontId="175" fillId="21" borderId="0" applyNumberFormat="0" applyBorder="0" applyAlignment="0" applyProtection="0">
      <alignment vertical="center"/>
    </xf>
    <xf numFmtId="0" fontId="167" fillId="21" borderId="0" applyNumberFormat="0" applyBorder="0" applyAlignment="0" applyProtection="0">
      <alignment vertical="center"/>
    </xf>
    <xf numFmtId="0" fontId="174" fillId="45" borderId="0" applyNumberFormat="0" applyBorder="0" applyAlignment="0" applyProtection="0">
      <alignment vertical="center"/>
    </xf>
    <xf numFmtId="0" fontId="175" fillId="25" borderId="0" applyNumberFormat="0" applyBorder="0" applyAlignment="0" applyProtection="0">
      <alignment vertical="center"/>
    </xf>
    <xf numFmtId="0" fontId="175" fillId="25" borderId="0" applyNumberFormat="0" applyBorder="0" applyAlignment="0" applyProtection="0">
      <alignment vertical="center"/>
    </xf>
    <xf numFmtId="0" fontId="175" fillId="25" borderId="0" applyNumberFormat="0" applyBorder="0" applyAlignment="0" applyProtection="0">
      <alignment vertical="center"/>
    </xf>
    <xf numFmtId="0" fontId="175" fillId="25" borderId="0" applyNumberFormat="0" applyBorder="0" applyAlignment="0" applyProtection="0">
      <alignment vertical="center"/>
    </xf>
    <xf numFmtId="0" fontId="175" fillId="25" borderId="0" applyNumberFormat="0" applyBorder="0" applyAlignment="0" applyProtection="0">
      <alignment vertical="center"/>
    </xf>
    <xf numFmtId="0" fontId="175" fillId="25" borderId="0" applyNumberFormat="0" applyBorder="0" applyAlignment="0" applyProtection="0">
      <alignment vertical="center"/>
    </xf>
    <xf numFmtId="0" fontId="175" fillId="25" borderId="0" applyNumberFormat="0" applyBorder="0" applyAlignment="0" applyProtection="0">
      <alignment vertical="center"/>
    </xf>
    <xf numFmtId="0" fontId="175" fillId="25" borderId="0" applyNumberFormat="0" applyBorder="0" applyAlignment="0" applyProtection="0">
      <alignment vertical="center"/>
    </xf>
    <xf numFmtId="0" fontId="175" fillId="25" borderId="0" applyNumberFormat="0" applyBorder="0" applyAlignment="0" applyProtection="0">
      <alignment vertical="center"/>
    </xf>
    <xf numFmtId="0" fontId="175" fillId="25" borderId="0" applyNumberFormat="0" applyBorder="0" applyAlignment="0" applyProtection="0">
      <alignment vertical="center"/>
    </xf>
    <xf numFmtId="0" fontId="167" fillId="25" borderId="0" applyNumberFormat="0" applyBorder="0" applyAlignment="0" applyProtection="0">
      <alignment vertical="center"/>
    </xf>
    <xf numFmtId="0" fontId="174" fillId="50" borderId="0" applyNumberFormat="0" applyBorder="0" applyAlignment="0" applyProtection="0">
      <alignment vertical="center"/>
    </xf>
    <xf numFmtId="0" fontId="175" fillId="29" borderId="0" applyNumberFormat="0" applyBorder="0" applyAlignment="0" applyProtection="0">
      <alignment vertical="center"/>
    </xf>
    <xf numFmtId="0" fontId="175" fillId="29" borderId="0" applyNumberFormat="0" applyBorder="0" applyAlignment="0" applyProtection="0">
      <alignment vertical="center"/>
    </xf>
    <xf numFmtId="0" fontId="175" fillId="29" borderId="0" applyNumberFormat="0" applyBorder="0" applyAlignment="0" applyProtection="0">
      <alignment vertical="center"/>
    </xf>
    <xf numFmtId="0" fontId="175" fillId="29" borderId="0" applyNumberFormat="0" applyBorder="0" applyAlignment="0" applyProtection="0">
      <alignment vertical="center"/>
    </xf>
    <xf numFmtId="0" fontId="175" fillId="29" borderId="0" applyNumberFormat="0" applyBorder="0" applyAlignment="0" applyProtection="0">
      <alignment vertical="center"/>
    </xf>
    <xf numFmtId="0" fontId="175" fillId="29" borderId="0" applyNumberFormat="0" applyBorder="0" applyAlignment="0" applyProtection="0">
      <alignment vertical="center"/>
    </xf>
    <xf numFmtId="0" fontId="175" fillId="29" borderId="0" applyNumberFormat="0" applyBorder="0" applyAlignment="0" applyProtection="0">
      <alignment vertical="center"/>
    </xf>
    <xf numFmtId="0" fontId="175" fillId="29" borderId="0" applyNumberFormat="0" applyBorder="0" applyAlignment="0" applyProtection="0">
      <alignment vertical="center"/>
    </xf>
    <xf numFmtId="0" fontId="175" fillId="29" borderId="0" applyNumberFormat="0" applyBorder="0" applyAlignment="0" applyProtection="0">
      <alignment vertical="center"/>
    </xf>
    <xf numFmtId="0" fontId="175" fillId="29" borderId="0" applyNumberFormat="0" applyBorder="0" applyAlignment="0" applyProtection="0">
      <alignment vertical="center"/>
    </xf>
    <xf numFmtId="0" fontId="167" fillId="29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7" fillId="0" borderId="0" applyNumberFormat="0" applyFill="0" applyBorder="0" applyAlignment="0" applyProtection="0">
      <alignment vertical="center"/>
    </xf>
    <xf numFmtId="0" fontId="177" fillId="0" borderId="0" applyNumberFormat="0" applyFill="0" applyBorder="0" applyAlignment="0" applyProtection="0">
      <alignment vertical="center"/>
    </xf>
    <xf numFmtId="0" fontId="177" fillId="0" borderId="0" applyNumberFormat="0" applyFill="0" applyBorder="0" applyAlignment="0" applyProtection="0">
      <alignment vertical="center"/>
    </xf>
    <xf numFmtId="0" fontId="177" fillId="0" borderId="0" applyNumberFormat="0" applyFill="0" applyBorder="0" applyAlignment="0" applyProtection="0">
      <alignment vertical="center"/>
    </xf>
    <xf numFmtId="0" fontId="177" fillId="0" borderId="0" applyNumberFormat="0" applyFill="0" applyBorder="0" applyAlignment="0" applyProtection="0">
      <alignment vertical="center"/>
    </xf>
    <xf numFmtId="0" fontId="177" fillId="0" borderId="0" applyNumberFormat="0" applyFill="0" applyBorder="0" applyAlignment="0" applyProtection="0">
      <alignment vertical="center"/>
    </xf>
    <xf numFmtId="0" fontId="177" fillId="0" borderId="0" applyNumberFormat="0" applyFill="0" applyBorder="0" applyAlignment="0" applyProtection="0">
      <alignment vertical="center"/>
    </xf>
    <xf numFmtId="0" fontId="177" fillId="0" borderId="0" applyNumberFormat="0" applyFill="0" applyBorder="0" applyAlignment="0" applyProtection="0">
      <alignment vertical="center"/>
    </xf>
    <xf numFmtId="0" fontId="177" fillId="0" borderId="0" applyNumberFormat="0" applyFill="0" applyBorder="0" applyAlignment="0" applyProtection="0">
      <alignment vertical="center"/>
    </xf>
    <xf numFmtId="0" fontId="177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0" fontId="178" fillId="51" borderId="11" applyNumberFormat="0" applyAlignment="0" applyProtection="0">
      <alignment vertical="center"/>
    </xf>
    <xf numFmtId="0" fontId="179" fillId="6" borderId="4" applyNumberFormat="0" applyAlignment="0" applyProtection="0">
      <alignment vertical="center"/>
    </xf>
    <xf numFmtId="0" fontId="179" fillId="6" borderId="4" applyNumberFormat="0" applyAlignment="0" applyProtection="0">
      <alignment vertical="center"/>
    </xf>
    <xf numFmtId="0" fontId="179" fillId="6" borderId="4" applyNumberFormat="0" applyAlignment="0" applyProtection="0">
      <alignment vertical="center"/>
    </xf>
    <xf numFmtId="0" fontId="179" fillId="6" borderId="4" applyNumberFormat="0" applyAlignment="0" applyProtection="0">
      <alignment vertical="center"/>
    </xf>
    <xf numFmtId="0" fontId="179" fillId="6" borderId="4" applyNumberFormat="0" applyAlignment="0" applyProtection="0">
      <alignment vertical="center"/>
    </xf>
    <xf numFmtId="0" fontId="179" fillId="6" borderId="4" applyNumberFormat="0" applyAlignment="0" applyProtection="0">
      <alignment vertical="center"/>
    </xf>
    <xf numFmtId="0" fontId="179" fillId="6" borderId="4" applyNumberFormat="0" applyAlignment="0" applyProtection="0">
      <alignment vertical="center"/>
    </xf>
    <xf numFmtId="0" fontId="179" fillId="6" borderId="4" applyNumberFormat="0" applyAlignment="0" applyProtection="0">
      <alignment vertical="center"/>
    </xf>
    <xf numFmtId="0" fontId="179" fillId="6" borderId="4" applyNumberFormat="0" applyAlignment="0" applyProtection="0">
      <alignment vertical="center"/>
    </xf>
    <xf numFmtId="0" fontId="179" fillId="6" borderId="4" applyNumberFormat="0" applyAlignment="0" applyProtection="0">
      <alignment vertical="center"/>
    </xf>
    <xf numFmtId="0" fontId="161" fillId="6" borderId="4" applyNumberFormat="0" applyAlignment="0" applyProtection="0">
      <alignment vertical="center"/>
    </xf>
    <xf numFmtId="0" fontId="180" fillId="34" borderId="0" applyNumberFormat="0" applyBorder="0" applyAlignment="0" applyProtection="0">
      <alignment vertical="center"/>
    </xf>
    <xf numFmtId="0" fontId="181" fillId="3" borderId="0" applyNumberFormat="0" applyBorder="0" applyAlignment="0" applyProtection="0">
      <alignment vertical="center"/>
    </xf>
    <xf numFmtId="0" fontId="181" fillId="3" borderId="0" applyNumberFormat="0" applyBorder="0" applyAlignment="0" applyProtection="0">
      <alignment vertical="center"/>
    </xf>
    <xf numFmtId="0" fontId="181" fillId="3" borderId="0" applyNumberFormat="0" applyBorder="0" applyAlignment="0" applyProtection="0">
      <alignment vertical="center"/>
    </xf>
    <xf numFmtId="0" fontId="181" fillId="3" borderId="0" applyNumberFormat="0" applyBorder="0" applyAlignment="0" applyProtection="0">
      <alignment vertical="center"/>
    </xf>
    <xf numFmtId="0" fontId="181" fillId="3" borderId="0" applyNumberFormat="0" applyBorder="0" applyAlignment="0" applyProtection="0">
      <alignment vertical="center"/>
    </xf>
    <xf numFmtId="0" fontId="181" fillId="3" borderId="0" applyNumberFormat="0" applyBorder="0" applyAlignment="0" applyProtection="0">
      <alignment vertical="center"/>
    </xf>
    <xf numFmtId="0" fontId="181" fillId="3" borderId="0" applyNumberFormat="0" applyBorder="0" applyAlignment="0" applyProtection="0">
      <alignment vertical="center"/>
    </xf>
    <xf numFmtId="0" fontId="181" fillId="3" borderId="0" applyNumberFormat="0" applyBorder="0" applyAlignment="0" applyProtection="0">
      <alignment vertical="center"/>
    </xf>
    <xf numFmtId="0" fontId="181" fillId="3" borderId="0" applyNumberFormat="0" applyBorder="0" applyAlignment="0" applyProtection="0">
      <alignment vertical="center"/>
    </xf>
    <xf numFmtId="0" fontId="181" fillId="3" borderId="0" applyNumberFormat="0" applyBorder="0" applyAlignment="0" applyProtection="0">
      <alignment vertical="center"/>
    </xf>
    <xf numFmtId="0" fontId="157" fillId="3" borderId="0" applyNumberFormat="0" applyBorder="0" applyAlignment="0" applyProtection="0">
      <alignment vertical="center"/>
    </xf>
    <xf numFmtId="0" fontId="172" fillId="52" borderId="12" applyNumberFormat="0" applyFont="0" applyAlignment="0" applyProtection="0">
      <alignment vertical="center"/>
    </xf>
    <xf numFmtId="0" fontId="172" fillId="8" borderId="8" applyNumberFormat="0" applyFont="0" applyAlignment="0" applyProtection="0">
      <alignment vertical="center"/>
    </xf>
    <xf numFmtId="0" fontId="172" fillId="8" borderId="8" applyNumberFormat="0" applyFont="0" applyAlignment="0" applyProtection="0">
      <alignment vertical="center"/>
    </xf>
    <xf numFmtId="0" fontId="172" fillId="8" borderId="8" applyNumberFormat="0" applyFont="0" applyAlignment="0" applyProtection="0">
      <alignment vertical="center"/>
    </xf>
    <xf numFmtId="0" fontId="172" fillId="8" borderId="8" applyNumberFormat="0" applyFont="0" applyAlignment="0" applyProtection="0">
      <alignment vertical="center"/>
    </xf>
    <xf numFmtId="0" fontId="172" fillId="8" borderId="8" applyNumberFormat="0" applyFont="0" applyAlignment="0" applyProtection="0">
      <alignment vertical="center"/>
    </xf>
    <xf numFmtId="0" fontId="172" fillId="8" borderId="8" applyNumberFormat="0" applyFont="0" applyAlignment="0" applyProtection="0">
      <alignment vertical="center"/>
    </xf>
    <xf numFmtId="0" fontId="172" fillId="8" borderId="8" applyNumberFormat="0" applyFont="0" applyAlignment="0" applyProtection="0">
      <alignment vertical="center"/>
    </xf>
    <xf numFmtId="0" fontId="172" fillId="8" borderId="8" applyNumberFormat="0" applyFont="0" applyAlignment="0" applyProtection="0">
      <alignment vertical="center"/>
    </xf>
    <xf numFmtId="0" fontId="172" fillId="8" borderId="8" applyNumberFormat="0" applyFont="0" applyAlignment="0" applyProtection="0">
      <alignment vertical="center"/>
    </xf>
    <xf numFmtId="0" fontId="172" fillId="8" borderId="8" applyNumberFormat="0" applyFont="0" applyAlignment="0" applyProtection="0">
      <alignment vertical="center"/>
    </xf>
    <xf numFmtId="0" fontId="172" fillId="8" borderId="8" applyNumberFormat="0" applyFont="0" applyAlignment="0" applyProtection="0">
      <alignment vertical="center"/>
    </xf>
    <xf numFmtId="0" fontId="172" fillId="8" borderId="8" applyNumberFormat="0" applyFont="0" applyAlignment="0" applyProtection="0">
      <alignment vertical="center"/>
    </xf>
    <xf numFmtId="0" fontId="172" fillId="8" borderId="8" applyNumberFormat="0" applyFont="0" applyAlignment="0" applyProtection="0">
      <alignment vertical="center"/>
    </xf>
    <xf numFmtId="0" fontId="172" fillId="8" borderId="8" applyNumberFormat="0" applyFont="0" applyAlignment="0" applyProtection="0">
      <alignment vertical="center"/>
    </xf>
    <xf numFmtId="0" fontId="172" fillId="8" borderId="8" applyNumberFormat="0" applyFont="0" applyAlignment="0" applyProtection="0">
      <alignment vertical="center"/>
    </xf>
    <xf numFmtId="0" fontId="172" fillId="8" borderId="8" applyNumberFormat="0" applyFont="0" applyAlignment="0" applyProtection="0">
      <alignment vertical="center"/>
    </xf>
    <xf numFmtId="0" fontId="151" fillId="8" borderId="8" applyNumberFormat="0" applyFont="0" applyAlignment="0" applyProtection="0">
      <alignment vertical="center"/>
    </xf>
    <xf numFmtId="0" fontId="151" fillId="8" borderId="8" applyNumberFormat="0" applyFont="0" applyAlignment="0" applyProtection="0">
      <alignment vertical="center"/>
    </xf>
    <xf numFmtId="0" fontId="151" fillId="8" borderId="8" applyNumberFormat="0" applyFont="0" applyAlignment="0" applyProtection="0">
      <alignment vertical="center"/>
    </xf>
    <xf numFmtId="0" fontId="151" fillId="8" borderId="8" applyNumberFormat="0" applyFont="0" applyAlignment="0" applyProtection="0">
      <alignment vertical="center"/>
    </xf>
    <xf numFmtId="0" fontId="151" fillId="8" borderId="8" applyNumberFormat="0" applyFont="0" applyAlignment="0" applyProtection="0">
      <alignment vertical="center"/>
    </xf>
    <xf numFmtId="0" fontId="151" fillId="8" borderId="8" applyNumberFormat="0" applyFont="0" applyAlignment="0" applyProtection="0">
      <alignment vertical="center"/>
    </xf>
    <xf numFmtId="0" fontId="151" fillId="8" borderId="8" applyNumberFormat="0" applyFont="0" applyAlignment="0" applyProtection="0">
      <alignment vertical="center"/>
    </xf>
    <xf numFmtId="0" fontId="151" fillId="8" borderId="8" applyNumberFormat="0" applyFont="0" applyAlignment="0" applyProtection="0">
      <alignment vertical="center"/>
    </xf>
    <xf numFmtId="0" fontId="182" fillId="53" borderId="0" applyNumberFormat="0" applyBorder="0" applyAlignment="0" applyProtection="0">
      <alignment vertical="center"/>
    </xf>
    <xf numFmtId="0" fontId="183" fillId="4" borderId="0" applyNumberFormat="0" applyBorder="0" applyAlignment="0" applyProtection="0">
      <alignment vertical="center"/>
    </xf>
    <xf numFmtId="0" fontId="183" fillId="4" borderId="0" applyNumberFormat="0" applyBorder="0" applyAlignment="0" applyProtection="0">
      <alignment vertical="center"/>
    </xf>
    <xf numFmtId="0" fontId="183" fillId="4" borderId="0" applyNumberFormat="0" applyBorder="0" applyAlignment="0" applyProtection="0">
      <alignment vertical="center"/>
    </xf>
    <xf numFmtId="0" fontId="183" fillId="4" borderId="0" applyNumberFormat="0" applyBorder="0" applyAlignment="0" applyProtection="0">
      <alignment vertical="center"/>
    </xf>
    <xf numFmtId="0" fontId="183" fillId="4" borderId="0" applyNumberFormat="0" applyBorder="0" applyAlignment="0" applyProtection="0">
      <alignment vertical="center"/>
    </xf>
    <xf numFmtId="0" fontId="183" fillId="4" borderId="0" applyNumberFormat="0" applyBorder="0" applyAlignment="0" applyProtection="0">
      <alignment vertical="center"/>
    </xf>
    <xf numFmtId="0" fontId="183" fillId="4" borderId="0" applyNumberFormat="0" applyBorder="0" applyAlignment="0" applyProtection="0">
      <alignment vertical="center"/>
    </xf>
    <xf numFmtId="0" fontId="183" fillId="4" borderId="0" applyNumberFormat="0" applyBorder="0" applyAlignment="0" applyProtection="0">
      <alignment vertical="center"/>
    </xf>
    <xf numFmtId="0" fontId="183" fillId="4" borderId="0" applyNumberFormat="0" applyBorder="0" applyAlignment="0" applyProtection="0">
      <alignment vertical="center"/>
    </xf>
    <xf numFmtId="0" fontId="183" fillId="4" borderId="0" applyNumberFormat="0" applyBorder="0" applyAlignment="0" applyProtection="0">
      <alignment vertical="center"/>
    </xf>
    <xf numFmtId="0" fontId="158" fillId="4" borderId="0" applyNumberFormat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65" fillId="0" borderId="0" applyNumberFormat="0" applyFill="0" applyBorder="0" applyAlignment="0" applyProtection="0">
      <alignment vertical="center"/>
    </xf>
    <xf numFmtId="0" fontId="186" fillId="54" borderId="13" applyNumberFormat="0" applyAlignment="0" applyProtection="0">
      <alignment vertical="center"/>
    </xf>
    <xf numFmtId="0" fontId="187" fillId="7" borderId="7" applyNumberFormat="0" applyAlignment="0" applyProtection="0">
      <alignment vertical="center"/>
    </xf>
    <xf numFmtId="0" fontId="187" fillId="7" borderId="7" applyNumberFormat="0" applyAlignment="0" applyProtection="0">
      <alignment vertical="center"/>
    </xf>
    <xf numFmtId="0" fontId="187" fillId="7" borderId="7" applyNumberFormat="0" applyAlignment="0" applyProtection="0">
      <alignment vertical="center"/>
    </xf>
    <xf numFmtId="0" fontId="187" fillId="7" borderId="7" applyNumberFormat="0" applyAlignment="0" applyProtection="0">
      <alignment vertical="center"/>
    </xf>
    <xf numFmtId="0" fontId="187" fillId="7" borderId="7" applyNumberFormat="0" applyAlignment="0" applyProtection="0">
      <alignment vertical="center"/>
    </xf>
    <xf numFmtId="0" fontId="187" fillId="7" borderId="7" applyNumberFormat="0" applyAlignment="0" applyProtection="0">
      <alignment vertical="center"/>
    </xf>
    <xf numFmtId="0" fontId="187" fillId="7" borderId="7" applyNumberFormat="0" applyAlignment="0" applyProtection="0">
      <alignment vertical="center"/>
    </xf>
    <xf numFmtId="0" fontId="187" fillId="7" borderId="7" applyNumberFormat="0" applyAlignment="0" applyProtection="0">
      <alignment vertical="center"/>
    </xf>
    <xf numFmtId="0" fontId="187" fillId="7" borderId="7" applyNumberFormat="0" applyAlignment="0" applyProtection="0">
      <alignment vertical="center"/>
    </xf>
    <xf numFmtId="0" fontId="187" fillId="7" borderId="7" applyNumberFormat="0" applyAlignment="0" applyProtection="0">
      <alignment vertical="center"/>
    </xf>
    <xf numFmtId="0" fontId="163" fillId="7" borderId="7" applyNumberFormat="0" applyAlignment="0" applyProtection="0">
      <alignment vertical="center"/>
    </xf>
    <xf numFmtId="0" fontId="188" fillId="0" borderId="14" applyNumberFormat="0" applyFill="0" applyAlignment="0" applyProtection="0">
      <alignment vertical="center"/>
    </xf>
    <xf numFmtId="0" fontId="189" fillId="0" borderId="6" applyNumberFormat="0" applyFill="0" applyAlignment="0" applyProtection="0">
      <alignment vertical="center"/>
    </xf>
    <xf numFmtId="0" fontId="189" fillId="0" borderId="6" applyNumberFormat="0" applyFill="0" applyAlignment="0" applyProtection="0">
      <alignment vertical="center"/>
    </xf>
    <xf numFmtId="0" fontId="189" fillId="0" borderId="6" applyNumberFormat="0" applyFill="0" applyAlignment="0" applyProtection="0">
      <alignment vertical="center"/>
    </xf>
    <xf numFmtId="0" fontId="189" fillId="0" borderId="6" applyNumberFormat="0" applyFill="0" applyAlignment="0" applyProtection="0">
      <alignment vertical="center"/>
    </xf>
    <xf numFmtId="0" fontId="189" fillId="0" borderId="6" applyNumberFormat="0" applyFill="0" applyAlignment="0" applyProtection="0">
      <alignment vertical="center"/>
    </xf>
    <xf numFmtId="0" fontId="189" fillId="0" borderId="6" applyNumberFormat="0" applyFill="0" applyAlignment="0" applyProtection="0">
      <alignment vertical="center"/>
    </xf>
    <xf numFmtId="0" fontId="189" fillId="0" borderId="6" applyNumberFormat="0" applyFill="0" applyAlignment="0" applyProtection="0">
      <alignment vertical="center"/>
    </xf>
    <xf numFmtId="0" fontId="189" fillId="0" borderId="6" applyNumberFormat="0" applyFill="0" applyAlignment="0" applyProtection="0">
      <alignment vertical="center"/>
    </xf>
    <xf numFmtId="0" fontId="189" fillId="0" borderId="6" applyNumberFormat="0" applyFill="0" applyAlignment="0" applyProtection="0">
      <alignment vertical="center"/>
    </xf>
    <xf numFmtId="0" fontId="189" fillId="0" borderId="6" applyNumberFormat="0" applyFill="0" applyAlignment="0" applyProtection="0">
      <alignment vertical="center"/>
    </xf>
    <xf numFmtId="0" fontId="162" fillId="0" borderId="6" applyNumberFormat="0" applyFill="0" applyAlignment="0" applyProtection="0">
      <alignment vertical="center"/>
    </xf>
    <xf numFmtId="0" fontId="190" fillId="0" borderId="15" applyNumberFormat="0" applyFill="0" applyAlignment="0" applyProtection="0">
      <alignment vertical="center"/>
    </xf>
    <xf numFmtId="0" fontId="191" fillId="0" borderId="9" applyNumberFormat="0" applyFill="0" applyAlignment="0" applyProtection="0">
      <alignment vertical="center"/>
    </xf>
    <xf numFmtId="0" fontId="191" fillId="0" borderId="9" applyNumberFormat="0" applyFill="0" applyAlignment="0" applyProtection="0">
      <alignment vertical="center"/>
    </xf>
    <xf numFmtId="0" fontId="191" fillId="0" borderId="9" applyNumberFormat="0" applyFill="0" applyAlignment="0" applyProtection="0">
      <alignment vertical="center"/>
    </xf>
    <xf numFmtId="0" fontId="191" fillId="0" borderId="9" applyNumberFormat="0" applyFill="0" applyAlignment="0" applyProtection="0">
      <alignment vertical="center"/>
    </xf>
    <xf numFmtId="0" fontId="191" fillId="0" borderId="9" applyNumberFormat="0" applyFill="0" applyAlignment="0" applyProtection="0">
      <alignment vertical="center"/>
    </xf>
    <xf numFmtId="0" fontId="191" fillId="0" borderId="9" applyNumberFormat="0" applyFill="0" applyAlignment="0" applyProtection="0">
      <alignment vertical="center"/>
    </xf>
    <xf numFmtId="0" fontId="191" fillId="0" borderId="9" applyNumberFormat="0" applyFill="0" applyAlignment="0" applyProtection="0">
      <alignment vertical="center"/>
    </xf>
    <xf numFmtId="0" fontId="191" fillId="0" borderId="9" applyNumberFormat="0" applyFill="0" applyAlignment="0" applyProtection="0">
      <alignment vertical="center"/>
    </xf>
    <xf numFmtId="0" fontId="191" fillId="0" borderId="9" applyNumberFormat="0" applyFill="0" applyAlignment="0" applyProtection="0">
      <alignment vertical="center"/>
    </xf>
    <xf numFmtId="0" fontId="191" fillId="0" borderId="9" applyNumberFormat="0" applyFill="0" applyAlignment="0" applyProtection="0">
      <alignment vertical="center"/>
    </xf>
    <xf numFmtId="0" fontId="166" fillId="0" borderId="9" applyNumberFormat="0" applyFill="0" applyAlignment="0" applyProtection="0">
      <alignment vertical="center"/>
    </xf>
    <xf numFmtId="0" fontId="192" fillId="38" borderId="11" applyNumberFormat="0" applyAlignment="0" applyProtection="0">
      <alignment vertical="center"/>
    </xf>
    <xf numFmtId="0" fontId="193" fillId="5" borderId="4" applyNumberFormat="0" applyAlignment="0" applyProtection="0">
      <alignment vertical="center"/>
    </xf>
    <xf numFmtId="0" fontId="193" fillId="5" borderId="4" applyNumberFormat="0" applyAlignment="0" applyProtection="0">
      <alignment vertical="center"/>
    </xf>
    <xf numFmtId="0" fontId="193" fillId="5" borderId="4" applyNumberFormat="0" applyAlignment="0" applyProtection="0">
      <alignment vertical="center"/>
    </xf>
    <xf numFmtId="0" fontId="193" fillId="5" borderId="4" applyNumberFormat="0" applyAlignment="0" applyProtection="0">
      <alignment vertical="center"/>
    </xf>
    <xf numFmtId="0" fontId="193" fillId="5" borderId="4" applyNumberFormat="0" applyAlignment="0" applyProtection="0">
      <alignment vertical="center"/>
    </xf>
    <xf numFmtId="0" fontId="193" fillId="5" borderId="4" applyNumberFormat="0" applyAlignment="0" applyProtection="0">
      <alignment vertical="center"/>
    </xf>
    <xf numFmtId="0" fontId="193" fillId="5" borderId="4" applyNumberFormat="0" applyAlignment="0" applyProtection="0">
      <alignment vertical="center"/>
    </xf>
    <xf numFmtId="0" fontId="193" fillId="5" borderId="4" applyNumberFormat="0" applyAlignment="0" applyProtection="0">
      <alignment vertical="center"/>
    </xf>
    <xf numFmtId="0" fontId="193" fillId="5" borderId="4" applyNumberFormat="0" applyAlignment="0" applyProtection="0">
      <alignment vertical="center"/>
    </xf>
    <xf numFmtId="0" fontId="193" fillId="5" borderId="4" applyNumberFormat="0" applyAlignment="0" applyProtection="0">
      <alignment vertical="center"/>
    </xf>
    <xf numFmtId="0" fontId="159" fillId="5" borderId="4" applyNumberFormat="0" applyAlignment="0" applyProtection="0">
      <alignment vertical="center"/>
    </xf>
    <xf numFmtId="0" fontId="194" fillId="0" borderId="16" applyNumberFormat="0" applyFill="0" applyAlignment="0" applyProtection="0">
      <alignment vertical="center"/>
    </xf>
    <xf numFmtId="0" fontId="195" fillId="0" borderId="1" applyNumberFormat="0" applyFill="0" applyAlignment="0" applyProtection="0">
      <alignment vertical="center"/>
    </xf>
    <xf numFmtId="0" fontId="195" fillId="0" borderId="1" applyNumberFormat="0" applyFill="0" applyAlignment="0" applyProtection="0">
      <alignment vertical="center"/>
    </xf>
    <xf numFmtId="0" fontId="195" fillId="0" borderId="1" applyNumberFormat="0" applyFill="0" applyAlignment="0" applyProtection="0">
      <alignment vertical="center"/>
    </xf>
    <xf numFmtId="0" fontId="195" fillId="0" borderId="1" applyNumberFormat="0" applyFill="0" applyAlignment="0" applyProtection="0">
      <alignment vertical="center"/>
    </xf>
    <xf numFmtId="0" fontId="195" fillId="0" borderId="1" applyNumberFormat="0" applyFill="0" applyAlignment="0" applyProtection="0">
      <alignment vertical="center"/>
    </xf>
    <xf numFmtId="0" fontId="195" fillId="0" borderId="1" applyNumberFormat="0" applyFill="0" applyAlignment="0" applyProtection="0">
      <alignment vertical="center"/>
    </xf>
    <xf numFmtId="0" fontId="195" fillId="0" borderId="1" applyNumberFormat="0" applyFill="0" applyAlignment="0" applyProtection="0">
      <alignment vertical="center"/>
    </xf>
    <xf numFmtId="0" fontId="195" fillId="0" borderId="1" applyNumberFormat="0" applyFill="0" applyAlignment="0" applyProtection="0">
      <alignment vertical="center"/>
    </xf>
    <xf numFmtId="0" fontId="195" fillId="0" borderId="1" applyNumberFormat="0" applyFill="0" applyAlignment="0" applyProtection="0">
      <alignment vertical="center"/>
    </xf>
    <xf numFmtId="0" fontId="195" fillId="0" borderId="1" applyNumberFormat="0" applyFill="0" applyAlignment="0" applyProtection="0">
      <alignment vertical="center"/>
    </xf>
    <xf numFmtId="0" fontId="153" fillId="0" borderId="1" applyNumberFormat="0" applyFill="0" applyAlignment="0" applyProtection="0">
      <alignment vertical="center"/>
    </xf>
    <xf numFmtId="0" fontId="196" fillId="0" borderId="17" applyNumberFormat="0" applyFill="0" applyAlignment="0" applyProtection="0">
      <alignment vertical="center"/>
    </xf>
    <xf numFmtId="0" fontId="197" fillId="0" borderId="2" applyNumberFormat="0" applyFill="0" applyAlignment="0" applyProtection="0">
      <alignment vertical="center"/>
    </xf>
    <xf numFmtId="0" fontId="197" fillId="0" borderId="2" applyNumberFormat="0" applyFill="0" applyAlignment="0" applyProtection="0">
      <alignment vertical="center"/>
    </xf>
    <xf numFmtId="0" fontId="197" fillId="0" borderId="2" applyNumberFormat="0" applyFill="0" applyAlignment="0" applyProtection="0">
      <alignment vertical="center"/>
    </xf>
    <xf numFmtId="0" fontId="197" fillId="0" borderId="2" applyNumberFormat="0" applyFill="0" applyAlignment="0" applyProtection="0">
      <alignment vertical="center"/>
    </xf>
    <xf numFmtId="0" fontId="197" fillId="0" borderId="2" applyNumberFormat="0" applyFill="0" applyAlignment="0" applyProtection="0">
      <alignment vertical="center"/>
    </xf>
    <xf numFmtId="0" fontId="197" fillId="0" borderId="2" applyNumberFormat="0" applyFill="0" applyAlignment="0" applyProtection="0">
      <alignment vertical="center"/>
    </xf>
    <xf numFmtId="0" fontId="197" fillId="0" borderId="2" applyNumberFormat="0" applyFill="0" applyAlignment="0" applyProtection="0">
      <alignment vertical="center"/>
    </xf>
    <xf numFmtId="0" fontId="197" fillId="0" borderId="2" applyNumberFormat="0" applyFill="0" applyAlignment="0" applyProtection="0">
      <alignment vertical="center"/>
    </xf>
    <xf numFmtId="0" fontId="197" fillId="0" borderId="2" applyNumberFormat="0" applyFill="0" applyAlignment="0" applyProtection="0">
      <alignment vertical="center"/>
    </xf>
    <xf numFmtId="0" fontId="197" fillId="0" borderId="2" applyNumberFormat="0" applyFill="0" applyAlignment="0" applyProtection="0">
      <alignment vertical="center"/>
    </xf>
    <xf numFmtId="0" fontId="154" fillId="0" borderId="2" applyNumberFormat="0" applyFill="0" applyAlignment="0" applyProtection="0">
      <alignment vertical="center"/>
    </xf>
    <xf numFmtId="0" fontId="198" fillId="0" borderId="18" applyNumberFormat="0" applyFill="0" applyAlignment="0" applyProtection="0">
      <alignment vertical="center"/>
    </xf>
    <xf numFmtId="0" fontId="199" fillId="0" borderId="3" applyNumberFormat="0" applyFill="0" applyAlignment="0" applyProtection="0">
      <alignment vertical="center"/>
    </xf>
    <xf numFmtId="0" fontId="199" fillId="0" borderId="3" applyNumberFormat="0" applyFill="0" applyAlignment="0" applyProtection="0">
      <alignment vertical="center"/>
    </xf>
    <xf numFmtId="0" fontId="199" fillId="0" borderId="3" applyNumberFormat="0" applyFill="0" applyAlignment="0" applyProtection="0">
      <alignment vertical="center"/>
    </xf>
    <xf numFmtId="0" fontId="199" fillId="0" borderId="3" applyNumberFormat="0" applyFill="0" applyAlignment="0" applyProtection="0">
      <alignment vertical="center"/>
    </xf>
    <xf numFmtId="0" fontId="199" fillId="0" borderId="3" applyNumberFormat="0" applyFill="0" applyAlignment="0" applyProtection="0">
      <alignment vertical="center"/>
    </xf>
    <xf numFmtId="0" fontId="199" fillId="0" borderId="3" applyNumberFormat="0" applyFill="0" applyAlignment="0" applyProtection="0">
      <alignment vertical="center"/>
    </xf>
    <xf numFmtId="0" fontId="199" fillId="0" borderId="3" applyNumberFormat="0" applyFill="0" applyAlignment="0" applyProtection="0">
      <alignment vertical="center"/>
    </xf>
    <xf numFmtId="0" fontId="199" fillId="0" borderId="3" applyNumberFormat="0" applyFill="0" applyAlignment="0" applyProtection="0">
      <alignment vertical="center"/>
    </xf>
    <xf numFmtId="0" fontId="199" fillId="0" borderId="3" applyNumberFormat="0" applyFill="0" applyAlignment="0" applyProtection="0">
      <alignment vertical="center"/>
    </xf>
    <xf numFmtId="0" fontId="199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198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55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1" fillId="0" borderId="0" applyNumberFormat="0" applyFill="0" applyBorder="0" applyAlignment="0" applyProtection="0">
      <alignment vertical="center"/>
    </xf>
    <xf numFmtId="0" fontId="201" fillId="0" borderId="0" applyNumberFormat="0" applyFill="0" applyBorder="0" applyAlignment="0" applyProtection="0">
      <alignment vertical="center"/>
    </xf>
    <xf numFmtId="0" fontId="201" fillId="0" borderId="0" applyNumberFormat="0" applyFill="0" applyBorder="0" applyAlignment="0" applyProtection="0">
      <alignment vertical="center"/>
    </xf>
    <xf numFmtId="0" fontId="201" fillId="0" borderId="0" applyNumberFormat="0" applyFill="0" applyBorder="0" applyAlignment="0" applyProtection="0">
      <alignment vertical="center"/>
    </xf>
    <xf numFmtId="0" fontId="201" fillId="0" borderId="0" applyNumberFormat="0" applyFill="0" applyBorder="0" applyAlignment="0" applyProtection="0">
      <alignment vertical="center"/>
    </xf>
    <xf numFmtId="0" fontId="201" fillId="0" borderId="0" applyNumberFormat="0" applyFill="0" applyBorder="0" applyAlignment="0" applyProtection="0">
      <alignment vertical="center"/>
    </xf>
    <xf numFmtId="0" fontId="201" fillId="0" borderId="0" applyNumberFormat="0" applyFill="0" applyBorder="0" applyAlignment="0" applyProtection="0">
      <alignment vertical="center"/>
    </xf>
    <xf numFmtId="0" fontId="201" fillId="0" borderId="0" applyNumberFormat="0" applyFill="0" applyBorder="0" applyAlignment="0" applyProtection="0">
      <alignment vertical="center"/>
    </xf>
    <xf numFmtId="0" fontId="201" fillId="0" borderId="0" applyNumberFormat="0" applyFill="0" applyBorder="0" applyAlignment="0" applyProtection="0">
      <alignment vertical="center"/>
    </xf>
    <xf numFmtId="0" fontId="201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202" fillId="35" borderId="0" applyNumberFormat="0" applyBorder="0" applyAlignment="0" applyProtection="0">
      <alignment vertical="center"/>
    </xf>
    <xf numFmtId="0" fontId="203" fillId="2" borderId="0" applyNumberFormat="0" applyBorder="0" applyAlignment="0" applyProtection="0">
      <alignment vertical="center"/>
    </xf>
    <xf numFmtId="0" fontId="203" fillId="2" borderId="0" applyNumberFormat="0" applyBorder="0" applyAlignment="0" applyProtection="0">
      <alignment vertical="center"/>
    </xf>
    <xf numFmtId="0" fontId="203" fillId="2" borderId="0" applyNumberFormat="0" applyBorder="0" applyAlignment="0" applyProtection="0">
      <alignment vertical="center"/>
    </xf>
    <xf numFmtId="0" fontId="203" fillId="2" borderId="0" applyNumberFormat="0" applyBorder="0" applyAlignment="0" applyProtection="0">
      <alignment vertical="center"/>
    </xf>
    <xf numFmtId="0" fontId="203" fillId="2" borderId="0" applyNumberFormat="0" applyBorder="0" applyAlignment="0" applyProtection="0">
      <alignment vertical="center"/>
    </xf>
    <xf numFmtId="0" fontId="203" fillId="2" borderId="0" applyNumberFormat="0" applyBorder="0" applyAlignment="0" applyProtection="0">
      <alignment vertical="center"/>
    </xf>
    <xf numFmtId="0" fontId="203" fillId="2" borderId="0" applyNumberFormat="0" applyBorder="0" applyAlignment="0" applyProtection="0">
      <alignment vertical="center"/>
    </xf>
    <xf numFmtId="0" fontId="203" fillId="2" borderId="0" applyNumberFormat="0" applyBorder="0" applyAlignment="0" applyProtection="0">
      <alignment vertical="center"/>
    </xf>
    <xf numFmtId="0" fontId="203" fillId="2" borderId="0" applyNumberFormat="0" applyBorder="0" applyAlignment="0" applyProtection="0">
      <alignment vertical="center"/>
    </xf>
    <xf numFmtId="0" fontId="203" fillId="2" borderId="0" applyNumberFormat="0" applyBorder="0" applyAlignment="0" applyProtection="0">
      <alignment vertical="center"/>
    </xf>
    <xf numFmtId="0" fontId="156" fillId="2" borderId="0" applyNumberFormat="0" applyBorder="0" applyAlignment="0" applyProtection="0">
      <alignment vertical="center"/>
    </xf>
    <xf numFmtId="0" fontId="204" fillId="51" borderId="19" applyNumberFormat="0" applyAlignment="0" applyProtection="0">
      <alignment vertical="center"/>
    </xf>
    <xf numFmtId="0" fontId="205" fillId="6" borderId="5" applyNumberFormat="0" applyAlignment="0" applyProtection="0">
      <alignment vertical="center"/>
    </xf>
    <xf numFmtId="0" fontId="205" fillId="6" borderId="5" applyNumberFormat="0" applyAlignment="0" applyProtection="0">
      <alignment vertical="center"/>
    </xf>
    <xf numFmtId="0" fontId="205" fillId="6" borderId="5" applyNumberFormat="0" applyAlignment="0" applyProtection="0">
      <alignment vertical="center"/>
    </xf>
    <xf numFmtId="0" fontId="205" fillId="6" borderId="5" applyNumberFormat="0" applyAlignment="0" applyProtection="0">
      <alignment vertical="center"/>
    </xf>
    <xf numFmtId="0" fontId="205" fillId="6" borderId="5" applyNumberFormat="0" applyAlignment="0" applyProtection="0">
      <alignment vertical="center"/>
    </xf>
    <xf numFmtId="0" fontId="205" fillId="6" borderId="5" applyNumberFormat="0" applyAlignment="0" applyProtection="0">
      <alignment vertical="center"/>
    </xf>
    <xf numFmtId="0" fontId="205" fillId="6" borderId="5" applyNumberFormat="0" applyAlignment="0" applyProtection="0">
      <alignment vertical="center"/>
    </xf>
    <xf numFmtId="0" fontId="205" fillId="6" borderId="5" applyNumberFormat="0" applyAlignment="0" applyProtection="0">
      <alignment vertical="center"/>
    </xf>
    <xf numFmtId="0" fontId="205" fillId="6" borderId="5" applyNumberFormat="0" applyAlignment="0" applyProtection="0">
      <alignment vertical="center"/>
    </xf>
    <xf numFmtId="0" fontId="205" fillId="6" borderId="5" applyNumberFormat="0" applyAlignment="0" applyProtection="0">
      <alignment vertical="center"/>
    </xf>
    <xf numFmtId="0" fontId="160" fillId="6" borderId="5" applyNumberFormat="0" applyAlignment="0" applyProtection="0">
      <alignment vertical="center"/>
    </xf>
    <xf numFmtId="0" fontId="173" fillId="0" borderId="0">
      <alignment vertical="center"/>
    </xf>
    <xf numFmtId="0" fontId="173" fillId="0" borderId="0">
      <alignment vertical="center"/>
    </xf>
    <xf numFmtId="0" fontId="173" fillId="0" borderId="0">
      <alignment vertical="center"/>
    </xf>
    <xf numFmtId="0" fontId="206" fillId="0" borderId="0">
      <alignment vertical="center"/>
    </xf>
    <xf numFmtId="0" fontId="168" fillId="0" borderId="0"/>
    <xf numFmtId="0" fontId="151" fillId="0" borderId="0">
      <alignment vertical="center"/>
    </xf>
    <xf numFmtId="0" fontId="151" fillId="0" borderId="0">
      <alignment vertical="center"/>
    </xf>
    <xf numFmtId="0" fontId="168" fillId="0" borderId="0" applyNumberFormat="0" applyFont="0" applyFill="0" applyBorder="0" applyAlignment="0" applyProtection="0"/>
    <xf numFmtId="0" fontId="207" fillId="0" borderId="0">
      <alignment vertical="center"/>
    </xf>
    <xf numFmtId="0" fontId="168" fillId="0" borderId="0"/>
    <xf numFmtId="0" fontId="173" fillId="0" borderId="0">
      <alignment vertical="center"/>
    </xf>
    <xf numFmtId="0" fontId="168" fillId="0" borderId="0"/>
    <xf numFmtId="0" fontId="173" fillId="0" borderId="0">
      <alignment vertical="center"/>
    </xf>
    <xf numFmtId="0" fontId="151" fillId="0" borderId="0">
      <alignment vertical="center"/>
    </xf>
    <xf numFmtId="0" fontId="151" fillId="0" borderId="0">
      <alignment vertical="center"/>
    </xf>
    <xf numFmtId="0" fontId="151" fillId="0" borderId="0">
      <alignment vertical="center"/>
    </xf>
    <xf numFmtId="0" fontId="151" fillId="0" borderId="0">
      <alignment vertical="center"/>
    </xf>
    <xf numFmtId="0" fontId="151" fillId="0" borderId="0">
      <alignment vertical="center"/>
    </xf>
    <xf numFmtId="0" fontId="151" fillId="0" borderId="0">
      <alignment vertical="center"/>
    </xf>
    <xf numFmtId="0" fontId="151" fillId="0" borderId="0">
      <alignment vertical="center"/>
    </xf>
    <xf numFmtId="0" fontId="151" fillId="0" borderId="0">
      <alignment vertical="center"/>
    </xf>
    <xf numFmtId="0" fontId="151" fillId="0" borderId="0">
      <alignment vertical="center"/>
    </xf>
    <xf numFmtId="0" fontId="173" fillId="0" borderId="0">
      <alignment vertical="center"/>
    </xf>
    <xf numFmtId="0" fontId="151" fillId="0" borderId="0">
      <alignment vertical="center"/>
    </xf>
    <xf numFmtId="0" fontId="168" fillId="0" borderId="0"/>
    <xf numFmtId="0" fontId="168" fillId="0" borderId="0"/>
    <xf numFmtId="0" fontId="150" fillId="0" borderId="0">
      <alignment vertical="center"/>
    </xf>
    <xf numFmtId="9" fontId="168" fillId="0" borderId="0" applyFont="0" applyFill="0" applyBorder="0" applyAlignment="0" applyProtection="0">
      <alignment vertical="center"/>
    </xf>
    <xf numFmtId="0" fontId="173" fillId="10" borderId="0" applyNumberFormat="0" applyBorder="0" applyAlignment="0" applyProtection="0">
      <alignment vertical="center"/>
    </xf>
    <xf numFmtId="0" fontId="173" fillId="10" borderId="0" applyNumberFormat="0" applyBorder="0" applyAlignment="0" applyProtection="0">
      <alignment vertical="center"/>
    </xf>
    <xf numFmtId="0" fontId="173" fillId="10" borderId="0" applyNumberFormat="0" applyBorder="0" applyAlignment="0" applyProtection="0">
      <alignment vertical="center"/>
    </xf>
    <xf numFmtId="0" fontId="173" fillId="10" borderId="0" applyNumberFormat="0" applyBorder="0" applyAlignment="0" applyProtection="0">
      <alignment vertical="center"/>
    </xf>
    <xf numFmtId="0" fontId="173" fillId="10" borderId="0" applyNumberFormat="0" applyBorder="0" applyAlignment="0" applyProtection="0">
      <alignment vertical="center"/>
    </xf>
    <xf numFmtId="0" fontId="173" fillId="10" borderId="0" applyNumberFormat="0" applyBorder="0" applyAlignment="0" applyProtection="0">
      <alignment vertical="center"/>
    </xf>
    <xf numFmtId="0" fontId="173" fillId="10" borderId="0" applyNumberFormat="0" applyBorder="0" applyAlignment="0" applyProtection="0">
      <alignment vertical="center"/>
    </xf>
    <xf numFmtId="0" fontId="173" fillId="10" borderId="0" applyNumberFormat="0" applyBorder="0" applyAlignment="0" applyProtection="0">
      <alignment vertical="center"/>
    </xf>
    <xf numFmtId="0" fontId="173" fillId="14" borderId="0" applyNumberFormat="0" applyBorder="0" applyAlignment="0" applyProtection="0">
      <alignment vertical="center"/>
    </xf>
    <xf numFmtId="0" fontId="173" fillId="14" borderId="0" applyNumberFormat="0" applyBorder="0" applyAlignment="0" applyProtection="0">
      <alignment vertical="center"/>
    </xf>
    <xf numFmtId="0" fontId="173" fillId="14" borderId="0" applyNumberFormat="0" applyBorder="0" applyAlignment="0" applyProtection="0">
      <alignment vertical="center"/>
    </xf>
    <xf numFmtId="0" fontId="173" fillId="14" borderId="0" applyNumberFormat="0" applyBorder="0" applyAlignment="0" applyProtection="0">
      <alignment vertical="center"/>
    </xf>
    <xf numFmtId="0" fontId="173" fillId="14" borderId="0" applyNumberFormat="0" applyBorder="0" applyAlignment="0" applyProtection="0">
      <alignment vertical="center"/>
    </xf>
    <xf numFmtId="0" fontId="173" fillId="14" borderId="0" applyNumberFormat="0" applyBorder="0" applyAlignment="0" applyProtection="0">
      <alignment vertical="center"/>
    </xf>
    <xf numFmtId="0" fontId="173" fillId="14" borderId="0" applyNumberFormat="0" applyBorder="0" applyAlignment="0" applyProtection="0">
      <alignment vertical="center"/>
    </xf>
    <xf numFmtId="0" fontId="173" fillId="14" borderId="0" applyNumberFormat="0" applyBorder="0" applyAlignment="0" applyProtection="0">
      <alignment vertical="center"/>
    </xf>
    <xf numFmtId="0" fontId="173" fillId="18" borderId="0" applyNumberFormat="0" applyBorder="0" applyAlignment="0" applyProtection="0">
      <alignment vertical="center"/>
    </xf>
    <xf numFmtId="0" fontId="173" fillId="18" borderId="0" applyNumberFormat="0" applyBorder="0" applyAlignment="0" applyProtection="0">
      <alignment vertical="center"/>
    </xf>
    <xf numFmtId="0" fontId="173" fillId="18" borderId="0" applyNumberFormat="0" applyBorder="0" applyAlignment="0" applyProtection="0">
      <alignment vertical="center"/>
    </xf>
    <xf numFmtId="0" fontId="173" fillId="18" borderId="0" applyNumberFormat="0" applyBorder="0" applyAlignment="0" applyProtection="0">
      <alignment vertical="center"/>
    </xf>
    <xf numFmtId="0" fontId="173" fillId="18" borderId="0" applyNumberFormat="0" applyBorder="0" applyAlignment="0" applyProtection="0">
      <alignment vertical="center"/>
    </xf>
    <xf numFmtId="0" fontId="173" fillId="18" borderId="0" applyNumberFormat="0" applyBorder="0" applyAlignment="0" applyProtection="0">
      <alignment vertical="center"/>
    </xf>
    <xf numFmtId="0" fontId="173" fillId="18" borderId="0" applyNumberFormat="0" applyBorder="0" applyAlignment="0" applyProtection="0">
      <alignment vertical="center"/>
    </xf>
    <xf numFmtId="0" fontId="173" fillId="18" borderId="0" applyNumberFormat="0" applyBorder="0" applyAlignment="0" applyProtection="0">
      <alignment vertical="center"/>
    </xf>
    <xf numFmtId="0" fontId="173" fillId="22" borderId="0" applyNumberFormat="0" applyBorder="0" applyAlignment="0" applyProtection="0">
      <alignment vertical="center"/>
    </xf>
    <xf numFmtId="0" fontId="173" fillId="22" borderId="0" applyNumberFormat="0" applyBorder="0" applyAlignment="0" applyProtection="0">
      <alignment vertical="center"/>
    </xf>
    <xf numFmtId="0" fontId="173" fillId="22" borderId="0" applyNumberFormat="0" applyBorder="0" applyAlignment="0" applyProtection="0">
      <alignment vertical="center"/>
    </xf>
    <xf numFmtId="0" fontId="173" fillId="22" borderId="0" applyNumberFormat="0" applyBorder="0" applyAlignment="0" applyProtection="0">
      <alignment vertical="center"/>
    </xf>
    <xf numFmtId="0" fontId="173" fillId="22" borderId="0" applyNumberFormat="0" applyBorder="0" applyAlignment="0" applyProtection="0">
      <alignment vertical="center"/>
    </xf>
    <xf numFmtId="0" fontId="173" fillId="22" borderId="0" applyNumberFormat="0" applyBorder="0" applyAlignment="0" applyProtection="0">
      <alignment vertical="center"/>
    </xf>
    <xf numFmtId="0" fontId="173" fillId="22" borderId="0" applyNumberFormat="0" applyBorder="0" applyAlignment="0" applyProtection="0">
      <alignment vertical="center"/>
    </xf>
    <xf numFmtId="0" fontId="173" fillId="22" borderId="0" applyNumberFormat="0" applyBorder="0" applyAlignment="0" applyProtection="0">
      <alignment vertical="center"/>
    </xf>
    <xf numFmtId="0" fontId="173" fillId="26" borderId="0" applyNumberFormat="0" applyBorder="0" applyAlignment="0" applyProtection="0">
      <alignment vertical="center"/>
    </xf>
    <xf numFmtId="0" fontId="173" fillId="26" borderId="0" applyNumberFormat="0" applyBorder="0" applyAlignment="0" applyProtection="0">
      <alignment vertical="center"/>
    </xf>
    <xf numFmtId="0" fontId="173" fillId="26" borderId="0" applyNumberFormat="0" applyBorder="0" applyAlignment="0" applyProtection="0">
      <alignment vertical="center"/>
    </xf>
    <xf numFmtId="0" fontId="173" fillId="26" borderId="0" applyNumberFormat="0" applyBorder="0" applyAlignment="0" applyProtection="0">
      <alignment vertical="center"/>
    </xf>
    <xf numFmtId="0" fontId="173" fillId="26" borderId="0" applyNumberFormat="0" applyBorder="0" applyAlignment="0" applyProtection="0">
      <alignment vertical="center"/>
    </xf>
    <xf numFmtId="0" fontId="173" fillId="26" borderId="0" applyNumberFormat="0" applyBorder="0" applyAlignment="0" applyProtection="0">
      <alignment vertical="center"/>
    </xf>
    <xf numFmtId="0" fontId="173" fillId="26" borderId="0" applyNumberFormat="0" applyBorder="0" applyAlignment="0" applyProtection="0">
      <alignment vertical="center"/>
    </xf>
    <xf numFmtId="0" fontId="173" fillId="26" borderId="0" applyNumberFormat="0" applyBorder="0" applyAlignment="0" applyProtection="0">
      <alignment vertical="center"/>
    </xf>
    <xf numFmtId="0" fontId="173" fillId="30" borderId="0" applyNumberFormat="0" applyBorder="0" applyAlignment="0" applyProtection="0">
      <alignment vertical="center"/>
    </xf>
    <xf numFmtId="0" fontId="173" fillId="30" borderId="0" applyNumberFormat="0" applyBorder="0" applyAlignment="0" applyProtection="0">
      <alignment vertical="center"/>
    </xf>
    <xf numFmtId="0" fontId="173" fillId="30" borderId="0" applyNumberFormat="0" applyBorder="0" applyAlignment="0" applyProtection="0">
      <alignment vertical="center"/>
    </xf>
    <xf numFmtId="0" fontId="173" fillId="30" borderId="0" applyNumberFormat="0" applyBorder="0" applyAlignment="0" applyProtection="0">
      <alignment vertical="center"/>
    </xf>
    <xf numFmtId="0" fontId="173" fillId="30" borderId="0" applyNumberFormat="0" applyBorder="0" applyAlignment="0" applyProtection="0">
      <alignment vertical="center"/>
    </xf>
    <xf numFmtId="0" fontId="173" fillId="30" borderId="0" applyNumberFormat="0" applyBorder="0" applyAlignment="0" applyProtection="0">
      <alignment vertical="center"/>
    </xf>
    <xf numFmtId="0" fontId="173" fillId="30" borderId="0" applyNumberFormat="0" applyBorder="0" applyAlignment="0" applyProtection="0">
      <alignment vertical="center"/>
    </xf>
    <xf numFmtId="0" fontId="173" fillId="30" borderId="0" applyNumberFormat="0" applyBorder="0" applyAlignment="0" applyProtection="0">
      <alignment vertical="center"/>
    </xf>
    <xf numFmtId="0" fontId="173" fillId="11" borderId="0" applyNumberFormat="0" applyBorder="0" applyAlignment="0" applyProtection="0">
      <alignment vertical="center"/>
    </xf>
    <xf numFmtId="0" fontId="173" fillId="11" borderId="0" applyNumberFormat="0" applyBorder="0" applyAlignment="0" applyProtection="0">
      <alignment vertical="center"/>
    </xf>
    <xf numFmtId="0" fontId="173" fillId="11" borderId="0" applyNumberFormat="0" applyBorder="0" applyAlignment="0" applyProtection="0">
      <alignment vertical="center"/>
    </xf>
    <xf numFmtId="0" fontId="173" fillId="11" borderId="0" applyNumberFormat="0" applyBorder="0" applyAlignment="0" applyProtection="0">
      <alignment vertical="center"/>
    </xf>
    <xf numFmtId="0" fontId="173" fillId="11" borderId="0" applyNumberFormat="0" applyBorder="0" applyAlignment="0" applyProtection="0">
      <alignment vertical="center"/>
    </xf>
    <xf numFmtId="0" fontId="173" fillId="11" borderId="0" applyNumberFormat="0" applyBorder="0" applyAlignment="0" applyProtection="0">
      <alignment vertical="center"/>
    </xf>
    <xf numFmtId="0" fontId="173" fillId="11" borderId="0" applyNumberFormat="0" applyBorder="0" applyAlignment="0" applyProtection="0">
      <alignment vertical="center"/>
    </xf>
    <xf numFmtId="0" fontId="173" fillId="11" borderId="0" applyNumberFormat="0" applyBorder="0" applyAlignment="0" applyProtection="0">
      <alignment vertical="center"/>
    </xf>
    <xf numFmtId="0" fontId="173" fillId="15" borderId="0" applyNumberFormat="0" applyBorder="0" applyAlignment="0" applyProtection="0">
      <alignment vertical="center"/>
    </xf>
    <xf numFmtId="0" fontId="173" fillId="15" borderId="0" applyNumberFormat="0" applyBorder="0" applyAlignment="0" applyProtection="0">
      <alignment vertical="center"/>
    </xf>
    <xf numFmtId="0" fontId="173" fillId="15" borderId="0" applyNumberFormat="0" applyBorder="0" applyAlignment="0" applyProtection="0">
      <alignment vertical="center"/>
    </xf>
    <xf numFmtId="0" fontId="173" fillId="15" borderId="0" applyNumberFormat="0" applyBorder="0" applyAlignment="0" applyProtection="0">
      <alignment vertical="center"/>
    </xf>
    <xf numFmtId="0" fontId="173" fillId="15" borderId="0" applyNumberFormat="0" applyBorder="0" applyAlignment="0" applyProtection="0">
      <alignment vertical="center"/>
    </xf>
    <xf numFmtId="0" fontId="173" fillId="15" borderId="0" applyNumberFormat="0" applyBorder="0" applyAlignment="0" applyProtection="0">
      <alignment vertical="center"/>
    </xf>
    <xf numFmtId="0" fontId="173" fillId="15" borderId="0" applyNumberFormat="0" applyBorder="0" applyAlignment="0" applyProtection="0">
      <alignment vertical="center"/>
    </xf>
    <xf numFmtId="0" fontId="173" fillId="15" borderId="0" applyNumberFormat="0" applyBorder="0" applyAlignment="0" applyProtection="0">
      <alignment vertical="center"/>
    </xf>
    <xf numFmtId="0" fontId="173" fillId="19" borderId="0" applyNumberFormat="0" applyBorder="0" applyAlignment="0" applyProtection="0">
      <alignment vertical="center"/>
    </xf>
    <xf numFmtId="0" fontId="173" fillId="19" borderId="0" applyNumberFormat="0" applyBorder="0" applyAlignment="0" applyProtection="0">
      <alignment vertical="center"/>
    </xf>
    <xf numFmtId="0" fontId="173" fillId="19" borderId="0" applyNumberFormat="0" applyBorder="0" applyAlignment="0" applyProtection="0">
      <alignment vertical="center"/>
    </xf>
    <xf numFmtId="0" fontId="173" fillId="19" borderId="0" applyNumberFormat="0" applyBorder="0" applyAlignment="0" applyProtection="0">
      <alignment vertical="center"/>
    </xf>
    <xf numFmtId="0" fontId="173" fillId="19" borderId="0" applyNumberFormat="0" applyBorder="0" applyAlignment="0" applyProtection="0">
      <alignment vertical="center"/>
    </xf>
    <xf numFmtId="0" fontId="173" fillId="19" borderId="0" applyNumberFormat="0" applyBorder="0" applyAlignment="0" applyProtection="0">
      <alignment vertical="center"/>
    </xf>
    <xf numFmtId="0" fontId="173" fillId="19" borderId="0" applyNumberFormat="0" applyBorder="0" applyAlignment="0" applyProtection="0">
      <alignment vertical="center"/>
    </xf>
    <xf numFmtId="0" fontId="173" fillId="19" borderId="0" applyNumberFormat="0" applyBorder="0" applyAlignment="0" applyProtection="0">
      <alignment vertical="center"/>
    </xf>
    <xf numFmtId="0" fontId="173" fillId="23" borderId="0" applyNumberFormat="0" applyBorder="0" applyAlignment="0" applyProtection="0">
      <alignment vertical="center"/>
    </xf>
    <xf numFmtId="0" fontId="173" fillId="23" borderId="0" applyNumberFormat="0" applyBorder="0" applyAlignment="0" applyProtection="0">
      <alignment vertical="center"/>
    </xf>
    <xf numFmtId="0" fontId="173" fillId="23" borderId="0" applyNumberFormat="0" applyBorder="0" applyAlignment="0" applyProtection="0">
      <alignment vertical="center"/>
    </xf>
    <xf numFmtId="0" fontId="173" fillId="23" borderId="0" applyNumberFormat="0" applyBorder="0" applyAlignment="0" applyProtection="0">
      <alignment vertical="center"/>
    </xf>
    <xf numFmtId="0" fontId="173" fillId="23" borderId="0" applyNumberFormat="0" applyBorder="0" applyAlignment="0" applyProtection="0">
      <alignment vertical="center"/>
    </xf>
    <xf numFmtId="0" fontId="173" fillId="23" borderId="0" applyNumberFormat="0" applyBorder="0" applyAlignment="0" applyProtection="0">
      <alignment vertical="center"/>
    </xf>
    <xf numFmtId="0" fontId="173" fillId="23" borderId="0" applyNumberFormat="0" applyBorder="0" applyAlignment="0" applyProtection="0">
      <alignment vertical="center"/>
    </xf>
    <xf numFmtId="0" fontId="173" fillId="23" borderId="0" applyNumberFormat="0" applyBorder="0" applyAlignment="0" applyProtection="0">
      <alignment vertical="center"/>
    </xf>
    <xf numFmtId="0" fontId="173" fillId="27" borderId="0" applyNumberFormat="0" applyBorder="0" applyAlignment="0" applyProtection="0">
      <alignment vertical="center"/>
    </xf>
    <xf numFmtId="0" fontId="173" fillId="27" borderId="0" applyNumberFormat="0" applyBorder="0" applyAlignment="0" applyProtection="0">
      <alignment vertical="center"/>
    </xf>
    <xf numFmtId="0" fontId="173" fillId="27" borderId="0" applyNumberFormat="0" applyBorder="0" applyAlignment="0" applyProtection="0">
      <alignment vertical="center"/>
    </xf>
    <xf numFmtId="0" fontId="173" fillId="27" borderId="0" applyNumberFormat="0" applyBorder="0" applyAlignment="0" applyProtection="0">
      <alignment vertical="center"/>
    </xf>
    <xf numFmtId="0" fontId="173" fillId="27" borderId="0" applyNumberFormat="0" applyBorder="0" applyAlignment="0" applyProtection="0">
      <alignment vertical="center"/>
    </xf>
    <xf numFmtId="0" fontId="173" fillId="27" borderId="0" applyNumberFormat="0" applyBorder="0" applyAlignment="0" applyProtection="0">
      <alignment vertical="center"/>
    </xf>
    <xf numFmtId="0" fontId="173" fillId="27" borderId="0" applyNumberFormat="0" applyBorder="0" applyAlignment="0" applyProtection="0">
      <alignment vertical="center"/>
    </xf>
    <xf numFmtId="0" fontId="173" fillId="27" borderId="0" applyNumberFormat="0" applyBorder="0" applyAlignment="0" applyProtection="0">
      <alignment vertical="center"/>
    </xf>
    <xf numFmtId="0" fontId="173" fillId="31" borderId="0" applyNumberFormat="0" applyBorder="0" applyAlignment="0" applyProtection="0">
      <alignment vertical="center"/>
    </xf>
    <xf numFmtId="0" fontId="173" fillId="31" borderId="0" applyNumberFormat="0" applyBorder="0" applyAlignment="0" applyProtection="0">
      <alignment vertical="center"/>
    </xf>
    <xf numFmtId="0" fontId="173" fillId="31" borderId="0" applyNumberFormat="0" applyBorder="0" applyAlignment="0" applyProtection="0">
      <alignment vertical="center"/>
    </xf>
    <xf numFmtId="0" fontId="173" fillId="31" borderId="0" applyNumberFormat="0" applyBorder="0" applyAlignment="0" applyProtection="0">
      <alignment vertical="center"/>
    </xf>
    <xf numFmtId="0" fontId="173" fillId="31" borderId="0" applyNumberFormat="0" applyBorder="0" applyAlignment="0" applyProtection="0">
      <alignment vertical="center"/>
    </xf>
    <xf numFmtId="0" fontId="173" fillId="31" borderId="0" applyNumberFormat="0" applyBorder="0" applyAlignment="0" applyProtection="0">
      <alignment vertical="center"/>
    </xf>
    <xf numFmtId="0" fontId="173" fillId="31" borderId="0" applyNumberFormat="0" applyBorder="0" applyAlignment="0" applyProtection="0">
      <alignment vertical="center"/>
    </xf>
    <xf numFmtId="0" fontId="173" fillId="31" borderId="0" applyNumberFormat="0" applyBorder="0" applyAlignment="0" applyProtection="0">
      <alignment vertical="center"/>
    </xf>
    <xf numFmtId="0" fontId="175" fillId="12" borderId="0" applyNumberFormat="0" applyBorder="0" applyAlignment="0" applyProtection="0">
      <alignment vertical="center"/>
    </xf>
    <xf numFmtId="0" fontId="175" fillId="16" borderId="0" applyNumberFormat="0" applyBorder="0" applyAlignment="0" applyProtection="0">
      <alignment vertical="center"/>
    </xf>
    <xf numFmtId="0" fontId="175" fillId="20" borderId="0" applyNumberFormat="0" applyBorder="0" applyAlignment="0" applyProtection="0">
      <alignment vertical="center"/>
    </xf>
    <xf numFmtId="0" fontId="175" fillId="24" borderId="0" applyNumberFormat="0" applyBorder="0" applyAlignment="0" applyProtection="0">
      <alignment vertical="center"/>
    </xf>
    <xf numFmtId="0" fontId="175" fillId="28" borderId="0" applyNumberFormat="0" applyBorder="0" applyAlignment="0" applyProtection="0">
      <alignment vertical="center"/>
    </xf>
    <xf numFmtId="0" fontId="175" fillId="32" borderId="0" applyNumberFormat="0" applyBorder="0" applyAlignment="0" applyProtection="0">
      <alignment vertical="center"/>
    </xf>
    <xf numFmtId="0" fontId="175" fillId="9" borderId="0" applyNumberFormat="0" applyBorder="0" applyAlignment="0" applyProtection="0">
      <alignment vertical="center"/>
    </xf>
    <xf numFmtId="0" fontId="175" fillId="13" borderId="0" applyNumberFormat="0" applyBorder="0" applyAlignment="0" applyProtection="0">
      <alignment vertical="center"/>
    </xf>
    <xf numFmtId="0" fontId="175" fillId="17" borderId="0" applyNumberFormat="0" applyBorder="0" applyAlignment="0" applyProtection="0">
      <alignment vertical="center"/>
    </xf>
    <xf numFmtId="0" fontId="175" fillId="21" borderId="0" applyNumberFormat="0" applyBorder="0" applyAlignment="0" applyProtection="0">
      <alignment vertical="center"/>
    </xf>
    <xf numFmtId="0" fontId="175" fillId="25" borderId="0" applyNumberFormat="0" applyBorder="0" applyAlignment="0" applyProtection="0">
      <alignment vertical="center"/>
    </xf>
    <xf numFmtId="0" fontId="175" fillId="29" borderId="0" applyNumberFormat="0" applyBorder="0" applyAlignment="0" applyProtection="0">
      <alignment vertical="center"/>
    </xf>
    <xf numFmtId="0" fontId="177" fillId="0" borderId="0" applyNumberFormat="0" applyFill="0" applyBorder="0" applyAlignment="0" applyProtection="0">
      <alignment vertical="center"/>
    </xf>
    <xf numFmtId="0" fontId="179" fillId="6" borderId="4" applyNumberFormat="0" applyAlignment="0" applyProtection="0">
      <alignment vertical="center"/>
    </xf>
    <xf numFmtId="0" fontId="181" fillId="3" borderId="0" applyNumberFormat="0" applyBorder="0" applyAlignment="0" applyProtection="0">
      <alignment vertical="center"/>
    </xf>
    <xf numFmtId="0" fontId="173" fillId="8" borderId="8" applyNumberFormat="0" applyFont="0" applyAlignment="0" applyProtection="0">
      <alignment vertical="center"/>
    </xf>
    <xf numFmtId="0" fontId="173" fillId="8" borderId="8" applyNumberFormat="0" applyFont="0" applyAlignment="0" applyProtection="0">
      <alignment vertical="center"/>
    </xf>
    <xf numFmtId="0" fontId="173" fillId="8" borderId="8" applyNumberFormat="0" applyFont="0" applyAlignment="0" applyProtection="0">
      <alignment vertical="center"/>
    </xf>
    <xf numFmtId="0" fontId="173" fillId="8" borderId="8" applyNumberFormat="0" applyFont="0" applyAlignment="0" applyProtection="0">
      <alignment vertical="center"/>
    </xf>
    <xf numFmtId="0" fontId="173" fillId="8" borderId="8" applyNumberFormat="0" applyFont="0" applyAlignment="0" applyProtection="0">
      <alignment vertical="center"/>
    </xf>
    <xf numFmtId="0" fontId="173" fillId="8" borderId="8" applyNumberFormat="0" applyFont="0" applyAlignment="0" applyProtection="0">
      <alignment vertical="center"/>
    </xf>
    <xf numFmtId="0" fontId="173" fillId="8" borderId="8" applyNumberFormat="0" applyFont="0" applyAlignment="0" applyProtection="0">
      <alignment vertical="center"/>
    </xf>
    <xf numFmtId="0" fontId="173" fillId="8" borderId="8" applyNumberFormat="0" applyFont="0" applyAlignment="0" applyProtection="0">
      <alignment vertical="center"/>
    </xf>
    <xf numFmtId="0" fontId="183" fillId="4" borderId="0" applyNumberFormat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7" fillId="7" borderId="7" applyNumberFormat="0" applyAlignment="0" applyProtection="0">
      <alignment vertical="center"/>
    </xf>
    <xf numFmtId="0" fontId="189" fillId="0" borderId="6" applyNumberFormat="0" applyFill="0" applyAlignment="0" applyProtection="0">
      <alignment vertical="center"/>
    </xf>
    <xf numFmtId="0" fontId="191" fillId="0" borderId="9" applyNumberFormat="0" applyFill="0" applyAlignment="0" applyProtection="0">
      <alignment vertical="center"/>
    </xf>
    <xf numFmtId="0" fontId="193" fillId="5" borderId="4" applyNumberFormat="0" applyAlignment="0" applyProtection="0">
      <alignment vertical="center"/>
    </xf>
    <xf numFmtId="0" fontId="195" fillId="0" borderId="1" applyNumberFormat="0" applyFill="0" applyAlignment="0" applyProtection="0">
      <alignment vertical="center"/>
    </xf>
    <xf numFmtId="0" fontId="197" fillId="0" borderId="2" applyNumberFormat="0" applyFill="0" applyAlignment="0" applyProtection="0">
      <alignment vertical="center"/>
    </xf>
    <xf numFmtId="0" fontId="199" fillId="0" borderId="3" applyNumberFormat="0" applyFill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201" fillId="0" borderId="0" applyNumberFormat="0" applyFill="0" applyBorder="0" applyAlignment="0" applyProtection="0">
      <alignment vertical="center"/>
    </xf>
    <xf numFmtId="0" fontId="203" fillId="2" borderId="0" applyNumberFormat="0" applyBorder="0" applyAlignment="0" applyProtection="0">
      <alignment vertical="center"/>
    </xf>
    <xf numFmtId="0" fontId="205" fillId="6" borderId="5" applyNumberFormat="0" applyAlignment="0" applyProtection="0">
      <alignment vertical="center"/>
    </xf>
    <xf numFmtId="0" fontId="209" fillId="0" borderId="0">
      <alignment vertical="center"/>
    </xf>
    <xf numFmtId="0" fontId="173" fillId="0" borderId="0">
      <alignment vertical="center"/>
    </xf>
    <xf numFmtId="0" fontId="173" fillId="0" borderId="0">
      <alignment vertical="center"/>
    </xf>
    <xf numFmtId="0" fontId="173" fillId="0" borderId="0">
      <alignment vertical="center"/>
    </xf>
    <xf numFmtId="0" fontId="168" fillId="0" borderId="0"/>
    <xf numFmtId="0" fontId="173" fillId="0" borderId="0">
      <alignment vertical="center"/>
    </xf>
    <xf numFmtId="0" fontId="173" fillId="0" borderId="0">
      <alignment vertical="center"/>
    </xf>
    <xf numFmtId="0" fontId="173" fillId="0" borderId="0">
      <alignment vertical="center"/>
    </xf>
    <xf numFmtId="0" fontId="173" fillId="0" borderId="0">
      <alignment vertical="center"/>
    </xf>
    <xf numFmtId="0" fontId="173" fillId="0" borderId="0">
      <alignment vertical="center"/>
    </xf>
    <xf numFmtId="0" fontId="173" fillId="0" borderId="0">
      <alignment vertical="center"/>
    </xf>
    <xf numFmtId="0" fontId="173" fillId="0" borderId="0">
      <alignment vertical="center"/>
    </xf>
    <xf numFmtId="0" fontId="173" fillId="0" borderId="0">
      <alignment vertical="center"/>
    </xf>
    <xf numFmtId="0" fontId="173" fillId="0" borderId="0">
      <alignment vertical="center"/>
    </xf>
    <xf numFmtId="0" fontId="173" fillId="0" borderId="0">
      <alignment vertical="center"/>
    </xf>
    <xf numFmtId="9" fontId="168" fillId="0" borderId="0" applyFont="0" applyFill="0" applyBorder="0" applyAlignment="0" applyProtection="0">
      <alignment vertical="center"/>
    </xf>
    <xf numFmtId="0" fontId="149" fillId="0" borderId="0">
      <alignment vertical="center"/>
    </xf>
    <xf numFmtId="0" fontId="148" fillId="0" borderId="0">
      <alignment vertical="center"/>
    </xf>
    <xf numFmtId="0" fontId="147" fillId="0" borderId="0">
      <alignment vertical="center"/>
    </xf>
    <xf numFmtId="0" fontId="146" fillId="0" borderId="0">
      <alignment vertical="center"/>
    </xf>
    <xf numFmtId="0" fontId="145" fillId="0" borderId="0">
      <alignment vertical="center"/>
    </xf>
    <xf numFmtId="0" fontId="144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1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8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5" fillId="0" borderId="0">
      <alignment vertical="center"/>
    </xf>
    <xf numFmtId="0" fontId="134" fillId="0" borderId="0">
      <alignment vertical="center"/>
    </xf>
    <xf numFmtId="0" fontId="133" fillId="0" borderId="0">
      <alignment vertical="center"/>
    </xf>
    <xf numFmtId="0" fontId="132" fillId="0" borderId="0">
      <alignment vertical="center"/>
    </xf>
    <xf numFmtId="0" fontId="131" fillId="0" borderId="0">
      <alignment vertical="center"/>
    </xf>
    <xf numFmtId="0" fontId="130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7" fillId="0" borderId="0">
      <alignment vertical="center"/>
    </xf>
    <xf numFmtId="0" fontId="126" fillId="0" borderId="0">
      <alignment vertical="center"/>
    </xf>
    <xf numFmtId="0" fontId="125" fillId="0" borderId="0">
      <alignment vertical="center"/>
    </xf>
    <xf numFmtId="0" fontId="124" fillId="0" borderId="0">
      <alignment vertical="center"/>
    </xf>
    <xf numFmtId="0" fontId="123" fillId="0" borderId="0">
      <alignment vertical="center"/>
    </xf>
    <xf numFmtId="0" fontId="122" fillId="0" borderId="0">
      <alignment vertical="center"/>
    </xf>
    <xf numFmtId="0" fontId="121" fillId="0" borderId="0">
      <alignment vertical="center"/>
    </xf>
    <xf numFmtId="0" fontId="120" fillId="0" borderId="0">
      <alignment vertical="center"/>
    </xf>
    <xf numFmtId="0" fontId="119" fillId="0" borderId="0">
      <alignment vertical="center"/>
    </xf>
    <xf numFmtId="0" fontId="118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5" fillId="0" borderId="0">
      <alignment vertical="center"/>
    </xf>
    <xf numFmtId="0" fontId="114" fillId="0" borderId="0">
      <alignment vertical="center"/>
    </xf>
    <xf numFmtId="0" fontId="113" fillId="0" borderId="0">
      <alignment vertical="center"/>
    </xf>
    <xf numFmtId="0" fontId="112" fillId="0" borderId="0">
      <alignment vertical="center"/>
    </xf>
    <xf numFmtId="0" fontId="111" fillId="0" borderId="0">
      <alignment vertical="center"/>
    </xf>
    <xf numFmtId="0" fontId="110" fillId="0" borderId="0">
      <alignment vertical="center"/>
    </xf>
    <xf numFmtId="0" fontId="109" fillId="0" borderId="0">
      <alignment vertical="center"/>
    </xf>
    <xf numFmtId="0" fontId="108" fillId="0" borderId="0">
      <alignment vertical="center"/>
    </xf>
    <xf numFmtId="0" fontId="107" fillId="0" borderId="0">
      <alignment vertical="center"/>
    </xf>
    <xf numFmtId="0" fontId="106" fillId="0" borderId="0">
      <alignment vertical="center"/>
    </xf>
    <xf numFmtId="0" fontId="105" fillId="0" borderId="0">
      <alignment vertical="center"/>
    </xf>
    <xf numFmtId="0" fontId="104" fillId="0" borderId="0">
      <alignment vertical="center"/>
    </xf>
    <xf numFmtId="0" fontId="103" fillId="0" borderId="0">
      <alignment vertical="center"/>
    </xf>
    <xf numFmtId="0" fontId="102" fillId="0" borderId="0">
      <alignment vertical="center"/>
    </xf>
    <xf numFmtId="0" fontId="101" fillId="0" borderId="0">
      <alignment vertical="center"/>
    </xf>
    <xf numFmtId="0" fontId="100" fillId="0" borderId="0">
      <alignment vertical="center"/>
    </xf>
    <xf numFmtId="0" fontId="99" fillId="0" borderId="0">
      <alignment vertical="center"/>
    </xf>
    <xf numFmtId="0" fontId="98" fillId="0" borderId="0">
      <alignment vertical="center"/>
    </xf>
    <xf numFmtId="0" fontId="97" fillId="0" borderId="0">
      <alignment vertical="center"/>
    </xf>
    <xf numFmtId="0" fontId="96" fillId="0" borderId="0">
      <alignment vertical="center"/>
    </xf>
    <xf numFmtId="0" fontId="95" fillId="0" borderId="0">
      <alignment vertical="center"/>
    </xf>
    <xf numFmtId="0" fontId="94" fillId="0" borderId="0">
      <alignment vertical="center"/>
    </xf>
    <xf numFmtId="0" fontId="93" fillId="0" borderId="0">
      <alignment vertical="center"/>
    </xf>
    <xf numFmtId="0" fontId="92" fillId="0" borderId="0">
      <alignment vertical="center"/>
    </xf>
    <xf numFmtId="0" fontId="91" fillId="0" borderId="0">
      <alignment vertical="center"/>
    </xf>
    <xf numFmtId="0" fontId="90" fillId="0" borderId="0">
      <alignment vertical="center"/>
    </xf>
    <xf numFmtId="0" fontId="89" fillId="0" borderId="0">
      <alignment vertical="center"/>
    </xf>
    <xf numFmtId="0" fontId="88" fillId="0" borderId="0">
      <alignment vertical="center"/>
    </xf>
    <xf numFmtId="0" fontId="87" fillId="0" borderId="0">
      <alignment vertical="center"/>
    </xf>
    <xf numFmtId="0" fontId="86" fillId="0" borderId="0">
      <alignment vertical="center"/>
    </xf>
    <xf numFmtId="0" fontId="85" fillId="0" borderId="0">
      <alignment vertical="center"/>
    </xf>
    <xf numFmtId="0" fontId="84" fillId="0" borderId="0">
      <alignment vertical="center"/>
    </xf>
    <xf numFmtId="0" fontId="83" fillId="0" borderId="0">
      <alignment vertical="center"/>
    </xf>
    <xf numFmtId="0" fontId="82" fillId="0" borderId="0">
      <alignment vertical="center"/>
    </xf>
    <xf numFmtId="0" fontId="81" fillId="0" borderId="0">
      <alignment vertical="center"/>
    </xf>
    <xf numFmtId="0" fontId="80" fillId="0" borderId="0">
      <alignment vertical="center"/>
    </xf>
    <xf numFmtId="0" fontId="79" fillId="0" borderId="0">
      <alignment vertical="center"/>
    </xf>
    <xf numFmtId="0" fontId="78" fillId="0" borderId="0">
      <alignment vertical="center"/>
    </xf>
    <xf numFmtId="0" fontId="77" fillId="0" borderId="0">
      <alignment vertical="center"/>
    </xf>
    <xf numFmtId="0" fontId="76" fillId="0" borderId="0">
      <alignment vertical="center"/>
    </xf>
    <xf numFmtId="0" fontId="75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72" fillId="0" borderId="0">
      <alignment vertical="center"/>
    </xf>
    <xf numFmtId="0" fontId="71" fillId="0" borderId="0">
      <alignment vertical="center"/>
    </xf>
    <xf numFmtId="0" fontId="70" fillId="0" borderId="0">
      <alignment vertical="center"/>
    </xf>
    <xf numFmtId="0" fontId="69" fillId="0" borderId="0">
      <alignment vertical="center"/>
    </xf>
    <xf numFmtId="0" fontId="68" fillId="0" borderId="0">
      <alignment vertical="center"/>
    </xf>
    <xf numFmtId="0" fontId="67" fillId="0" borderId="0">
      <alignment vertical="center"/>
    </xf>
    <xf numFmtId="0" fontId="66" fillId="0" borderId="0">
      <alignment vertical="center"/>
    </xf>
    <xf numFmtId="0" fontId="65" fillId="0" borderId="0">
      <alignment vertical="center"/>
    </xf>
    <xf numFmtId="0" fontId="64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1" fillId="0" borderId="0">
      <alignment vertical="center"/>
    </xf>
    <xf numFmtId="0" fontId="60" fillId="0" borderId="0">
      <alignment vertical="center"/>
    </xf>
    <xf numFmtId="0" fontId="59" fillId="0" borderId="0">
      <alignment vertical="center"/>
    </xf>
    <xf numFmtId="0" fontId="58" fillId="0" borderId="0">
      <alignment vertical="center"/>
    </xf>
    <xf numFmtId="0" fontId="57" fillId="0" borderId="0">
      <alignment vertical="center"/>
    </xf>
    <xf numFmtId="0" fontId="56" fillId="0" borderId="0">
      <alignment vertical="center"/>
    </xf>
    <xf numFmtId="0" fontId="55" fillId="0" borderId="0">
      <alignment vertical="center"/>
    </xf>
    <xf numFmtId="0" fontId="54" fillId="0" borderId="0">
      <alignment vertical="center"/>
    </xf>
    <xf numFmtId="0" fontId="53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0" fillId="0" borderId="0">
      <alignment vertical="center"/>
    </xf>
    <xf numFmtId="0" fontId="49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6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3" fillId="0" borderId="0">
      <alignment vertical="center"/>
    </xf>
    <xf numFmtId="0" fontId="42" fillId="0" borderId="0">
      <alignment vertical="center"/>
    </xf>
    <xf numFmtId="0" fontId="41" fillId="0" borderId="0">
      <alignment vertical="center"/>
    </xf>
    <xf numFmtId="0" fontId="40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7" fillId="0" borderId="0">
      <alignment vertical="center"/>
    </xf>
    <xf numFmtId="0" fontId="36" fillId="0" borderId="0">
      <alignment vertical="center"/>
    </xf>
    <xf numFmtId="0" fontId="35" fillId="0" borderId="0">
      <alignment vertical="center"/>
    </xf>
    <xf numFmtId="0" fontId="34" fillId="0" borderId="0">
      <alignment vertical="center"/>
    </xf>
    <xf numFmtId="0" fontId="33" fillId="0" borderId="0">
      <alignment vertical="center"/>
    </xf>
    <xf numFmtId="0" fontId="32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532">
    <xf numFmtId="0" fontId="0" fillId="0" borderId="0" xfId="0"/>
    <xf numFmtId="0" fontId="169" fillId="0" borderId="0" xfId="0" applyFont="1" applyAlignment="1">
      <alignment vertical="center"/>
    </xf>
    <xf numFmtId="0" fontId="169" fillId="0" borderId="0" xfId="1" applyFont="1" applyAlignment="1">
      <alignment horizontal="center"/>
    </xf>
    <xf numFmtId="0" fontId="171" fillId="0" borderId="0" xfId="1" quotePrefix="1" applyFont="1" applyAlignment="1">
      <alignment horizontal="left"/>
    </xf>
    <xf numFmtId="0" fontId="208" fillId="0" borderId="0" xfId="0" applyFont="1"/>
    <xf numFmtId="0" fontId="211" fillId="56" borderId="10" xfId="1" applyFont="1" applyFill="1" applyBorder="1" applyAlignment="1">
      <alignment horizontal="center" vertical="center"/>
    </xf>
    <xf numFmtId="0" fontId="212" fillId="0" borderId="0" xfId="0" applyFont="1" applyAlignment="1">
      <alignment vertical="center"/>
    </xf>
    <xf numFmtId="0" fontId="212" fillId="0" borderId="0" xfId="0" applyFont="1" applyAlignment="1">
      <alignment horizontal="center" vertical="center"/>
    </xf>
    <xf numFmtId="0" fontId="213" fillId="0" borderId="10" xfId="1" applyFont="1" applyBorder="1" applyAlignment="1">
      <alignment horizontal="center" vertical="center" wrapText="1"/>
    </xf>
    <xf numFmtId="0" fontId="214" fillId="0" borderId="10" xfId="1" applyFont="1" applyBorder="1" applyAlignment="1">
      <alignment horizontal="center" vertical="center" wrapText="1"/>
    </xf>
    <xf numFmtId="0" fontId="215" fillId="0" borderId="10" xfId="1" quotePrefix="1" applyFont="1" applyBorder="1" applyAlignment="1">
      <alignment horizontal="center" vertical="center" wrapText="1"/>
    </xf>
    <xf numFmtId="0" fontId="216" fillId="0" borderId="10" xfId="1" applyFont="1" applyBorder="1" applyAlignment="1">
      <alignment horizontal="left" vertical="center" wrapText="1"/>
    </xf>
    <xf numFmtId="0" fontId="214" fillId="0" borderId="10" xfId="1" applyFont="1" applyBorder="1" applyAlignment="1">
      <alignment horizontal="center" vertical="center"/>
    </xf>
    <xf numFmtId="0" fontId="216" fillId="0" borderId="10" xfId="1" applyFont="1" applyBorder="1" applyAlignment="1">
      <alignment horizontal="center" vertical="center" wrapText="1"/>
    </xf>
    <xf numFmtId="0" fontId="213" fillId="57" borderId="10" xfId="1" applyFont="1" applyFill="1" applyBorder="1" applyAlignment="1">
      <alignment horizontal="center" vertical="center" wrapText="1"/>
    </xf>
    <xf numFmtId="0" fontId="214" fillId="57" borderId="10" xfId="1" applyFont="1" applyFill="1" applyBorder="1" applyAlignment="1">
      <alignment horizontal="center" vertical="center" wrapText="1"/>
    </xf>
    <xf numFmtId="0" fontId="217" fillId="0" borderId="0" xfId="0" applyFont="1"/>
    <xf numFmtId="0" fontId="218" fillId="0" borderId="0" xfId="0" applyFont="1"/>
    <xf numFmtId="0" fontId="221" fillId="0" borderId="10" xfId="0" applyFont="1" applyBorder="1" applyAlignment="1">
      <alignment horizontal="center" vertical="center" wrapText="1"/>
    </xf>
    <xf numFmtId="0" fontId="220" fillId="59" borderId="10" xfId="0" applyFont="1" applyFill="1" applyBorder="1" applyAlignment="1">
      <alignment horizontal="center" vertical="center"/>
    </xf>
    <xf numFmtId="0" fontId="220" fillId="0" borderId="20" xfId="0" quotePrefix="1" applyFont="1" applyBorder="1" applyAlignment="1">
      <alignment horizontal="left" vertical="center" wrapText="1"/>
    </xf>
    <xf numFmtId="0" fontId="220" fillId="0" borderId="10" xfId="0" quotePrefix="1" applyFont="1" applyBorder="1" applyAlignment="1">
      <alignment horizontal="left" vertical="center" wrapText="1"/>
    </xf>
    <xf numFmtId="0" fontId="224" fillId="0" borderId="10" xfId="0" applyFont="1" applyBorder="1" applyAlignment="1">
      <alignment horizontal="center" vertical="center" wrapText="1"/>
    </xf>
    <xf numFmtId="0" fontId="226" fillId="0" borderId="0" xfId="0" applyFont="1" applyAlignment="1">
      <alignment horizontal="center" vertical="center"/>
    </xf>
    <xf numFmtId="0" fontId="225" fillId="0" borderId="0" xfId="0" applyFont="1" applyAlignment="1">
      <alignment horizontal="center" vertical="center"/>
    </xf>
    <xf numFmtId="0" fontId="225" fillId="60" borderId="10" xfId="0" applyFont="1" applyFill="1" applyBorder="1" applyAlignment="1">
      <alignment horizontal="center" vertical="center"/>
    </xf>
    <xf numFmtId="0" fontId="221" fillId="0" borderId="10" xfId="0" applyFont="1" applyBorder="1" applyAlignment="1">
      <alignment horizontal="center" vertical="center"/>
    </xf>
    <xf numFmtId="176" fontId="228" fillId="0" borderId="21" xfId="0" applyNumberFormat="1" applyFont="1" applyBorder="1" applyAlignment="1">
      <alignment horizontal="center" vertical="center"/>
    </xf>
    <xf numFmtId="177" fontId="225" fillId="0" borderId="10" xfId="0" applyNumberFormat="1" applyFont="1" applyBorder="1" applyAlignment="1">
      <alignment horizontal="center" vertical="center"/>
    </xf>
    <xf numFmtId="1" fontId="225" fillId="0" borderId="10" xfId="0" applyNumberFormat="1" applyFont="1" applyBorder="1" applyAlignment="1">
      <alignment horizontal="center" vertical="center"/>
    </xf>
    <xf numFmtId="176" fontId="225" fillId="0" borderId="10" xfId="0" applyNumberFormat="1" applyFont="1" applyBorder="1" applyAlignment="1">
      <alignment horizontal="center" vertical="center"/>
    </xf>
    <xf numFmtId="178" fontId="208" fillId="0" borderId="10" xfId="0" applyNumberFormat="1" applyFont="1" applyBorder="1" applyAlignment="1">
      <alignment horizontal="center" vertical="center"/>
    </xf>
    <xf numFmtId="176" fontId="208" fillId="0" borderId="10" xfId="766" applyNumberFormat="1" applyFont="1" applyFill="1" applyBorder="1" applyAlignment="1">
      <alignment horizontal="center" vertical="center"/>
    </xf>
    <xf numFmtId="0" fontId="225" fillId="57" borderId="10" xfId="0" applyFont="1" applyFill="1" applyBorder="1" applyAlignment="1">
      <alignment horizontal="center" vertical="center"/>
    </xf>
    <xf numFmtId="178" fontId="225" fillId="57" borderId="10" xfId="0" applyNumberFormat="1" applyFont="1" applyFill="1" applyBorder="1" applyAlignment="1">
      <alignment horizontal="center" vertical="center"/>
    </xf>
    <xf numFmtId="176" fontId="225" fillId="57" borderId="10" xfId="0" applyNumberFormat="1" applyFont="1" applyFill="1" applyBorder="1" applyAlignment="1">
      <alignment horizontal="center" vertical="center"/>
    </xf>
    <xf numFmtId="0" fontId="225" fillId="0" borderId="10" xfId="0" applyFont="1" applyBorder="1" applyAlignment="1">
      <alignment horizontal="center" vertical="center"/>
    </xf>
    <xf numFmtId="178" fontId="225" fillId="0" borderId="10" xfId="0" applyNumberFormat="1" applyFont="1" applyBorder="1" applyAlignment="1">
      <alignment horizontal="center" vertical="center"/>
    </xf>
    <xf numFmtId="176" fontId="225" fillId="0" borderId="22" xfId="0" applyNumberFormat="1" applyFont="1" applyBorder="1" applyAlignment="1">
      <alignment horizontal="center" vertical="center"/>
    </xf>
    <xf numFmtId="176" fontId="225" fillId="0" borderId="2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225" fillId="0" borderId="10" xfId="0" applyFont="1" applyBorder="1" applyAlignment="1">
      <alignment horizontal="center" vertical="center" wrapText="1"/>
    </xf>
    <xf numFmtId="181" fontId="220" fillId="55" borderId="10" xfId="0" applyNumberFormat="1" applyFont="1" applyFill="1" applyBorder="1" applyAlignment="1">
      <alignment horizontal="center" vertical="center" wrapText="1"/>
    </xf>
    <xf numFmtId="0" fontId="225" fillId="0" borderId="20" xfId="0" applyFont="1" applyBorder="1" applyAlignment="1">
      <alignment horizontal="center" vertical="center" wrapText="1"/>
    </xf>
    <xf numFmtId="179" fontId="220" fillId="55" borderId="10" xfId="0" applyNumberFormat="1" applyFont="1" applyFill="1" applyBorder="1" applyAlignment="1">
      <alignment horizontal="center" vertical="center" wrapText="1"/>
    </xf>
    <xf numFmtId="0" fontId="230" fillId="0" borderId="0" xfId="0" applyFont="1"/>
    <xf numFmtId="0" fontId="0" fillId="0" borderId="0" xfId="0" applyAlignment="1">
      <alignment vertical="center"/>
    </xf>
    <xf numFmtId="0" fontId="221" fillId="0" borderId="0" xfId="0" applyFont="1" applyAlignment="1">
      <alignment horizontal="center" vertical="center"/>
    </xf>
    <xf numFmtId="0" fontId="221" fillId="0" borderId="27" xfId="0" applyFont="1" applyBorder="1" applyAlignment="1">
      <alignment horizontal="center" vertical="center"/>
    </xf>
    <xf numFmtId="0" fontId="221" fillId="0" borderId="23" xfId="0" applyFont="1" applyBorder="1" applyAlignment="1">
      <alignment horizontal="center" vertical="center"/>
    </xf>
    <xf numFmtId="0" fontId="221" fillId="0" borderId="46" xfId="0" applyFont="1" applyBorder="1" applyAlignment="1">
      <alignment horizontal="center" vertical="center"/>
    </xf>
    <xf numFmtId="0" fontId="225" fillId="61" borderId="47" xfId="0" applyFont="1" applyFill="1" applyBorder="1" applyAlignment="1">
      <alignment horizontal="center" vertical="center"/>
    </xf>
    <xf numFmtId="0" fontId="225" fillId="61" borderId="50" xfId="0" applyFont="1" applyFill="1" applyBorder="1" applyAlignment="1">
      <alignment horizontal="center" vertical="center"/>
    </xf>
    <xf numFmtId="0" fontId="225" fillId="0" borderId="0" xfId="0" applyFont="1" applyAlignment="1">
      <alignment horizontal="left" vertical="center"/>
    </xf>
    <xf numFmtId="0" fontId="225" fillId="0" borderId="0" xfId="0" applyFont="1" applyAlignment="1">
      <alignment vertical="center"/>
    </xf>
    <xf numFmtId="0" fontId="221" fillId="0" borderId="57" xfId="0" applyFont="1" applyBorder="1" applyAlignment="1">
      <alignment horizontal="center" vertical="center"/>
    </xf>
    <xf numFmtId="0" fontId="221" fillId="0" borderId="39" xfId="0" applyFont="1" applyBorder="1" applyAlignment="1">
      <alignment horizontal="center" vertical="center"/>
    </xf>
    <xf numFmtId="0" fontId="221" fillId="0" borderId="22" xfId="0" applyFont="1" applyBorder="1" applyAlignment="1">
      <alignment horizontal="center" vertical="center"/>
    </xf>
    <xf numFmtId="0" fontId="221" fillId="0" borderId="58" xfId="0" applyFont="1" applyBorder="1" applyAlignment="1">
      <alignment horizontal="center" vertical="center"/>
    </xf>
    <xf numFmtId="176" fontId="208" fillId="0" borderId="0" xfId="766" applyNumberFormat="1" applyFont="1" applyFill="1" applyBorder="1" applyAlignment="1">
      <alignment horizontal="center" vertical="center"/>
    </xf>
    <xf numFmtId="176" fontId="208" fillId="0" borderId="0" xfId="0" applyNumberFormat="1" applyFont="1" applyAlignment="1">
      <alignment horizontal="center" vertical="center"/>
    </xf>
    <xf numFmtId="176" fontId="229" fillId="0" borderId="33" xfId="0" applyNumberFormat="1" applyFont="1" applyBorder="1" applyAlignment="1">
      <alignment horizontal="center" vertical="center"/>
    </xf>
    <xf numFmtId="0" fontId="221" fillId="0" borderId="33" xfId="0" applyFont="1" applyBorder="1" applyAlignment="1">
      <alignment horizontal="center" vertical="center"/>
    </xf>
    <xf numFmtId="0" fontId="225" fillId="0" borderId="33" xfId="0" applyFont="1" applyBorder="1" applyAlignment="1">
      <alignment horizontal="center" vertical="center"/>
    </xf>
    <xf numFmtId="176" fontId="208" fillId="57" borderId="0" xfId="0" applyNumberFormat="1" applyFont="1" applyFill="1" applyAlignment="1">
      <alignment horizontal="center" vertical="center"/>
    </xf>
    <xf numFmtId="176" fontId="229" fillId="0" borderId="0" xfId="0" applyNumberFormat="1" applyFont="1" applyAlignment="1">
      <alignment horizontal="center" vertical="center"/>
    </xf>
    <xf numFmtId="176" fontId="208" fillId="57" borderId="55" xfId="0" applyNumberFormat="1" applyFont="1" applyFill="1" applyBorder="1" applyAlignment="1">
      <alignment horizontal="center" vertical="center"/>
    </xf>
    <xf numFmtId="0" fontId="208" fillId="0" borderId="10" xfId="0" quotePrefix="1" applyFont="1" applyBorder="1" applyAlignment="1">
      <alignment horizontal="center"/>
    </xf>
    <xf numFmtId="0" fontId="225" fillId="61" borderId="63" xfId="0" applyFont="1" applyFill="1" applyBorder="1" applyAlignment="1">
      <alignment horizontal="center" vertical="center"/>
    </xf>
    <xf numFmtId="176" fontId="208" fillId="57" borderId="64" xfId="0" applyNumberFormat="1" applyFont="1" applyFill="1" applyBorder="1" applyAlignment="1">
      <alignment horizontal="center" vertical="center"/>
    </xf>
    <xf numFmtId="176" fontId="208" fillId="0" borderId="65" xfId="0" applyNumberFormat="1" applyFont="1" applyBorder="1" applyAlignment="1">
      <alignment horizontal="center" vertical="center"/>
    </xf>
    <xf numFmtId="0" fontId="225" fillId="61" borderId="55" xfId="0" applyFont="1" applyFill="1" applyBorder="1" applyAlignment="1">
      <alignment horizontal="center" vertical="center"/>
    </xf>
    <xf numFmtId="0" fontId="225" fillId="61" borderId="39" xfId="0" applyFont="1" applyFill="1" applyBorder="1" applyAlignment="1">
      <alignment horizontal="center" vertical="center" wrapText="1"/>
    </xf>
    <xf numFmtId="0" fontId="208" fillId="0" borderId="0" xfId="0" applyFont="1" applyAlignment="1">
      <alignment horizontal="center"/>
    </xf>
    <xf numFmtId="179" fontId="0" fillId="0" borderId="0" xfId="0" applyNumberFormat="1"/>
    <xf numFmtId="0" fontId="221" fillId="0" borderId="65" xfId="0" applyFont="1" applyBorder="1" applyAlignment="1">
      <alignment horizontal="center" vertical="center"/>
    </xf>
    <xf numFmtId="22" fontId="0" fillId="0" borderId="0" xfId="0" applyNumberFormat="1"/>
    <xf numFmtId="176" fontId="225" fillId="0" borderId="0" xfId="0" quotePrefix="1" applyNumberFormat="1" applyFont="1" applyAlignment="1">
      <alignment horizontal="center" vertical="center"/>
    </xf>
    <xf numFmtId="0" fontId="208" fillId="0" borderId="0" xfId="766" applyNumberFormat="1" applyFont="1" applyFill="1" applyBorder="1" applyAlignment="1">
      <alignment vertical="center"/>
    </xf>
    <xf numFmtId="176" fontId="208" fillId="0" borderId="0" xfId="766" applyNumberFormat="1" applyFont="1" applyFill="1" applyBorder="1" applyAlignment="1">
      <alignment vertical="center"/>
    </xf>
    <xf numFmtId="0" fontId="221" fillId="0" borderId="20" xfId="0" applyFont="1" applyBorder="1" applyAlignment="1">
      <alignment horizontal="center" vertical="center"/>
    </xf>
    <xf numFmtId="183" fontId="0" fillId="0" borderId="0" xfId="0" applyNumberFormat="1"/>
    <xf numFmtId="9" fontId="225" fillId="0" borderId="0" xfId="766" quotePrefix="1" applyFont="1" applyFill="1" applyBorder="1" applyAlignment="1">
      <alignment horizontal="center" vertical="center"/>
    </xf>
    <xf numFmtId="0" fontId="228" fillId="0" borderId="0" xfId="0" applyFont="1" applyAlignment="1">
      <alignment vertical="center"/>
    </xf>
    <xf numFmtId="0" fontId="227" fillId="0" borderId="0" xfId="0" applyFont="1" applyAlignment="1">
      <alignment horizontal="center" vertical="center"/>
    </xf>
    <xf numFmtId="0" fontId="225" fillId="0" borderId="0" xfId="0" applyFont="1" applyAlignment="1">
      <alignment vertical="center" wrapText="1"/>
    </xf>
    <xf numFmtId="0" fontId="231" fillId="0" borderId="0" xfId="0" applyFont="1"/>
    <xf numFmtId="0" fontId="232" fillId="0" borderId="0" xfId="0" applyFont="1" applyAlignment="1">
      <alignment horizontal="right" vertical="center"/>
    </xf>
    <xf numFmtId="0" fontId="232" fillId="0" borderId="0" xfId="0" applyFont="1" applyAlignment="1">
      <alignment horizontal="center" vertical="center"/>
    </xf>
    <xf numFmtId="0" fontId="225" fillId="61" borderId="30" xfId="0" applyFont="1" applyFill="1" applyBorder="1" applyAlignment="1">
      <alignment vertical="center"/>
    </xf>
    <xf numFmtId="0" fontId="225" fillId="61" borderId="29" xfId="0" applyFont="1" applyFill="1" applyBorder="1" applyAlignment="1">
      <alignment vertical="center"/>
    </xf>
    <xf numFmtId="0" fontId="225" fillId="0" borderId="54" xfId="0" applyFont="1" applyBorder="1" applyAlignment="1">
      <alignment vertical="center"/>
    </xf>
    <xf numFmtId="0" fontId="225" fillId="0" borderId="27" xfId="0" applyFont="1" applyBorder="1" applyAlignment="1">
      <alignment vertical="center"/>
    </xf>
    <xf numFmtId="0" fontId="225" fillId="0" borderId="55" xfId="0" applyFont="1" applyBorder="1" applyAlignment="1">
      <alignment vertical="center"/>
    </xf>
    <xf numFmtId="0" fontId="225" fillId="0" borderId="23" xfId="0" applyFont="1" applyBorder="1" applyAlignment="1">
      <alignment vertical="center"/>
    </xf>
    <xf numFmtId="0" fontId="225" fillId="0" borderId="56" xfId="0" applyFont="1" applyBorder="1" applyAlignment="1">
      <alignment vertical="center"/>
    </xf>
    <xf numFmtId="0" fontId="225" fillId="0" borderId="10" xfId="0" applyFont="1" applyBorder="1" applyAlignment="1">
      <alignment vertical="center"/>
    </xf>
    <xf numFmtId="0" fontId="208" fillId="0" borderId="27" xfId="0" applyFont="1" applyBorder="1" applyAlignment="1">
      <alignment horizontal="center"/>
    </xf>
    <xf numFmtId="176" fontId="208" fillId="0" borderId="27" xfId="766" applyNumberFormat="1" applyFont="1" applyFill="1" applyBorder="1" applyAlignment="1">
      <alignment horizontal="center" vertical="center"/>
    </xf>
    <xf numFmtId="176" fontId="208" fillId="0" borderId="49" xfId="0" applyNumberFormat="1" applyFont="1" applyBorder="1" applyAlignment="1">
      <alignment horizontal="center" vertical="center"/>
    </xf>
    <xf numFmtId="0" fontId="208" fillId="0" borderId="49" xfId="0" applyFont="1" applyBorder="1" applyAlignment="1">
      <alignment horizontal="center"/>
    </xf>
    <xf numFmtId="176" fontId="229" fillId="0" borderId="27" xfId="0" applyNumberFormat="1" applyFont="1" applyBorder="1" applyAlignment="1">
      <alignment horizontal="center" vertical="center"/>
    </xf>
    <xf numFmtId="0" fontId="208" fillId="0" borderId="65" xfId="0" applyFont="1" applyBorder="1" applyAlignment="1">
      <alignment horizontal="center"/>
    </xf>
    <xf numFmtId="176" fontId="229" fillId="0" borderId="10" xfId="0" applyNumberFormat="1" applyFont="1" applyBorder="1" applyAlignment="1">
      <alignment horizontal="center" vertical="center"/>
    </xf>
    <xf numFmtId="176" fontId="208" fillId="57" borderId="65" xfId="0" applyNumberFormat="1" applyFont="1" applyFill="1" applyBorder="1" applyAlignment="1">
      <alignment horizontal="center" vertical="center"/>
    </xf>
    <xf numFmtId="176" fontId="208" fillId="0" borderId="65" xfId="766" applyNumberFormat="1" applyFont="1" applyFill="1" applyBorder="1" applyAlignment="1">
      <alignment horizontal="center" vertical="center"/>
    </xf>
    <xf numFmtId="176" fontId="229" fillId="0" borderId="65" xfId="0" applyNumberFormat="1" applyFont="1" applyBorder="1" applyAlignment="1">
      <alignment horizontal="center" vertical="center"/>
    </xf>
    <xf numFmtId="176" fontId="208" fillId="0" borderId="27" xfId="0" applyNumberFormat="1" applyFont="1" applyBorder="1" applyAlignment="1">
      <alignment horizontal="center" vertical="center"/>
    </xf>
    <xf numFmtId="176" fontId="208" fillId="0" borderId="10" xfId="0" applyNumberFormat="1" applyFont="1" applyBorder="1" applyAlignment="1">
      <alignment horizontal="center" vertical="center"/>
    </xf>
    <xf numFmtId="176" fontId="208" fillId="0" borderId="64" xfId="0" applyNumberFormat="1" applyFont="1" applyBorder="1" applyAlignment="1">
      <alignment horizontal="center" vertical="center"/>
    </xf>
    <xf numFmtId="0" fontId="225" fillId="61" borderId="56" xfId="0" applyFont="1" applyFill="1" applyBorder="1" applyAlignment="1">
      <alignment horizontal="center" vertical="center"/>
    </xf>
    <xf numFmtId="0" fontId="225" fillId="61" borderId="74" xfId="0" applyFont="1" applyFill="1" applyBorder="1" applyAlignment="1">
      <alignment horizontal="center" vertical="center"/>
    </xf>
    <xf numFmtId="0" fontId="221" fillId="0" borderId="49" xfId="0" applyFont="1" applyBorder="1" applyAlignment="1">
      <alignment horizontal="center" vertical="center"/>
    </xf>
    <xf numFmtId="0" fontId="225" fillId="0" borderId="59" xfId="0" applyFont="1" applyBorder="1" applyAlignment="1">
      <alignment horizontal="center" vertical="center" wrapText="1"/>
    </xf>
    <xf numFmtId="0" fontId="225" fillId="0" borderId="65" xfId="0" applyFont="1" applyBorder="1" applyAlignment="1">
      <alignment horizontal="center" vertical="center" wrapText="1"/>
    </xf>
    <xf numFmtId="0" fontId="232" fillId="61" borderId="59" xfId="0" applyFont="1" applyFill="1" applyBorder="1" applyAlignment="1">
      <alignment horizontal="right" vertical="center"/>
    </xf>
    <xf numFmtId="0" fontId="232" fillId="61" borderId="75" xfId="0" applyFont="1" applyFill="1" applyBorder="1" applyAlignment="1">
      <alignment horizontal="center" vertical="center"/>
    </xf>
    <xf numFmtId="176" fontId="208" fillId="0" borderId="53" xfId="0" applyNumberFormat="1" applyFont="1" applyBorder="1" applyAlignment="1">
      <alignment horizontal="center" vertical="center"/>
    </xf>
    <xf numFmtId="176" fontId="208" fillId="57" borderId="49" xfId="0" applyNumberFormat="1" applyFont="1" applyFill="1" applyBorder="1" applyAlignment="1">
      <alignment horizontal="center" vertical="center"/>
    </xf>
    <xf numFmtId="182" fontId="208" fillId="0" borderId="27" xfId="0" applyNumberFormat="1" applyFont="1" applyBorder="1" applyAlignment="1">
      <alignment horizontal="center"/>
    </xf>
    <xf numFmtId="182" fontId="208" fillId="0" borderId="10" xfId="0" applyNumberFormat="1" applyFont="1" applyBorder="1" applyAlignment="1">
      <alignment horizontal="center"/>
    </xf>
    <xf numFmtId="176" fontId="208" fillId="0" borderId="56" xfId="766" applyNumberFormat="1" applyFont="1" applyFill="1" applyBorder="1" applyAlignment="1">
      <alignment horizontal="center" vertical="center"/>
    </xf>
    <xf numFmtId="176" fontId="208" fillId="0" borderId="54" xfId="766" applyNumberFormat="1" applyFont="1" applyFill="1" applyBorder="1" applyAlignment="1">
      <alignment horizontal="center" vertical="center"/>
    </xf>
    <xf numFmtId="176" fontId="208" fillId="57" borderId="10" xfId="0" applyNumberFormat="1" applyFont="1" applyFill="1" applyBorder="1" applyAlignment="1">
      <alignment horizontal="center" vertical="center"/>
    </xf>
    <xf numFmtId="176" fontId="208" fillId="57" borderId="54" xfId="0" applyNumberFormat="1" applyFont="1" applyFill="1" applyBorder="1" applyAlignment="1">
      <alignment horizontal="center" vertical="center"/>
    </xf>
    <xf numFmtId="176" fontId="208" fillId="57" borderId="27" xfId="0" applyNumberFormat="1" applyFont="1" applyFill="1" applyBorder="1" applyAlignment="1">
      <alignment horizontal="center" vertical="center"/>
    </xf>
    <xf numFmtId="0" fontId="208" fillId="0" borderId="27" xfId="0" quotePrefix="1" applyFont="1" applyBorder="1" applyAlignment="1">
      <alignment horizontal="center"/>
    </xf>
    <xf numFmtId="176" fontId="208" fillId="57" borderId="56" xfId="0" applyNumberFormat="1" applyFont="1" applyFill="1" applyBorder="1" applyAlignment="1">
      <alignment horizontal="center" vertical="center"/>
    </xf>
    <xf numFmtId="0" fontId="208" fillId="0" borderId="65" xfId="0" quotePrefix="1" applyFont="1" applyBorder="1" applyAlignment="1">
      <alignment horizontal="center"/>
    </xf>
    <xf numFmtId="0" fontId="208" fillId="0" borderId="23" xfId="0" applyFont="1" applyBorder="1" applyAlignment="1">
      <alignment horizontal="center"/>
    </xf>
    <xf numFmtId="176" fontId="208" fillId="57" borderId="23" xfId="0" applyNumberFormat="1" applyFont="1" applyFill="1" applyBorder="1" applyAlignment="1">
      <alignment horizontal="center" vertical="center"/>
    </xf>
    <xf numFmtId="176" fontId="208" fillId="0" borderId="23" xfId="0" applyNumberFormat="1" applyFont="1" applyBorder="1" applyAlignment="1">
      <alignment horizontal="center" vertical="center"/>
    </xf>
    <xf numFmtId="0" fontId="208" fillId="0" borderId="23" xfId="0" quotePrefix="1" applyFont="1" applyBorder="1" applyAlignment="1">
      <alignment horizontal="center"/>
    </xf>
    <xf numFmtId="176" fontId="229" fillId="0" borderId="23" xfId="0" applyNumberFormat="1" applyFont="1" applyBorder="1" applyAlignment="1">
      <alignment horizontal="center" vertical="center"/>
    </xf>
    <xf numFmtId="0" fontId="221" fillId="0" borderId="67" xfId="0" applyFont="1" applyBorder="1" applyAlignment="1">
      <alignment horizontal="center" vertical="center"/>
    </xf>
    <xf numFmtId="0" fontId="221" fillId="0" borderId="21" xfId="0" applyFont="1" applyBorder="1" applyAlignment="1">
      <alignment horizontal="center" vertical="center"/>
    </xf>
    <xf numFmtId="9" fontId="225" fillId="57" borderId="27" xfId="0" applyNumberFormat="1" applyFont="1" applyFill="1" applyBorder="1" applyAlignment="1">
      <alignment horizontal="center" vertical="center"/>
    </xf>
    <xf numFmtId="176" fontId="225" fillId="0" borderId="27" xfId="0" applyNumberFormat="1" applyFont="1" applyBorder="1" applyAlignment="1">
      <alignment horizontal="center" vertical="center"/>
    </xf>
    <xf numFmtId="9" fontId="225" fillId="57" borderId="65" xfId="0" applyNumberFormat="1" applyFont="1" applyFill="1" applyBorder="1" applyAlignment="1">
      <alignment horizontal="center" vertical="center"/>
    </xf>
    <xf numFmtId="176" fontId="225" fillId="0" borderId="65" xfId="0" applyNumberFormat="1" applyFont="1" applyBorder="1" applyAlignment="1">
      <alignment horizontal="center" vertical="center"/>
    </xf>
    <xf numFmtId="0" fontId="221" fillId="0" borderId="48" xfId="0" applyFont="1" applyBorder="1" applyAlignment="1">
      <alignment horizontal="center" vertical="center"/>
    </xf>
    <xf numFmtId="0" fontId="221" fillId="0" borderId="10" xfId="0" applyFont="1" applyBorder="1" applyAlignment="1">
      <alignment horizontal="center"/>
    </xf>
    <xf numFmtId="0" fontId="225" fillId="0" borderId="10" xfId="0" applyFont="1" applyBorder="1" applyAlignment="1">
      <alignment horizontal="center"/>
    </xf>
    <xf numFmtId="1" fontId="225" fillId="57" borderId="10" xfId="0" applyNumberFormat="1" applyFont="1" applyFill="1" applyBorder="1" applyAlignment="1">
      <alignment horizontal="center" vertical="center"/>
    </xf>
    <xf numFmtId="179" fontId="230" fillId="0" borderId="0" xfId="0" applyNumberFormat="1" applyFont="1"/>
    <xf numFmtId="0" fontId="208" fillId="0" borderId="0" xfId="0" applyFont="1" applyAlignment="1">
      <alignment vertical="center" wrapText="1"/>
    </xf>
    <xf numFmtId="0" fontId="0" fillId="0" borderId="10" xfId="0" applyBorder="1"/>
    <xf numFmtId="0" fontId="0" fillId="0" borderId="37" xfId="0" applyBorder="1" applyAlignment="1">
      <alignment vertical="center"/>
    </xf>
    <xf numFmtId="1" fontId="208" fillId="0" borderId="10" xfId="0" applyNumberFormat="1" applyFont="1" applyBorder="1" applyAlignment="1">
      <alignment horizontal="center" vertical="center"/>
    </xf>
    <xf numFmtId="176" fontId="228" fillId="0" borderId="37" xfId="0" applyNumberFormat="1" applyFont="1" applyBorder="1" applyAlignment="1">
      <alignment horizontal="center" vertical="center"/>
    </xf>
    <xf numFmtId="0" fontId="225" fillId="0" borderId="21" xfId="0" applyFont="1" applyBorder="1" applyAlignment="1">
      <alignment vertical="center"/>
    </xf>
    <xf numFmtId="0" fontId="225" fillId="0" borderId="24" xfId="0" applyFont="1" applyBorder="1" applyAlignment="1">
      <alignment vertical="center"/>
    </xf>
    <xf numFmtId="0" fontId="217" fillId="0" borderId="0" xfId="0" applyFont="1" applyAlignment="1">
      <alignment wrapText="1"/>
    </xf>
    <xf numFmtId="0" fontId="234" fillId="60" borderId="10" xfId="0" applyFont="1" applyFill="1" applyBorder="1" applyAlignment="1">
      <alignment horizontal="center" vertical="center" wrapText="1"/>
    </xf>
    <xf numFmtId="0" fontId="235" fillId="60" borderId="10" xfId="0" applyFont="1" applyFill="1" applyBorder="1" applyAlignment="1">
      <alignment horizontal="center" vertical="center" wrapText="1"/>
    </xf>
    <xf numFmtId="185" fontId="235" fillId="60" borderId="10" xfId="0" applyNumberFormat="1" applyFont="1" applyFill="1" applyBorder="1" applyAlignment="1">
      <alignment horizontal="center" vertical="center" wrapText="1"/>
    </xf>
    <xf numFmtId="49" fontId="235" fillId="60" borderId="10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236" fillId="60" borderId="10" xfId="0" applyFont="1" applyFill="1" applyBorder="1" applyAlignment="1">
      <alignment horizontal="center"/>
    </xf>
    <xf numFmtId="0" fontId="217" fillId="60" borderId="10" xfId="0" applyFont="1" applyFill="1" applyBorder="1" applyAlignment="1">
      <alignment horizontal="center"/>
    </xf>
    <xf numFmtId="14" fontId="0" fillId="0" borderId="0" xfId="0" applyNumberFormat="1"/>
    <xf numFmtId="179" fontId="208" fillId="0" borderId="0" xfId="0" applyNumberFormat="1" applyFont="1" applyAlignment="1">
      <alignment horizontal="center"/>
    </xf>
    <xf numFmtId="179" fontId="208" fillId="0" borderId="10" xfId="0" applyNumberFormat="1" applyFont="1" applyBorder="1" applyAlignment="1">
      <alignment horizontal="center"/>
    </xf>
    <xf numFmtId="0" fontId="208" fillId="61" borderId="10" xfId="0" applyFont="1" applyFill="1" applyBorder="1" applyAlignment="1">
      <alignment horizontal="center"/>
    </xf>
    <xf numFmtId="186" fontId="225" fillId="0" borderId="10" xfId="0" applyNumberFormat="1" applyFont="1" applyBorder="1" applyAlignment="1">
      <alignment horizontal="center" vertical="center"/>
    </xf>
    <xf numFmtId="179" fontId="225" fillId="0" borderId="10" xfId="0" applyNumberFormat="1" applyFont="1" applyBorder="1" applyAlignment="1">
      <alignment horizontal="center" vertical="center"/>
    </xf>
    <xf numFmtId="0" fontId="208" fillId="61" borderId="10" xfId="0" applyFont="1" applyFill="1" applyBorder="1" applyAlignment="1">
      <alignment horizontal="center" vertical="center" wrapText="1"/>
    </xf>
    <xf numFmtId="10" fontId="208" fillId="0" borderId="0" xfId="0" applyNumberFormat="1" applyFont="1"/>
    <xf numFmtId="10" fontId="208" fillId="0" borderId="10" xfId="0" applyNumberFormat="1" applyFont="1" applyBorder="1" applyAlignment="1">
      <alignment horizontal="center"/>
    </xf>
    <xf numFmtId="9" fontId="0" fillId="0" borderId="0" xfId="0" applyNumberFormat="1"/>
    <xf numFmtId="10" fontId="208" fillId="61" borderId="10" xfId="0" applyNumberFormat="1" applyFont="1" applyFill="1" applyBorder="1" applyAlignment="1">
      <alignment horizontal="center"/>
    </xf>
    <xf numFmtId="187" fontId="225" fillId="0" borderId="10" xfId="0" applyNumberFormat="1" applyFont="1" applyBorder="1" applyAlignment="1">
      <alignment horizontal="center" vertical="center"/>
    </xf>
    <xf numFmtId="49" fontId="225" fillId="61" borderId="10" xfId="0" applyNumberFormat="1" applyFont="1" applyFill="1" applyBorder="1" applyAlignment="1">
      <alignment horizontal="center" vertical="center"/>
    </xf>
    <xf numFmtId="0" fontId="0" fillId="57" borderId="0" xfId="0" applyFill="1" applyAlignment="1">
      <alignment horizontal="right"/>
    </xf>
    <xf numFmtId="179" fontId="225" fillId="0" borderId="37" xfId="0" applyNumberFormat="1" applyFont="1" applyBorder="1" applyAlignment="1">
      <alignment horizontal="center" vertical="center"/>
    </xf>
    <xf numFmtId="0" fontId="238" fillId="0" borderId="35" xfId="755" applyFont="1" applyBorder="1" applyAlignment="1">
      <alignment vertical="center"/>
    </xf>
    <xf numFmtId="0" fontId="238" fillId="0" borderId="35" xfId="755" quotePrefix="1" applyFont="1" applyBorder="1" applyAlignment="1">
      <alignment vertical="center"/>
    </xf>
    <xf numFmtId="0" fontId="208" fillId="0" borderId="0" xfId="755" applyFont="1"/>
    <xf numFmtId="0" fontId="225" fillId="0" borderId="35" xfId="0" applyFont="1" applyBorder="1" applyAlignment="1">
      <alignment horizontal="center" vertical="center" wrapText="1"/>
    </xf>
    <xf numFmtId="0" fontId="221" fillId="0" borderId="35" xfId="0" applyFont="1" applyBorder="1" applyAlignment="1">
      <alignment horizontal="center" vertical="center"/>
    </xf>
    <xf numFmtId="176" fontId="228" fillId="0" borderId="0" xfId="0" applyNumberFormat="1" applyFont="1" applyAlignment="1">
      <alignment horizontal="center" vertical="center"/>
    </xf>
    <xf numFmtId="176" fontId="225" fillId="0" borderId="0" xfId="0" applyNumberFormat="1" applyFont="1" applyAlignment="1">
      <alignment horizontal="center" vertical="center"/>
    </xf>
    <xf numFmtId="176" fontId="228" fillId="62" borderId="10" xfId="0" applyNumberFormat="1" applyFont="1" applyFill="1" applyBorder="1" applyAlignment="1">
      <alignment horizontal="center" vertical="center"/>
    </xf>
    <xf numFmtId="178" fontId="228" fillId="0" borderId="10" xfId="0" applyNumberFormat="1" applyFont="1" applyBorder="1" applyAlignment="1">
      <alignment horizontal="center" vertical="center"/>
    </xf>
    <xf numFmtId="0" fontId="228" fillId="0" borderId="10" xfId="0" applyFont="1" applyBorder="1" applyAlignment="1">
      <alignment horizontal="center" vertical="center"/>
    </xf>
    <xf numFmtId="176" fontId="225" fillId="62" borderId="10" xfId="0" applyNumberFormat="1" applyFont="1" applyFill="1" applyBorder="1" applyAlignment="1">
      <alignment horizontal="center" vertical="center"/>
    </xf>
    <xf numFmtId="182" fontId="225" fillId="0" borderId="10" xfId="0" applyNumberFormat="1" applyFont="1" applyBorder="1" applyAlignment="1">
      <alignment horizontal="center" vertical="center"/>
    </xf>
    <xf numFmtId="176" fontId="228" fillId="0" borderId="10" xfId="0" applyNumberFormat="1" applyFont="1" applyBorder="1" applyAlignment="1">
      <alignment horizontal="center" vertical="center"/>
    </xf>
    <xf numFmtId="0" fontId="218" fillId="0" borderId="0" xfId="755" applyFont="1"/>
    <xf numFmtId="0" fontId="218" fillId="0" borderId="0" xfId="755" quotePrefix="1" applyFont="1"/>
    <xf numFmtId="176" fontId="228" fillId="0" borderId="0" xfId="0" applyNumberFormat="1" applyFont="1" applyAlignment="1">
      <alignment vertical="center"/>
    </xf>
    <xf numFmtId="176" fontId="228" fillId="0" borderId="0" xfId="0" quotePrefix="1" applyNumberFormat="1" applyFont="1" applyAlignment="1">
      <alignment vertical="center"/>
    </xf>
    <xf numFmtId="182" fontId="228" fillId="0" borderId="10" xfId="0" applyNumberFormat="1" applyFont="1" applyBorder="1" applyAlignment="1">
      <alignment horizontal="center" vertical="center"/>
    </xf>
    <xf numFmtId="0" fontId="238" fillId="0" borderId="0" xfId="755" applyFont="1" applyAlignment="1">
      <alignment vertical="center"/>
    </xf>
    <xf numFmtId="176" fontId="208" fillId="0" borderId="0" xfId="618" applyNumberFormat="1" applyFont="1" applyFill="1" applyBorder="1" applyAlignment="1">
      <alignment horizontal="center" vertical="center"/>
    </xf>
    <xf numFmtId="176" fontId="208" fillId="0" borderId="10" xfId="618" applyNumberFormat="1" applyFont="1" applyFill="1" applyBorder="1" applyAlignment="1">
      <alignment horizontal="center" vertical="center"/>
    </xf>
    <xf numFmtId="181" fontId="208" fillId="0" borderId="10" xfId="618" applyNumberFormat="1" applyFont="1" applyFill="1" applyBorder="1" applyAlignment="1">
      <alignment horizontal="center" vertical="center"/>
    </xf>
    <xf numFmtId="0" fontId="238" fillId="0" borderId="0" xfId="755" quotePrefix="1" applyFont="1" applyAlignment="1">
      <alignment vertical="center"/>
    </xf>
    <xf numFmtId="9" fontId="225" fillId="57" borderId="53" xfId="0" applyNumberFormat="1" applyFont="1" applyFill="1" applyBorder="1" applyAlignment="1">
      <alignment horizontal="center" vertical="center"/>
    </xf>
    <xf numFmtId="9" fontId="225" fillId="57" borderId="64" xfId="0" applyNumberFormat="1" applyFont="1" applyFill="1" applyBorder="1" applyAlignment="1">
      <alignment horizontal="center" vertical="center"/>
    </xf>
    <xf numFmtId="9" fontId="225" fillId="57" borderId="46" xfId="0" applyNumberFormat="1" applyFont="1" applyFill="1" applyBorder="1" applyAlignment="1">
      <alignment horizontal="center" vertical="center"/>
    </xf>
    <xf numFmtId="182" fontId="208" fillId="0" borderId="65" xfId="0" applyNumberFormat="1" applyFont="1" applyBorder="1" applyAlignment="1">
      <alignment horizontal="center"/>
    </xf>
    <xf numFmtId="182" fontId="208" fillId="0" borderId="65" xfId="0" quotePrefix="1" applyNumberFormat="1" applyFont="1" applyBorder="1" applyAlignment="1">
      <alignment horizontal="center"/>
    </xf>
    <xf numFmtId="0" fontId="220" fillId="55" borderId="10" xfId="0" applyFont="1" applyFill="1" applyBorder="1" applyAlignment="1">
      <alignment horizontal="center" vertical="center" wrapText="1"/>
    </xf>
    <xf numFmtId="0" fontId="219" fillId="58" borderId="10" xfId="0" applyFont="1" applyFill="1" applyBorder="1" applyAlignment="1">
      <alignment horizontal="center" vertical="center"/>
    </xf>
    <xf numFmtId="0" fontId="220" fillId="55" borderId="21" xfId="0" applyFont="1" applyFill="1" applyBorder="1" applyAlignment="1">
      <alignment horizontal="center" vertical="center" wrapText="1"/>
    </xf>
    <xf numFmtId="0" fontId="220" fillId="0" borderId="10" xfId="0" applyFont="1" applyBorder="1" applyAlignment="1">
      <alignment horizontal="center" vertical="center" wrapText="1"/>
    </xf>
    <xf numFmtId="180" fontId="220" fillId="55" borderId="10" xfId="0" applyNumberFormat="1" applyFont="1" applyFill="1" applyBorder="1" applyAlignment="1">
      <alignment horizontal="center" vertical="center" wrapText="1"/>
    </xf>
    <xf numFmtId="9" fontId="220" fillId="60" borderId="10" xfId="0" applyNumberFormat="1" applyFont="1" applyFill="1" applyBorder="1" applyAlignment="1">
      <alignment horizontal="center" vertical="center" wrapText="1"/>
    </xf>
    <xf numFmtId="0" fontId="225" fillId="60" borderId="23" xfId="0" applyFont="1" applyFill="1" applyBorder="1" applyAlignment="1">
      <alignment horizontal="center" vertical="center"/>
    </xf>
    <xf numFmtId="0" fontId="227" fillId="0" borderId="25" xfId="0" applyFont="1" applyBorder="1" applyAlignment="1">
      <alignment vertical="center"/>
    </xf>
    <xf numFmtId="0" fontId="225" fillId="61" borderId="10" xfId="0" applyFont="1" applyFill="1" applyBorder="1" applyAlignment="1">
      <alignment horizontal="center" vertical="center"/>
    </xf>
    <xf numFmtId="0" fontId="225" fillId="61" borderId="62" xfId="0" applyFont="1" applyFill="1" applyBorder="1" applyAlignment="1">
      <alignment horizontal="center" vertical="center"/>
    </xf>
    <xf numFmtId="0" fontId="225" fillId="61" borderId="60" xfId="0" applyFont="1" applyFill="1" applyBorder="1" applyAlignment="1">
      <alignment horizontal="center" vertical="center"/>
    </xf>
    <xf numFmtId="0" fontId="225" fillId="61" borderId="42" xfId="0" applyFont="1" applyFill="1" applyBorder="1" applyAlignment="1">
      <alignment horizontal="center" vertical="center"/>
    </xf>
    <xf numFmtId="0" fontId="225" fillId="61" borderId="23" xfId="0" applyFont="1" applyFill="1" applyBorder="1" applyAlignment="1">
      <alignment horizontal="center" vertical="center"/>
    </xf>
    <xf numFmtId="0" fontId="225" fillId="0" borderId="0" xfId="0" applyFont="1" applyAlignment="1">
      <alignment horizontal="center" vertical="center" wrapText="1"/>
    </xf>
    <xf numFmtId="0" fontId="225" fillId="61" borderId="49" xfId="0" applyFont="1" applyFill="1" applyBorder="1" applyAlignment="1">
      <alignment horizontal="center" vertical="center"/>
    </xf>
    <xf numFmtId="0" fontId="225" fillId="61" borderId="45" xfId="0" applyFont="1" applyFill="1" applyBorder="1" applyAlignment="1">
      <alignment horizontal="center" vertical="center"/>
    </xf>
    <xf numFmtId="0" fontId="225" fillId="61" borderId="44" xfId="0" applyFont="1" applyFill="1" applyBorder="1" applyAlignment="1">
      <alignment horizontal="center" vertical="center"/>
    </xf>
    <xf numFmtId="0" fontId="225" fillId="61" borderId="66" xfId="0" applyFont="1" applyFill="1" applyBorder="1" applyAlignment="1">
      <alignment horizontal="center" vertical="center"/>
    </xf>
    <xf numFmtId="0" fontId="225" fillId="61" borderId="52" xfId="0" applyFont="1" applyFill="1" applyBorder="1" applyAlignment="1">
      <alignment horizontal="center" vertical="center"/>
    </xf>
    <xf numFmtId="0" fontId="225" fillId="61" borderId="41" xfId="0" applyFont="1" applyFill="1" applyBorder="1" applyAlignment="1">
      <alignment horizontal="center" vertical="center"/>
    </xf>
    <xf numFmtId="0" fontId="225" fillId="61" borderId="27" xfId="0" applyFont="1" applyFill="1" applyBorder="1" applyAlignment="1">
      <alignment horizontal="center" vertical="center"/>
    </xf>
    <xf numFmtId="0" fontId="225" fillId="61" borderId="51" xfId="0" applyFont="1" applyFill="1" applyBorder="1" applyAlignment="1">
      <alignment horizontal="center" vertical="center"/>
    </xf>
    <xf numFmtId="0" fontId="225" fillId="61" borderId="10" xfId="0" applyFont="1" applyFill="1" applyBorder="1" applyAlignment="1">
      <alignment horizontal="center" vertical="center" wrapText="1"/>
    </xf>
    <xf numFmtId="0" fontId="208" fillId="0" borderId="10" xfId="0" applyFont="1" applyBorder="1" applyAlignment="1">
      <alignment horizontal="center"/>
    </xf>
    <xf numFmtId="0" fontId="208" fillId="0" borderId="10" xfId="0" applyFont="1" applyBorder="1" applyAlignment="1">
      <alignment horizontal="center" vertical="center"/>
    </xf>
    <xf numFmtId="0" fontId="225" fillId="0" borderId="24" xfId="0" applyFont="1" applyBorder="1" applyAlignment="1">
      <alignment horizontal="left" vertical="center"/>
    </xf>
    <xf numFmtId="0" fontId="225" fillId="61" borderId="20" xfId="0" applyFont="1" applyFill="1" applyBorder="1" applyAlignment="1">
      <alignment horizontal="center" vertical="center"/>
    </xf>
    <xf numFmtId="0" fontId="0" fillId="61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208" fillId="61" borderId="10" xfId="0" applyFont="1" applyFill="1" applyBorder="1" applyAlignment="1">
      <alignment horizontal="center" vertical="center"/>
    </xf>
    <xf numFmtId="0" fontId="1" fillId="0" borderId="0" xfId="915">
      <alignment vertical="center"/>
    </xf>
    <xf numFmtId="0" fontId="221" fillId="0" borderId="10" xfId="915" applyFont="1" applyBorder="1" applyAlignment="1">
      <alignment horizontal="center" vertical="center"/>
    </xf>
    <xf numFmtId="0" fontId="225" fillId="61" borderId="20" xfId="915" applyFont="1" applyFill="1" applyBorder="1" applyAlignment="1">
      <alignment vertical="center" wrapText="1"/>
    </xf>
    <xf numFmtId="0" fontId="225" fillId="0" borderId="10" xfId="915" applyFont="1" applyBorder="1">
      <alignment vertical="center"/>
    </xf>
    <xf numFmtId="0" fontId="225" fillId="61" borderId="20" xfId="915" applyFont="1" applyFill="1" applyBorder="1">
      <alignment vertical="center"/>
    </xf>
    <xf numFmtId="0" fontId="225" fillId="61" borderId="10" xfId="915" applyFont="1" applyFill="1" applyBorder="1" applyAlignment="1">
      <alignment horizontal="center" vertical="center"/>
    </xf>
    <xf numFmtId="0" fontId="225" fillId="0" borderId="0" xfId="915" applyFont="1" applyAlignment="1">
      <alignment horizontal="left" vertical="center"/>
    </xf>
    <xf numFmtId="0" fontId="225" fillId="0" borderId="0" xfId="915" applyFont="1" applyAlignment="1">
      <alignment vertical="center" wrapText="1"/>
    </xf>
    <xf numFmtId="0" fontId="225" fillId="0" borderId="0" xfId="915" applyFont="1">
      <alignment vertical="center"/>
    </xf>
    <xf numFmtId="0" fontId="221" fillId="0" borderId="0" xfId="915" applyFont="1" applyAlignment="1">
      <alignment horizontal="center" vertical="center"/>
    </xf>
    <xf numFmtId="0" fontId="225" fillId="61" borderId="10" xfId="915" applyFont="1" applyFill="1" applyBorder="1" applyAlignment="1">
      <alignment vertical="center" wrapText="1"/>
    </xf>
    <xf numFmtId="0" fontId="1" fillId="0" borderId="0" xfId="915" applyAlignment="1"/>
    <xf numFmtId="176" fontId="225" fillId="0" borderId="0" xfId="915" applyNumberFormat="1" applyFont="1" applyAlignment="1">
      <alignment horizontal="center" vertical="center"/>
    </xf>
    <xf numFmtId="176" fontId="225" fillId="62" borderId="10" xfId="915" applyNumberFormat="1" applyFont="1" applyFill="1" applyBorder="1" applyAlignment="1">
      <alignment horizontal="center" vertical="center"/>
    </xf>
    <xf numFmtId="181" fontId="228" fillId="0" borderId="10" xfId="915" applyNumberFormat="1" applyFont="1" applyBorder="1" applyAlignment="1">
      <alignment horizontal="center" vertical="center"/>
    </xf>
    <xf numFmtId="182" fontId="228" fillId="0" borderId="10" xfId="915" applyNumberFormat="1" applyFont="1" applyBorder="1" applyAlignment="1">
      <alignment horizontal="center" vertical="center"/>
    </xf>
    <xf numFmtId="182" fontId="225" fillId="0" borderId="10" xfId="915" applyNumberFormat="1" applyFont="1" applyBorder="1" applyAlignment="1">
      <alignment horizontal="center" vertical="center"/>
    </xf>
    <xf numFmtId="176" fontId="228" fillId="0" borderId="10" xfId="915" applyNumberFormat="1" applyFont="1" applyBorder="1" applyAlignment="1">
      <alignment horizontal="center" vertical="center"/>
    </xf>
    <xf numFmtId="0" fontId="227" fillId="0" borderId="25" xfId="915" applyFont="1" applyBorder="1">
      <alignment vertical="center"/>
    </xf>
    <xf numFmtId="0" fontId="227" fillId="0" borderId="21" xfId="915" applyFont="1" applyBorder="1">
      <alignment vertical="center"/>
    </xf>
    <xf numFmtId="0" fontId="220" fillId="55" borderId="0" xfId="915" applyFont="1" applyFill="1" applyAlignment="1">
      <alignment horizontal="center" vertical="center" wrapText="1"/>
    </xf>
    <xf numFmtId="176" fontId="228" fillId="62" borderId="10" xfId="915" applyNumberFormat="1" applyFont="1" applyFill="1" applyBorder="1" applyAlignment="1">
      <alignment horizontal="center" vertical="center"/>
    </xf>
    <xf numFmtId="181" fontId="225" fillId="0" borderId="10" xfId="915" applyNumberFormat="1" applyFont="1" applyBorder="1" applyAlignment="1">
      <alignment horizontal="center" vertical="center"/>
    </xf>
    <xf numFmtId="176" fontId="225" fillId="0" borderId="10" xfId="915" applyNumberFormat="1" applyFont="1" applyBorder="1" applyAlignment="1">
      <alignment horizontal="center" vertical="center"/>
    </xf>
    <xf numFmtId="0" fontId="211" fillId="56" borderId="20" xfId="1" applyFont="1" applyFill="1" applyBorder="1" applyAlignment="1">
      <alignment horizontal="center" vertical="center"/>
    </xf>
    <xf numFmtId="0" fontId="211" fillId="56" borderId="23" xfId="1" applyFont="1" applyFill="1" applyBorder="1" applyAlignment="1">
      <alignment horizontal="center" vertical="center"/>
    </xf>
    <xf numFmtId="0" fontId="211" fillId="56" borderId="21" xfId="1" applyFont="1" applyFill="1" applyBorder="1" applyAlignment="1">
      <alignment horizontal="center" vertical="center"/>
    </xf>
    <xf numFmtId="0" fontId="211" fillId="56" borderId="22" xfId="1" applyFont="1" applyFill="1" applyBorder="1" applyAlignment="1">
      <alignment horizontal="center" vertical="center"/>
    </xf>
    <xf numFmtId="0" fontId="220" fillId="55" borderId="10" xfId="0" applyFont="1" applyFill="1" applyBorder="1" applyAlignment="1">
      <alignment horizontal="center" vertical="center" wrapText="1"/>
    </xf>
    <xf numFmtId="0" fontId="208" fillId="55" borderId="10" xfId="0" applyFont="1" applyFill="1" applyBorder="1" applyAlignment="1">
      <alignment horizontal="center" vertical="center" wrapText="1"/>
    </xf>
    <xf numFmtId="0" fontId="219" fillId="58" borderId="10" xfId="0" applyFont="1" applyFill="1" applyBorder="1" applyAlignment="1">
      <alignment horizontal="center" vertical="center"/>
    </xf>
    <xf numFmtId="0" fontId="221" fillId="55" borderId="10" xfId="0" applyFont="1" applyFill="1" applyBorder="1" applyAlignment="1">
      <alignment horizontal="center" vertical="center" wrapText="1"/>
    </xf>
    <xf numFmtId="0" fontId="220" fillId="0" borderId="20" xfId="0" quotePrefix="1" applyFont="1" applyBorder="1" applyAlignment="1">
      <alignment horizontal="center" vertical="center" wrapText="1"/>
    </xf>
    <xf numFmtId="0" fontId="220" fillId="0" borderId="26" xfId="0" quotePrefix="1" applyFont="1" applyBorder="1" applyAlignment="1">
      <alignment horizontal="center" vertical="center" wrapText="1"/>
    </xf>
    <xf numFmtId="0" fontId="220" fillId="0" borderId="23" xfId="0" quotePrefix="1" applyFont="1" applyBorder="1" applyAlignment="1">
      <alignment horizontal="center" vertical="center" wrapText="1"/>
    </xf>
    <xf numFmtId="0" fontId="220" fillId="55" borderId="20" xfId="0" applyFont="1" applyFill="1" applyBorder="1" applyAlignment="1">
      <alignment horizontal="center" vertical="center" wrapText="1"/>
    </xf>
    <xf numFmtId="0" fontId="220" fillId="55" borderId="26" xfId="0" applyFont="1" applyFill="1" applyBorder="1" applyAlignment="1">
      <alignment horizontal="center" vertical="center" wrapText="1"/>
    </xf>
    <xf numFmtId="0" fontId="220" fillId="55" borderId="23" xfId="0" applyFont="1" applyFill="1" applyBorder="1" applyAlignment="1">
      <alignment horizontal="center" vertical="center" wrapText="1"/>
    </xf>
    <xf numFmtId="0" fontId="221" fillId="0" borderId="20" xfId="0" applyFont="1" applyBorder="1" applyAlignment="1">
      <alignment horizontal="center" vertical="center" wrapText="1"/>
    </xf>
    <xf numFmtId="0" fontId="221" fillId="0" borderId="26" xfId="0" applyFont="1" applyBorder="1" applyAlignment="1">
      <alignment horizontal="center" vertical="center" wrapText="1"/>
    </xf>
    <xf numFmtId="0" fontId="221" fillId="0" borderId="23" xfId="0" applyFont="1" applyBorder="1" applyAlignment="1">
      <alignment horizontal="center" vertical="center" wrapText="1"/>
    </xf>
    <xf numFmtId="0" fontId="220" fillId="55" borderId="21" xfId="0" applyFont="1" applyFill="1" applyBorder="1" applyAlignment="1">
      <alignment horizontal="center" vertical="center" wrapText="1"/>
    </xf>
    <xf numFmtId="0" fontId="220" fillId="55" borderId="25" xfId="0" applyFont="1" applyFill="1" applyBorder="1" applyAlignment="1">
      <alignment horizontal="center" vertical="center" wrapText="1"/>
    </xf>
    <xf numFmtId="0" fontId="220" fillId="55" borderId="22" xfId="0" applyFont="1" applyFill="1" applyBorder="1" applyAlignment="1">
      <alignment horizontal="center" vertical="center" wrapText="1"/>
    </xf>
    <xf numFmtId="0" fontId="221" fillId="55" borderId="21" xfId="0" applyFont="1" applyFill="1" applyBorder="1" applyAlignment="1">
      <alignment horizontal="center" vertical="center" wrapText="1"/>
    </xf>
    <xf numFmtId="0" fontId="221" fillId="55" borderId="25" xfId="0" applyFont="1" applyFill="1" applyBorder="1" applyAlignment="1">
      <alignment horizontal="center" vertical="center" wrapText="1"/>
    </xf>
    <xf numFmtId="0" fontId="221" fillId="55" borderId="22" xfId="0" applyFont="1" applyFill="1" applyBorder="1" applyAlignment="1">
      <alignment horizontal="center" vertical="center" wrapText="1"/>
    </xf>
    <xf numFmtId="0" fontId="208" fillId="55" borderId="21" xfId="0" applyFont="1" applyFill="1" applyBorder="1" applyAlignment="1">
      <alignment horizontal="center" vertical="center" wrapText="1"/>
    </xf>
    <xf numFmtId="0" fontId="208" fillId="55" borderId="25" xfId="0" applyFont="1" applyFill="1" applyBorder="1" applyAlignment="1">
      <alignment horizontal="center" vertical="center" wrapText="1"/>
    </xf>
    <xf numFmtId="0" fontId="208" fillId="55" borderId="22" xfId="0" applyFont="1" applyFill="1" applyBorder="1" applyAlignment="1">
      <alignment horizontal="center" vertical="center" wrapText="1"/>
    </xf>
    <xf numFmtId="0" fontId="219" fillId="58" borderId="21" xfId="0" applyFont="1" applyFill="1" applyBorder="1" applyAlignment="1">
      <alignment horizontal="center" vertical="center"/>
    </xf>
    <xf numFmtId="0" fontId="219" fillId="58" borderId="25" xfId="0" applyFont="1" applyFill="1" applyBorder="1" applyAlignment="1">
      <alignment horizontal="center" vertical="center"/>
    </xf>
    <xf numFmtId="0" fontId="219" fillId="58" borderId="22" xfId="0" applyFont="1" applyFill="1" applyBorder="1" applyAlignment="1">
      <alignment horizontal="center" vertical="center"/>
    </xf>
    <xf numFmtId="0" fontId="220" fillId="0" borderId="10" xfId="0" applyFont="1" applyBorder="1" applyAlignment="1">
      <alignment horizontal="center" vertical="center" wrapText="1"/>
    </xf>
    <xf numFmtId="0" fontId="220" fillId="0" borderId="21" xfId="0" applyFont="1" applyBorder="1" applyAlignment="1">
      <alignment horizontal="center" vertical="center" wrapText="1"/>
    </xf>
    <xf numFmtId="0" fontId="220" fillId="0" borderId="25" xfId="0" applyFont="1" applyBorder="1" applyAlignment="1">
      <alignment horizontal="center" vertical="center" wrapText="1"/>
    </xf>
    <xf numFmtId="0" fontId="220" fillId="0" borderId="22" xfId="0" applyFont="1" applyBorder="1" applyAlignment="1">
      <alignment horizontal="center" vertical="center" wrapText="1"/>
    </xf>
    <xf numFmtId="0" fontId="223" fillId="0" borderId="10" xfId="0" applyFont="1" applyBorder="1" applyAlignment="1">
      <alignment horizontal="center" vertical="center" wrapText="1"/>
    </xf>
    <xf numFmtId="180" fontId="220" fillId="55" borderId="10" xfId="0" applyNumberFormat="1" applyFont="1" applyFill="1" applyBorder="1" applyAlignment="1">
      <alignment horizontal="center" vertical="center" wrapText="1"/>
    </xf>
    <xf numFmtId="9" fontId="220" fillId="60" borderId="10" xfId="0" applyNumberFormat="1" applyFont="1" applyFill="1" applyBorder="1" applyAlignment="1">
      <alignment horizontal="center" vertical="center" wrapText="1"/>
    </xf>
    <xf numFmtId="9" fontId="225" fillId="60" borderId="10" xfId="0" applyNumberFormat="1" applyFont="1" applyFill="1" applyBorder="1" applyAlignment="1">
      <alignment horizontal="center" vertical="center" wrapText="1"/>
    </xf>
    <xf numFmtId="0" fontId="225" fillId="60" borderId="21" xfId="0" applyFont="1" applyFill="1" applyBorder="1" applyAlignment="1">
      <alignment horizontal="center" vertical="center"/>
    </xf>
    <xf numFmtId="0" fontId="225" fillId="60" borderId="25" xfId="0" applyFont="1" applyFill="1" applyBorder="1" applyAlignment="1">
      <alignment horizontal="center" vertical="center"/>
    </xf>
    <xf numFmtId="0" fontId="225" fillId="60" borderId="22" xfId="0" applyFont="1" applyFill="1" applyBorder="1" applyAlignment="1">
      <alignment horizontal="center" vertical="center"/>
    </xf>
    <xf numFmtId="0" fontId="227" fillId="60" borderId="21" xfId="0" applyFont="1" applyFill="1" applyBorder="1" applyAlignment="1">
      <alignment horizontal="center" vertical="center"/>
    </xf>
    <xf numFmtId="0" fontId="227" fillId="60" borderId="25" xfId="0" applyFont="1" applyFill="1" applyBorder="1" applyAlignment="1">
      <alignment horizontal="center" vertical="center"/>
    </xf>
    <xf numFmtId="0" fontId="227" fillId="60" borderId="22" xfId="0" applyFont="1" applyFill="1" applyBorder="1" applyAlignment="1">
      <alignment horizontal="center" vertical="center"/>
    </xf>
    <xf numFmtId="0" fontId="225" fillId="60" borderId="20" xfId="0" applyFont="1" applyFill="1" applyBorder="1" applyAlignment="1">
      <alignment horizontal="center" vertical="center"/>
    </xf>
    <xf numFmtId="0" fontId="225" fillId="60" borderId="26" xfId="0" applyFont="1" applyFill="1" applyBorder="1" applyAlignment="1">
      <alignment horizontal="center" vertical="center"/>
    </xf>
    <xf numFmtId="0" fontId="225" fillId="60" borderId="23" xfId="0" applyFont="1" applyFill="1" applyBorder="1" applyAlignment="1">
      <alignment horizontal="center" vertical="center"/>
    </xf>
    <xf numFmtId="0" fontId="225" fillId="60" borderId="20" xfId="0" applyFont="1" applyFill="1" applyBorder="1" applyAlignment="1">
      <alignment horizontal="center" vertical="center" wrapText="1"/>
    </xf>
    <xf numFmtId="0" fontId="225" fillId="60" borderId="26" xfId="0" applyFont="1" applyFill="1" applyBorder="1" applyAlignment="1">
      <alignment horizontal="center" vertical="center" wrapText="1"/>
    </xf>
    <xf numFmtId="0" fontId="225" fillId="60" borderId="23" xfId="0" applyFont="1" applyFill="1" applyBorder="1" applyAlignment="1">
      <alignment horizontal="center" vertical="center" wrapText="1"/>
    </xf>
    <xf numFmtId="0" fontId="225" fillId="61" borderId="21" xfId="0" applyFont="1" applyFill="1" applyBorder="1" applyAlignment="1">
      <alignment horizontal="center" vertical="center"/>
    </xf>
    <xf numFmtId="0" fontId="225" fillId="61" borderId="25" xfId="0" applyFont="1" applyFill="1" applyBorder="1" applyAlignment="1">
      <alignment horizontal="center" vertical="center"/>
    </xf>
    <xf numFmtId="0" fontId="225" fillId="61" borderId="22" xfId="0" applyFont="1" applyFill="1" applyBorder="1" applyAlignment="1">
      <alignment horizontal="center" vertical="center"/>
    </xf>
    <xf numFmtId="0" fontId="225" fillId="0" borderId="0" xfId="0" applyFont="1" applyAlignment="1">
      <alignment horizontal="left" vertical="center"/>
    </xf>
    <xf numFmtId="0" fontId="225" fillId="61" borderId="21" xfId="0" applyFont="1" applyFill="1" applyBorder="1" applyAlignment="1">
      <alignment horizontal="center" vertical="center" wrapText="1"/>
    </xf>
    <xf numFmtId="0" fontId="225" fillId="61" borderId="25" xfId="0" applyFont="1" applyFill="1" applyBorder="1" applyAlignment="1">
      <alignment horizontal="center" vertical="center" wrapText="1"/>
    </xf>
    <xf numFmtId="0" fontId="225" fillId="61" borderId="22" xfId="0" applyFont="1" applyFill="1" applyBorder="1" applyAlignment="1">
      <alignment horizontal="center" vertical="center" wrapText="1"/>
    </xf>
    <xf numFmtId="0" fontId="227" fillId="0" borderId="21" xfId="0" applyFont="1" applyBorder="1" applyAlignment="1">
      <alignment vertical="center" wrapText="1"/>
    </xf>
    <xf numFmtId="0" fontId="227" fillId="0" borderId="25" xfId="0" applyFont="1" applyBorder="1" applyAlignment="1">
      <alignment vertical="center" wrapText="1"/>
    </xf>
    <xf numFmtId="0" fontId="227" fillId="0" borderId="25" xfId="0" applyFont="1" applyBorder="1" applyAlignment="1">
      <alignment vertical="center"/>
    </xf>
    <xf numFmtId="0" fontId="227" fillId="0" borderId="22" xfId="0" applyFont="1" applyBorder="1" applyAlignment="1">
      <alignment vertical="center"/>
    </xf>
    <xf numFmtId="0" fontId="225" fillId="61" borderId="10" xfId="0" applyFont="1" applyFill="1" applyBorder="1" applyAlignment="1">
      <alignment horizontal="center" vertical="center"/>
    </xf>
    <xf numFmtId="0" fontId="225" fillId="61" borderId="38" xfId="0" applyFont="1" applyFill="1" applyBorder="1" applyAlignment="1">
      <alignment horizontal="center" vertical="center" wrapText="1"/>
    </xf>
    <xf numFmtId="0" fontId="225" fillId="61" borderId="37" xfId="0" applyFont="1" applyFill="1" applyBorder="1" applyAlignment="1">
      <alignment horizontal="center" vertical="center" wrapText="1"/>
    </xf>
    <xf numFmtId="0" fontId="225" fillId="61" borderId="36" xfId="0" applyFont="1" applyFill="1" applyBorder="1" applyAlignment="1">
      <alignment horizontal="center" vertical="center" wrapText="1"/>
    </xf>
    <xf numFmtId="0" fontId="225" fillId="0" borderId="21" xfId="0" applyFont="1" applyBorder="1" applyAlignment="1">
      <alignment horizontal="center" vertical="center" wrapText="1"/>
    </xf>
    <xf numFmtId="0" fontId="225" fillId="0" borderId="25" xfId="0" applyFont="1" applyBorder="1" applyAlignment="1">
      <alignment horizontal="center" vertical="center" wrapText="1"/>
    </xf>
    <xf numFmtId="0" fontId="225" fillId="0" borderId="22" xfId="0" applyFont="1" applyBorder="1" applyAlignment="1">
      <alignment horizontal="center" vertical="center" wrapText="1"/>
    </xf>
    <xf numFmtId="0" fontId="227" fillId="0" borderId="22" xfId="0" applyFont="1" applyBorder="1" applyAlignment="1">
      <alignment vertical="center" wrapText="1"/>
    </xf>
    <xf numFmtId="0" fontId="225" fillId="0" borderId="10" xfId="915" applyFont="1" applyBorder="1" applyAlignment="1">
      <alignment vertical="center" wrapText="1"/>
    </xf>
    <xf numFmtId="0" fontId="225" fillId="61" borderId="20" xfId="915" applyFont="1" applyFill="1" applyBorder="1" applyAlignment="1">
      <alignment vertical="center" wrapText="1"/>
    </xf>
    <xf numFmtId="0" fontId="225" fillId="61" borderId="23" xfId="915" applyFont="1" applyFill="1" applyBorder="1" applyAlignment="1">
      <alignment vertical="center" wrapText="1"/>
    </xf>
    <xf numFmtId="0" fontId="225" fillId="61" borderId="26" xfId="915" applyFont="1" applyFill="1" applyBorder="1" applyAlignment="1">
      <alignment vertical="center" wrapText="1"/>
    </xf>
    <xf numFmtId="0" fontId="225" fillId="0" borderId="0" xfId="915" applyFont="1" applyAlignment="1">
      <alignment horizontal="left" vertical="center"/>
    </xf>
    <xf numFmtId="0" fontId="225" fillId="61" borderId="10" xfId="915" applyFont="1" applyFill="1" applyBorder="1" applyAlignment="1">
      <alignment horizontal="center" vertical="center"/>
    </xf>
    <xf numFmtId="0" fontId="225" fillId="0" borderId="20" xfId="915" applyFont="1" applyBorder="1">
      <alignment vertical="center"/>
    </xf>
    <xf numFmtId="0" fontId="225" fillId="0" borderId="23" xfId="915" applyFont="1" applyBorder="1">
      <alignment vertical="center"/>
    </xf>
    <xf numFmtId="0" fontId="225" fillId="0" borderId="38" xfId="915" applyFont="1" applyBorder="1" applyAlignment="1">
      <alignment vertical="center" wrapText="1"/>
    </xf>
    <xf numFmtId="0" fontId="225" fillId="0" borderId="35" xfId="915" applyFont="1" applyBorder="1" applyAlignment="1">
      <alignment vertical="center" wrapText="1"/>
    </xf>
    <xf numFmtId="0" fontId="225" fillId="0" borderId="81" xfId="915" applyFont="1" applyBorder="1" applyAlignment="1">
      <alignment vertical="center" wrapText="1"/>
    </xf>
    <xf numFmtId="0" fontId="225" fillId="0" borderId="36" xfId="915" applyFont="1" applyBorder="1" applyAlignment="1">
      <alignment vertical="center" wrapText="1"/>
    </xf>
    <xf numFmtId="0" fontId="225" fillId="0" borderId="24" xfId="915" applyFont="1" applyBorder="1" applyAlignment="1">
      <alignment vertical="center" wrapText="1"/>
    </xf>
    <xf numFmtId="0" fontId="225" fillId="0" borderId="39" xfId="915" applyFont="1" applyBorder="1" applyAlignment="1">
      <alignment vertical="center" wrapText="1"/>
    </xf>
    <xf numFmtId="0" fontId="225" fillId="61" borderId="21" xfId="915" applyFont="1" applyFill="1" applyBorder="1" applyAlignment="1">
      <alignment horizontal="center" vertical="center"/>
    </xf>
    <xf numFmtId="0" fontId="225" fillId="61" borderId="25" xfId="915" applyFont="1" applyFill="1" applyBorder="1" applyAlignment="1">
      <alignment horizontal="center" vertical="center"/>
    </xf>
    <xf numFmtId="0" fontId="225" fillId="61" borderId="22" xfId="915" applyFont="1" applyFill="1" applyBorder="1" applyAlignment="1">
      <alignment horizontal="center" vertical="center"/>
    </xf>
    <xf numFmtId="0" fontId="225" fillId="61" borderId="20" xfId="915" applyFont="1" applyFill="1" applyBorder="1" applyAlignment="1">
      <alignment horizontal="center" vertical="center" wrapText="1"/>
    </xf>
    <xf numFmtId="0" fontId="225" fillId="61" borderId="26" xfId="915" applyFont="1" applyFill="1" applyBorder="1" applyAlignment="1">
      <alignment horizontal="center" vertical="center"/>
    </xf>
    <xf numFmtId="0" fontId="225" fillId="61" borderId="23" xfId="915" applyFont="1" applyFill="1" applyBorder="1" applyAlignment="1">
      <alignment horizontal="center" vertical="center"/>
    </xf>
    <xf numFmtId="0" fontId="225" fillId="0" borderId="20" xfId="915" applyFont="1" applyBorder="1" applyAlignment="1">
      <alignment horizontal="center" vertical="center"/>
    </xf>
    <xf numFmtId="0" fontId="225" fillId="0" borderId="26" xfId="915" applyFont="1" applyBorder="1" applyAlignment="1">
      <alignment horizontal="center" vertical="center"/>
    </xf>
    <xf numFmtId="0" fontId="225" fillId="0" borderId="23" xfId="915" applyFont="1" applyBorder="1" applyAlignment="1">
      <alignment horizontal="center" vertical="center"/>
    </xf>
    <xf numFmtId="0" fontId="227" fillId="0" borderId="21" xfId="915" applyFont="1" applyBorder="1" applyAlignment="1">
      <alignment horizontal="center" vertical="center"/>
    </xf>
    <xf numFmtId="0" fontId="227" fillId="0" borderId="25" xfId="915" applyFont="1" applyBorder="1" applyAlignment="1">
      <alignment horizontal="center" vertical="center"/>
    </xf>
    <xf numFmtId="0" fontId="227" fillId="0" borderId="22" xfId="915" applyFont="1" applyBorder="1" applyAlignment="1">
      <alignment horizontal="center" vertical="center"/>
    </xf>
    <xf numFmtId="0" fontId="225" fillId="61" borderId="10" xfId="915" applyFont="1" applyFill="1" applyBorder="1" applyAlignment="1">
      <alignment horizontal="center" vertical="center" wrapText="1"/>
    </xf>
    <xf numFmtId="0" fontId="225" fillId="61" borderId="77" xfId="0" applyFont="1" applyFill="1" applyBorder="1" applyAlignment="1">
      <alignment horizontal="center" vertical="center"/>
    </xf>
    <xf numFmtId="0" fontId="225" fillId="61" borderId="24" xfId="0" applyFont="1" applyFill="1" applyBorder="1" applyAlignment="1">
      <alignment horizontal="center" vertical="center"/>
    </xf>
    <xf numFmtId="0" fontId="225" fillId="61" borderId="43" xfId="0" applyFont="1" applyFill="1" applyBorder="1" applyAlignment="1">
      <alignment horizontal="center" vertical="center"/>
    </xf>
    <xf numFmtId="0" fontId="225" fillId="61" borderId="76" xfId="0" applyFont="1" applyFill="1" applyBorder="1" applyAlignment="1">
      <alignment horizontal="center" vertical="center"/>
    </xf>
    <xf numFmtId="0" fontId="225" fillId="61" borderId="29" xfId="0" applyFont="1" applyFill="1" applyBorder="1" applyAlignment="1">
      <alignment horizontal="center" vertical="center"/>
    </xf>
    <xf numFmtId="0" fontId="225" fillId="61" borderId="30" xfId="0" applyFont="1" applyFill="1" applyBorder="1" applyAlignment="1">
      <alignment horizontal="center" vertical="center"/>
    </xf>
    <xf numFmtId="0" fontId="225" fillId="0" borderId="10" xfId="0" applyFont="1" applyBorder="1" applyAlignment="1">
      <alignment horizontal="center" vertical="center"/>
    </xf>
    <xf numFmtId="0" fontId="225" fillId="0" borderId="56" xfId="0" applyFont="1" applyBorder="1" applyAlignment="1">
      <alignment horizontal="center" vertical="center"/>
    </xf>
    <xf numFmtId="0" fontId="225" fillId="61" borderId="62" xfId="0" applyFont="1" applyFill="1" applyBorder="1" applyAlignment="1">
      <alignment horizontal="center" vertical="center"/>
    </xf>
    <xf numFmtId="0" fontId="225" fillId="61" borderId="61" xfId="0" applyFont="1" applyFill="1" applyBorder="1" applyAlignment="1">
      <alignment horizontal="center" vertical="center"/>
    </xf>
    <xf numFmtId="0" fontId="225" fillId="61" borderId="60" xfId="0" applyFont="1" applyFill="1" applyBorder="1" applyAlignment="1">
      <alignment horizontal="center" vertical="center"/>
    </xf>
    <xf numFmtId="0" fontId="225" fillId="61" borderId="46" xfId="0" applyFont="1" applyFill="1" applyBorder="1" applyAlignment="1">
      <alignment horizontal="center" vertical="center"/>
    </xf>
    <xf numFmtId="0" fontId="225" fillId="61" borderId="26" xfId="0" applyFont="1" applyFill="1" applyBorder="1" applyAlignment="1">
      <alignment horizontal="center" vertical="center"/>
    </xf>
    <xf numFmtId="0" fontId="225" fillId="61" borderId="59" xfId="0" applyFont="1" applyFill="1" applyBorder="1" applyAlignment="1">
      <alignment horizontal="center" vertical="center"/>
    </xf>
    <xf numFmtId="0" fontId="225" fillId="61" borderId="45" xfId="0" applyFont="1" applyFill="1" applyBorder="1" applyAlignment="1">
      <alignment horizontal="center" vertical="center" wrapText="1"/>
    </xf>
    <xf numFmtId="0" fontId="225" fillId="61" borderId="32" xfId="0" applyFont="1" applyFill="1" applyBorder="1" applyAlignment="1">
      <alignment horizontal="center" vertical="center" wrapText="1"/>
    </xf>
    <xf numFmtId="0" fontId="225" fillId="61" borderId="28" xfId="0" applyFont="1" applyFill="1" applyBorder="1" applyAlignment="1">
      <alignment horizontal="center" vertical="center" wrapText="1"/>
    </xf>
    <xf numFmtId="0" fontId="225" fillId="61" borderId="40" xfId="0" applyFont="1" applyFill="1" applyBorder="1" applyAlignment="1">
      <alignment horizontal="center" vertical="center" wrapText="1"/>
    </xf>
    <xf numFmtId="0" fontId="225" fillId="61" borderId="34" xfId="0" applyFont="1" applyFill="1" applyBorder="1" applyAlignment="1">
      <alignment horizontal="center" vertical="center" wrapText="1"/>
    </xf>
    <xf numFmtId="0" fontId="225" fillId="61" borderId="42" xfId="0" applyFont="1" applyFill="1" applyBorder="1" applyAlignment="1">
      <alignment horizontal="center" vertical="center"/>
    </xf>
    <xf numFmtId="0" fontId="225" fillId="61" borderId="23" xfId="0" applyFont="1" applyFill="1" applyBorder="1" applyAlignment="1">
      <alignment horizontal="center" vertical="center"/>
    </xf>
    <xf numFmtId="0" fontId="227" fillId="0" borderId="10" xfId="0" applyFont="1" applyBorder="1" applyAlignment="1">
      <alignment horizontal="center" vertical="center"/>
    </xf>
    <xf numFmtId="0" fontId="225" fillId="61" borderId="36" xfId="0" applyFont="1" applyFill="1" applyBorder="1" applyAlignment="1">
      <alignment horizontal="center" vertical="center"/>
    </xf>
    <xf numFmtId="0" fontId="225" fillId="0" borderId="37" xfId="0" applyFont="1" applyBorder="1" applyAlignment="1">
      <alignment horizontal="center" vertical="center" wrapText="1"/>
    </xf>
    <xf numFmtId="0" fontId="225" fillId="0" borderId="0" xfId="0" applyFont="1" applyAlignment="1">
      <alignment horizontal="center" vertical="center" wrapText="1"/>
    </xf>
    <xf numFmtId="0" fontId="225" fillId="0" borderId="28" xfId="0" applyFont="1" applyBorder="1" applyAlignment="1">
      <alignment horizontal="center" vertical="center" wrapText="1"/>
    </xf>
    <xf numFmtId="0" fontId="225" fillId="0" borderId="40" xfId="0" applyFont="1" applyBorder="1" applyAlignment="1">
      <alignment horizontal="center" vertical="center" wrapText="1"/>
    </xf>
    <xf numFmtId="0" fontId="225" fillId="0" borderId="33" xfId="0" applyFont="1" applyBorder="1" applyAlignment="1">
      <alignment horizontal="center" vertical="center" wrapText="1"/>
    </xf>
    <xf numFmtId="0" fontId="225" fillId="0" borderId="34" xfId="0" applyFont="1" applyBorder="1" applyAlignment="1">
      <alignment horizontal="center" vertical="center" wrapText="1"/>
    </xf>
    <xf numFmtId="0" fontId="228" fillId="0" borderId="45" xfId="0" applyFont="1" applyBorder="1" applyAlignment="1">
      <alignment horizontal="center" vertical="center" wrapText="1"/>
    </xf>
    <xf numFmtId="0" fontId="228" fillId="0" borderId="32" xfId="0" applyFont="1" applyBorder="1" applyAlignment="1">
      <alignment horizontal="center" vertical="center" wrapText="1"/>
    </xf>
    <xf numFmtId="0" fontId="228" fillId="0" borderId="37" xfId="0" applyFont="1" applyBorder="1" applyAlignment="1">
      <alignment horizontal="center" vertical="center" wrapText="1"/>
    </xf>
    <xf numFmtId="0" fontId="228" fillId="0" borderId="28" xfId="0" applyFont="1" applyBorder="1" applyAlignment="1">
      <alignment horizontal="center" vertical="center" wrapText="1"/>
    </xf>
    <xf numFmtId="0" fontId="228" fillId="0" borderId="36" xfId="0" applyFont="1" applyBorder="1" applyAlignment="1">
      <alignment horizontal="center" vertical="center" wrapText="1"/>
    </xf>
    <xf numFmtId="0" fontId="228" fillId="0" borderId="43" xfId="0" applyFont="1" applyBorder="1" applyAlignment="1">
      <alignment horizontal="center" vertical="center" wrapText="1"/>
    </xf>
    <xf numFmtId="0" fontId="228" fillId="0" borderId="40" xfId="0" applyFont="1" applyBorder="1" applyAlignment="1">
      <alignment horizontal="center" vertical="center" wrapText="1"/>
    </xf>
    <xf numFmtId="0" fontId="228" fillId="0" borderId="34" xfId="0" applyFont="1" applyBorder="1" applyAlignment="1">
      <alignment horizontal="center" vertical="center" wrapText="1"/>
    </xf>
    <xf numFmtId="0" fontId="225" fillId="61" borderId="49" xfId="0" applyFont="1" applyFill="1" applyBorder="1" applyAlignment="1">
      <alignment horizontal="center" vertical="center"/>
    </xf>
    <xf numFmtId="0" fontId="225" fillId="61" borderId="53" xfId="0" applyFont="1" applyFill="1" applyBorder="1" applyAlignment="1">
      <alignment horizontal="center" vertical="center"/>
    </xf>
    <xf numFmtId="0" fontId="225" fillId="0" borderId="23" xfId="0" applyFont="1" applyBorder="1" applyAlignment="1">
      <alignment horizontal="center" vertical="center"/>
    </xf>
    <xf numFmtId="0" fontId="225" fillId="0" borderId="55" xfId="0" applyFont="1" applyBorder="1" applyAlignment="1">
      <alignment horizontal="center" vertical="center"/>
    </xf>
    <xf numFmtId="0" fontId="225" fillId="61" borderId="48" xfId="0" applyFont="1" applyFill="1" applyBorder="1" applyAlignment="1">
      <alignment horizontal="center" vertical="center"/>
    </xf>
    <xf numFmtId="0" fontId="225" fillId="0" borderId="45" xfId="0" applyFont="1" applyBorder="1" applyAlignment="1">
      <alignment horizontal="center" vertical="center" wrapText="1"/>
    </xf>
    <xf numFmtId="0" fontId="225" fillId="0" borderId="32" xfId="0" applyFont="1" applyBorder="1" applyAlignment="1">
      <alignment horizontal="center" vertical="center" wrapText="1"/>
    </xf>
    <xf numFmtId="0" fontId="225" fillId="0" borderId="36" xfId="0" applyFont="1" applyBorder="1" applyAlignment="1">
      <alignment horizontal="center" vertical="center" wrapText="1"/>
    </xf>
    <xf numFmtId="0" fontId="225" fillId="0" borderId="43" xfId="0" applyFont="1" applyBorder="1" applyAlignment="1">
      <alignment horizontal="center" vertical="center" wrapText="1"/>
    </xf>
    <xf numFmtId="0" fontId="225" fillId="61" borderId="46" xfId="0" applyFont="1" applyFill="1" applyBorder="1" applyAlignment="1">
      <alignment horizontal="center" vertical="center" wrapText="1"/>
    </xf>
    <xf numFmtId="0" fontId="225" fillId="61" borderId="26" xfId="0" applyFont="1" applyFill="1" applyBorder="1" applyAlignment="1">
      <alignment horizontal="center" vertical="center" wrapText="1"/>
    </xf>
    <xf numFmtId="0" fontId="225" fillId="61" borderId="23" xfId="0" applyFont="1" applyFill="1" applyBorder="1" applyAlignment="1">
      <alignment horizontal="center" vertical="center" wrapText="1"/>
    </xf>
    <xf numFmtId="0" fontId="225" fillId="61" borderId="45" xfId="0" applyFont="1" applyFill="1" applyBorder="1" applyAlignment="1">
      <alignment horizontal="center" vertical="center"/>
    </xf>
    <xf numFmtId="0" fontId="225" fillId="61" borderId="31" xfId="0" applyFont="1" applyFill="1" applyBorder="1" applyAlignment="1">
      <alignment horizontal="center" vertical="center"/>
    </xf>
    <xf numFmtId="0" fontId="225" fillId="61" borderId="39" xfId="0" applyFont="1" applyFill="1" applyBorder="1" applyAlignment="1">
      <alignment horizontal="center" vertical="center"/>
    </xf>
    <xf numFmtId="0" fontId="225" fillId="0" borderId="27" xfId="0" applyFont="1" applyBorder="1" applyAlignment="1">
      <alignment horizontal="center" vertical="center"/>
    </xf>
    <xf numFmtId="0" fontId="225" fillId="0" borderId="54" xfId="0" applyFont="1" applyBorder="1" applyAlignment="1">
      <alignment horizontal="center" vertical="center"/>
    </xf>
    <xf numFmtId="0" fontId="225" fillId="0" borderId="31" xfId="0" applyFont="1" applyBorder="1" applyAlignment="1">
      <alignment horizontal="center" vertical="center" wrapText="1"/>
    </xf>
    <xf numFmtId="0" fontId="225" fillId="0" borderId="24" xfId="0" applyFont="1" applyBorder="1" applyAlignment="1">
      <alignment horizontal="center" vertical="center" wrapText="1"/>
    </xf>
    <xf numFmtId="0" fontId="208" fillId="0" borderId="45" xfId="0" applyFont="1" applyBorder="1" applyAlignment="1">
      <alignment horizontal="center" vertical="center" wrapText="1"/>
    </xf>
    <xf numFmtId="0" fontId="208" fillId="0" borderId="31" xfId="0" applyFont="1" applyBorder="1" applyAlignment="1">
      <alignment horizontal="center" vertical="center" wrapText="1"/>
    </xf>
    <xf numFmtId="0" fontId="208" fillId="0" borderId="32" xfId="0" applyFont="1" applyBorder="1" applyAlignment="1">
      <alignment horizontal="center" vertical="center" wrapText="1"/>
    </xf>
    <xf numFmtId="0" fontId="208" fillId="0" borderId="40" xfId="0" applyFont="1" applyBorder="1" applyAlignment="1">
      <alignment horizontal="center" vertical="center" wrapText="1"/>
    </xf>
    <xf numFmtId="0" fontId="208" fillId="0" borderId="33" xfId="0" applyFont="1" applyBorder="1" applyAlignment="1">
      <alignment horizontal="center" vertical="center" wrapText="1"/>
    </xf>
    <xf numFmtId="0" fontId="208" fillId="0" borderId="34" xfId="0" applyFont="1" applyBorder="1" applyAlignment="1">
      <alignment horizontal="center" vertical="center" wrapText="1"/>
    </xf>
    <xf numFmtId="0" fontId="225" fillId="61" borderId="44" xfId="0" applyFont="1" applyFill="1" applyBorder="1" applyAlignment="1">
      <alignment horizontal="center" vertical="center"/>
    </xf>
    <xf numFmtId="0" fontId="225" fillId="61" borderId="68" xfId="0" applyFont="1" applyFill="1" applyBorder="1" applyAlignment="1">
      <alignment horizontal="center" vertical="center"/>
    </xf>
    <xf numFmtId="0" fontId="225" fillId="0" borderId="0" xfId="0" applyFont="1" applyAlignment="1">
      <alignment horizontal="center" vertical="center"/>
    </xf>
    <xf numFmtId="176" fontId="225" fillId="0" borderId="0" xfId="0" applyNumberFormat="1" applyFont="1" applyAlignment="1">
      <alignment horizontal="center" vertical="center"/>
    </xf>
    <xf numFmtId="0" fontId="225" fillId="0" borderId="31" xfId="0" applyFont="1" applyBorder="1" applyAlignment="1">
      <alignment horizontal="left" vertical="center" wrapText="1"/>
    </xf>
    <xf numFmtId="0" fontId="225" fillId="0" borderId="32" xfId="0" applyFont="1" applyBorder="1" applyAlignment="1">
      <alignment horizontal="left" vertical="center" wrapText="1"/>
    </xf>
    <xf numFmtId="0" fontId="225" fillId="0" borderId="33" xfId="0" applyFont="1" applyBorder="1" applyAlignment="1">
      <alignment horizontal="left" vertical="center" wrapText="1"/>
    </xf>
    <xf numFmtId="0" fontId="225" fillId="0" borderId="34" xfId="0" applyFont="1" applyBorder="1" applyAlignment="1">
      <alignment horizontal="left" vertical="center" wrapText="1"/>
    </xf>
    <xf numFmtId="0" fontId="208" fillId="0" borderId="23" xfId="0" applyFont="1" applyBorder="1" applyAlignment="1">
      <alignment horizontal="center" vertical="center" wrapText="1"/>
    </xf>
    <xf numFmtId="0" fontId="208" fillId="0" borderId="55" xfId="0" applyFont="1" applyBorder="1" applyAlignment="1">
      <alignment horizontal="center" vertical="center" wrapText="1"/>
    </xf>
    <xf numFmtId="0" fontId="208" fillId="0" borderId="27" xfId="0" applyFont="1" applyBorder="1" applyAlignment="1">
      <alignment horizontal="center" vertical="center" wrapText="1"/>
    </xf>
    <xf numFmtId="0" fontId="208" fillId="0" borderId="54" xfId="0" applyFont="1" applyBorder="1" applyAlignment="1">
      <alignment horizontal="center" vertical="center" wrapText="1"/>
    </xf>
    <xf numFmtId="0" fontId="225" fillId="61" borderId="71" xfId="0" applyFont="1" applyFill="1" applyBorder="1" applyAlignment="1">
      <alignment horizontal="center" vertical="center"/>
    </xf>
    <xf numFmtId="0" fontId="225" fillId="61" borderId="66" xfId="0" applyFont="1" applyFill="1" applyBorder="1" applyAlignment="1">
      <alignment horizontal="center" vertical="center"/>
    </xf>
    <xf numFmtId="0" fontId="225" fillId="61" borderId="70" xfId="0" applyFont="1" applyFill="1" applyBorder="1" applyAlignment="1">
      <alignment horizontal="center" vertical="center"/>
    </xf>
    <xf numFmtId="0" fontId="225" fillId="61" borderId="69" xfId="0" applyFont="1" applyFill="1" applyBorder="1" applyAlignment="1">
      <alignment horizontal="center" vertical="center"/>
    </xf>
    <xf numFmtId="0" fontId="227" fillId="0" borderId="38" xfId="0" applyFont="1" applyBorder="1" applyAlignment="1">
      <alignment horizontal="center" vertical="center"/>
    </xf>
    <xf numFmtId="0" fontId="227" fillId="0" borderId="35" xfId="0" applyFont="1" applyBorder="1" applyAlignment="1">
      <alignment horizontal="center" vertical="center"/>
    </xf>
    <xf numFmtId="0" fontId="227" fillId="0" borderId="72" xfId="0" applyFont="1" applyBorder="1" applyAlignment="1">
      <alignment horizontal="center" vertical="center"/>
    </xf>
    <xf numFmtId="0" fontId="225" fillId="61" borderId="52" xfId="0" applyFont="1" applyFill="1" applyBorder="1" applyAlignment="1">
      <alignment horizontal="center" vertical="center"/>
    </xf>
    <xf numFmtId="0" fontId="225" fillId="61" borderId="41" xfId="0" applyFont="1" applyFill="1" applyBorder="1" applyAlignment="1">
      <alignment horizontal="center" vertical="center"/>
    </xf>
    <xf numFmtId="0" fontId="225" fillId="61" borderId="65" xfId="0" applyFont="1" applyFill="1" applyBorder="1" applyAlignment="1">
      <alignment horizontal="center" vertical="center"/>
    </xf>
    <xf numFmtId="0" fontId="225" fillId="61" borderId="27" xfId="0" applyFont="1" applyFill="1" applyBorder="1" applyAlignment="1">
      <alignment horizontal="center" vertical="center"/>
    </xf>
    <xf numFmtId="0" fontId="225" fillId="61" borderId="64" xfId="0" applyFont="1" applyFill="1" applyBorder="1" applyAlignment="1">
      <alignment horizontal="center" vertical="center"/>
    </xf>
    <xf numFmtId="0" fontId="225" fillId="61" borderId="54" xfId="0" applyFont="1" applyFill="1" applyBorder="1" applyAlignment="1">
      <alignment horizontal="center" vertical="center"/>
    </xf>
    <xf numFmtId="0" fontId="225" fillId="0" borderId="23" xfId="0" applyFont="1" applyBorder="1" applyAlignment="1">
      <alignment horizontal="left" vertical="center" wrapText="1"/>
    </xf>
    <xf numFmtId="0" fontId="225" fillId="0" borderId="55" xfId="0" applyFont="1" applyBorder="1" applyAlignment="1">
      <alignment horizontal="left" vertical="center" wrapText="1"/>
    </xf>
    <xf numFmtId="0" fontId="225" fillId="0" borderId="27" xfId="0" applyFont="1" applyBorder="1" applyAlignment="1">
      <alignment horizontal="left" vertical="center" wrapText="1"/>
    </xf>
    <xf numFmtId="0" fontId="225" fillId="0" borderId="54" xfId="0" applyFont="1" applyBorder="1" applyAlignment="1">
      <alignment horizontal="left" vertical="center" wrapText="1"/>
    </xf>
    <xf numFmtId="0" fontId="208" fillId="0" borderId="0" xfId="0" quotePrefix="1" applyFont="1" applyAlignment="1">
      <alignment horizontal="center" vertical="center"/>
    </xf>
    <xf numFmtId="0" fontId="208" fillId="0" borderId="0" xfId="0" applyFont="1" applyAlignment="1">
      <alignment horizontal="center" vertical="center"/>
    </xf>
    <xf numFmtId="0" fontId="208" fillId="0" borderId="28" xfId="0" applyFont="1" applyBorder="1" applyAlignment="1">
      <alignment horizontal="center" vertical="center"/>
    </xf>
    <xf numFmtId="0" fontId="208" fillId="0" borderId="33" xfId="0" applyFont="1" applyBorder="1" applyAlignment="1">
      <alignment horizontal="center" vertical="center"/>
    </xf>
    <xf numFmtId="0" fontId="208" fillId="0" borderId="34" xfId="0" applyFont="1" applyBorder="1" applyAlignment="1">
      <alignment horizontal="center" vertical="center"/>
    </xf>
    <xf numFmtId="176" fontId="208" fillId="0" borderId="45" xfId="766" applyNumberFormat="1" applyFont="1" applyFill="1" applyBorder="1" applyAlignment="1">
      <alignment horizontal="center" vertical="center"/>
    </xf>
    <xf numFmtId="176" fontId="208" fillId="0" borderId="32" xfId="766" applyNumberFormat="1" applyFont="1" applyFill="1" applyBorder="1" applyAlignment="1">
      <alignment horizontal="center" vertical="center"/>
    </xf>
    <xf numFmtId="176" fontId="208" fillId="0" borderId="37" xfId="766" applyNumberFormat="1" applyFont="1" applyFill="1" applyBorder="1" applyAlignment="1">
      <alignment horizontal="center" vertical="center"/>
    </xf>
    <xf numFmtId="176" fontId="208" fillId="0" borderId="28" xfId="766" applyNumberFormat="1" applyFont="1" applyFill="1" applyBorder="1" applyAlignment="1">
      <alignment horizontal="center" vertical="center"/>
    </xf>
    <xf numFmtId="176" fontId="208" fillId="0" borderId="40" xfId="766" applyNumberFormat="1" applyFont="1" applyFill="1" applyBorder="1" applyAlignment="1">
      <alignment horizontal="center" vertical="center"/>
    </xf>
    <xf numFmtId="176" fontId="208" fillId="0" borderId="34" xfId="766" applyNumberFormat="1" applyFont="1" applyFill="1" applyBorder="1" applyAlignment="1">
      <alignment horizontal="center" vertical="center"/>
    </xf>
    <xf numFmtId="176" fontId="208" fillId="0" borderId="45" xfId="766" applyNumberFormat="1" applyFont="1" applyFill="1" applyBorder="1" applyAlignment="1">
      <alignment horizontal="center" vertical="center" wrapText="1"/>
    </xf>
    <xf numFmtId="176" fontId="208" fillId="0" borderId="32" xfId="766" applyNumberFormat="1" applyFont="1" applyFill="1" applyBorder="1" applyAlignment="1">
      <alignment horizontal="center" vertical="center" wrapText="1"/>
    </xf>
    <xf numFmtId="176" fontId="208" fillId="0" borderId="36" xfId="766" applyNumberFormat="1" applyFont="1" applyFill="1" applyBorder="1" applyAlignment="1">
      <alignment horizontal="center" vertical="center" wrapText="1"/>
    </xf>
    <xf numFmtId="176" fontId="208" fillId="0" borderId="43" xfId="766" applyNumberFormat="1" applyFont="1" applyFill="1" applyBorder="1" applyAlignment="1">
      <alignment horizontal="center" vertical="center" wrapText="1"/>
    </xf>
    <xf numFmtId="0" fontId="208" fillId="0" borderId="38" xfId="766" applyNumberFormat="1" applyFont="1" applyFill="1" applyBorder="1" applyAlignment="1">
      <alignment horizontal="center" vertical="center"/>
    </xf>
    <xf numFmtId="0" fontId="208" fillId="0" borderId="72" xfId="766" applyNumberFormat="1" applyFont="1" applyFill="1" applyBorder="1" applyAlignment="1">
      <alignment horizontal="center" vertical="center"/>
    </xf>
    <xf numFmtId="0" fontId="208" fillId="0" borderId="40" xfId="766" applyNumberFormat="1" applyFont="1" applyFill="1" applyBorder="1" applyAlignment="1">
      <alignment horizontal="center" vertical="center"/>
    </xf>
    <xf numFmtId="0" fontId="208" fillId="0" borderId="34" xfId="766" applyNumberFormat="1" applyFont="1" applyFill="1" applyBorder="1" applyAlignment="1">
      <alignment horizontal="center" vertical="center"/>
    </xf>
    <xf numFmtId="0" fontId="225" fillId="0" borderId="45" xfId="0" applyFont="1" applyBorder="1" applyAlignment="1">
      <alignment horizontal="left" vertical="center" wrapText="1"/>
    </xf>
    <xf numFmtId="0" fontId="225" fillId="0" borderId="32" xfId="0" applyFont="1" applyBorder="1" applyAlignment="1">
      <alignment horizontal="left" vertical="center"/>
    </xf>
    <xf numFmtId="0" fontId="225" fillId="0" borderId="37" xfId="0" applyFont="1" applyBorder="1" applyAlignment="1">
      <alignment horizontal="left" vertical="center"/>
    </xf>
    <xf numFmtId="0" fontId="225" fillId="0" borderId="28" xfId="0" applyFont="1" applyBorder="1" applyAlignment="1">
      <alignment horizontal="left" vertical="center"/>
    </xf>
    <xf numFmtId="0" fontId="225" fillId="0" borderId="40" xfId="0" applyFont="1" applyBorder="1" applyAlignment="1">
      <alignment horizontal="left" vertical="center"/>
    </xf>
    <xf numFmtId="0" fontId="225" fillId="0" borderId="34" xfId="0" applyFont="1" applyBorder="1" applyAlignment="1">
      <alignment horizontal="left" vertical="center"/>
    </xf>
    <xf numFmtId="0" fontId="227" fillId="0" borderId="67" xfId="0" applyFont="1" applyBorder="1" applyAlignment="1">
      <alignment horizontal="center" vertical="center"/>
    </xf>
    <xf numFmtId="0" fontId="227" fillId="0" borderId="80" xfId="0" applyFont="1" applyBorder="1" applyAlignment="1">
      <alignment horizontal="center" vertical="center"/>
    </xf>
    <xf numFmtId="0" fontId="227" fillId="0" borderId="79" xfId="0" applyFont="1" applyBorder="1" applyAlignment="1">
      <alignment horizontal="center" vertical="center"/>
    </xf>
    <xf numFmtId="0" fontId="225" fillId="0" borderId="37" xfId="0" applyFont="1" applyBorder="1" applyAlignment="1">
      <alignment horizontal="left" vertical="center" wrapText="1"/>
    </xf>
    <xf numFmtId="0" fontId="225" fillId="0" borderId="0" xfId="0" applyFont="1" applyAlignment="1">
      <alignment horizontal="left" vertical="center" wrapText="1"/>
    </xf>
    <xf numFmtId="0" fontId="225" fillId="0" borderId="28" xfId="0" applyFont="1" applyBorder="1" applyAlignment="1">
      <alignment horizontal="left" vertical="center" wrapText="1"/>
    </xf>
    <xf numFmtId="0" fontId="225" fillId="0" borderId="40" xfId="0" applyFont="1" applyBorder="1" applyAlignment="1">
      <alignment horizontal="left" vertical="center" wrapText="1"/>
    </xf>
    <xf numFmtId="0" fontId="227" fillId="0" borderId="20" xfId="0" applyFont="1" applyBorder="1" applyAlignment="1">
      <alignment horizontal="center" vertical="center"/>
    </xf>
    <xf numFmtId="0" fontId="227" fillId="0" borderId="73" xfId="0" applyFont="1" applyBorder="1" applyAlignment="1">
      <alignment horizontal="center" vertical="center"/>
    </xf>
    <xf numFmtId="0" fontId="228" fillId="0" borderId="31" xfId="0" applyFont="1" applyBorder="1" applyAlignment="1">
      <alignment horizontal="center" vertical="center" wrapText="1"/>
    </xf>
    <xf numFmtId="0" fontId="228" fillId="0" borderId="0" xfId="0" applyFont="1" applyAlignment="1">
      <alignment horizontal="center" vertical="center" wrapText="1"/>
    </xf>
    <xf numFmtId="0" fontId="228" fillId="0" borderId="33" xfId="0" applyFont="1" applyBorder="1" applyAlignment="1">
      <alignment horizontal="center" vertical="center" wrapText="1"/>
    </xf>
    <xf numFmtId="0" fontId="227" fillId="0" borderId="48" xfId="0" quotePrefix="1" applyFont="1" applyBorder="1" applyAlignment="1">
      <alignment horizontal="left" vertical="center" wrapText="1"/>
    </xf>
    <xf numFmtId="0" fontId="227" fillId="0" borderId="29" xfId="0" quotePrefix="1" applyFont="1" applyBorder="1" applyAlignment="1">
      <alignment horizontal="left" vertical="center" wrapText="1"/>
    </xf>
    <xf numFmtId="0" fontId="227" fillId="0" borderId="30" xfId="0" quotePrefix="1" applyFont="1" applyBorder="1" applyAlignment="1">
      <alignment horizontal="left" vertical="center" wrapText="1"/>
    </xf>
    <xf numFmtId="0" fontId="227" fillId="0" borderId="56" xfId="0" applyFont="1" applyBorder="1" applyAlignment="1">
      <alignment horizontal="center" vertical="center"/>
    </xf>
    <xf numFmtId="0" fontId="208" fillId="0" borderId="10" xfId="0" quotePrefix="1" applyFont="1" applyBorder="1" applyAlignment="1">
      <alignment horizontal="center" vertical="center"/>
    </xf>
    <xf numFmtId="0" fontId="208" fillId="0" borderId="10" xfId="0" applyFont="1" applyBorder="1" applyAlignment="1">
      <alignment horizontal="center" vertical="center"/>
    </xf>
    <xf numFmtId="0" fontId="208" fillId="0" borderId="56" xfId="0" applyFont="1" applyBorder="1" applyAlignment="1">
      <alignment horizontal="center" vertical="center"/>
    </xf>
    <xf numFmtId="0" fontId="208" fillId="0" borderId="27" xfId="0" applyFont="1" applyBorder="1" applyAlignment="1">
      <alignment horizontal="center" vertical="center"/>
    </xf>
    <xf numFmtId="0" fontId="208" fillId="0" borderId="54" xfId="0" applyFont="1" applyBorder="1" applyAlignment="1">
      <alignment horizontal="center" vertical="center"/>
    </xf>
    <xf numFmtId="0" fontId="225" fillId="61" borderId="65" xfId="0" applyFont="1" applyFill="1" applyBorder="1" applyAlignment="1">
      <alignment horizontal="center" vertical="center" wrapText="1"/>
    </xf>
    <xf numFmtId="0" fontId="225" fillId="61" borderId="10" xfId="0" applyFont="1" applyFill="1" applyBorder="1" applyAlignment="1">
      <alignment horizontal="center" vertical="center" wrapText="1"/>
    </xf>
    <xf numFmtId="0" fontId="225" fillId="60" borderId="46" xfId="0" quotePrefix="1" applyFont="1" applyFill="1" applyBorder="1" applyAlignment="1">
      <alignment horizontal="center" vertical="center" wrapText="1"/>
    </xf>
    <xf numFmtId="0" fontId="225" fillId="60" borderId="59" xfId="0" quotePrefix="1" applyFont="1" applyFill="1" applyBorder="1" applyAlignment="1">
      <alignment horizontal="center" vertical="center" wrapText="1"/>
    </xf>
    <xf numFmtId="0" fontId="225" fillId="61" borderId="51" xfId="0" applyFont="1" applyFill="1" applyBorder="1" applyAlignment="1">
      <alignment horizontal="center" vertical="center"/>
    </xf>
    <xf numFmtId="0" fontId="225" fillId="61" borderId="58" xfId="0" applyFont="1" applyFill="1" applyBorder="1" applyAlignment="1">
      <alignment horizontal="center" vertical="center"/>
    </xf>
    <xf numFmtId="0" fontId="225" fillId="61" borderId="32" xfId="0" applyFont="1" applyFill="1" applyBorder="1" applyAlignment="1">
      <alignment horizontal="center" vertical="center"/>
    </xf>
    <xf numFmtId="0" fontId="225" fillId="61" borderId="40" xfId="0" applyFont="1" applyFill="1" applyBorder="1" applyAlignment="1">
      <alignment horizontal="center" vertical="center"/>
    </xf>
    <xf numFmtId="0" fontId="225" fillId="61" borderId="34" xfId="0" applyFont="1" applyFill="1" applyBorder="1" applyAlignment="1">
      <alignment horizontal="center" vertical="center"/>
    </xf>
    <xf numFmtId="0" fontId="208" fillId="0" borderId="10" xfId="0" applyFont="1" applyBorder="1" applyAlignment="1">
      <alignment horizontal="center"/>
    </xf>
    <xf numFmtId="0" fontId="208" fillId="0" borderId="20" xfId="0" applyFont="1" applyBorder="1" applyAlignment="1">
      <alignment horizontal="center" vertical="center" wrapText="1"/>
    </xf>
    <xf numFmtId="0" fontId="208" fillId="0" borderId="26" xfId="0" applyFont="1" applyBorder="1" applyAlignment="1">
      <alignment horizontal="center" vertical="center" wrapText="1"/>
    </xf>
    <xf numFmtId="0" fontId="225" fillId="0" borderId="78" xfId="0" applyFont="1" applyBorder="1" applyAlignment="1">
      <alignment horizontal="center" vertical="center"/>
    </xf>
    <xf numFmtId="0" fontId="208" fillId="0" borderId="21" xfId="0" applyFont="1" applyBorder="1" applyAlignment="1">
      <alignment horizontal="center"/>
    </xf>
    <xf numFmtId="0" fontId="208" fillId="0" borderId="22" xfId="0" applyFont="1" applyBorder="1" applyAlignment="1">
      <alignment horizontal="center"/>
    </xf>
    <xf numFmtId="0" fontId="227" fillId="0" borderId="25" xfId="0" applyFont="1" applyBorder="1" applyAlignment="1">
      <alignment horizontal="center" vertical="center"/>
    </xf>
    <xf numFmtId="0" fontId="225" fillId="0" borderId="25" xfId="0" applyFont="1" applyBorder="1" applyAlignment="1">
      <alignment horizontal="center" vertical="center"/>
    </xf>
    <xf numFmtId="0" fontId="225" fillId="0" borderId="22" xfId="0" applyFont="1" applyBorder="1" applyAlignment="1">
      <alignment horizontal="center" vertical="center"/>
    </xf>
    <xf numFmtId="0" fontId="225" fillId="0" borderId="24" xfId="0" applyFont="1" applyBorder="1" applyAlignment="1">
      <alignment horizontal="left" vertical="center"/>
    </xf>
    <xf numFmtId="0" fontId="225" fillId="61" borderId="20" xfId="0" applyFont="1" applyFill="1" applyBorder="1" applyAlignment="1">
      <alignment horizontal="center" vertical="center"/>
    </xf>
    <xf numFmtId="0" fontId="225" fillId="61" borderId="20" xfId="0" applyFont="1" applyFill="1" applyBorder="1" applyAlignment="1">
      <alignment horizontal="center" vertical="center" wrapText="1"/>
    </xf>
    <xf numFmtId="0" fontId="225" fillId="0" borderId="24" xfId="0" applyFont="1" applyBorder="1" applyAlignment="1">
      <alignment horizontal="center" vertical="center"/>
    </xf>
    <xf numFmtId="0" fontId="225" fillId="0" borderId="21" xfId="0" applyFont="1" applyBorder="1" applyAlignment="1">
      <alignment horizontal="center" vertical="center"/>
    </xf>
    <xf numFmtId="184" fontId="208" fillId="0" borderId="21" xfId="0" applyNumberFormat="1" applyFont="1" applyBorder="1" applyAlignment="1">
      <alignment horizontal="center" vertical="center"/>
    </xf>
    <xf numFmtId="184" fontId="208" fillId="0" borderId="22" xfId="0" applyNumberFormat="1" applyFont="1" applyBorder="1" applyAlignment="1">
      <alignment horizontal="center" vertical="center"/>
    </xf>
    <xf numFmtId="0" fontId="208" fillId="0" borderId="21" xfId="0" applyFont="1" applyBorder="1" applyAlignment="1">
      <alignment horizontal="center" vertical="center"/>
    </xf>
    <xf numFmtId="0" fontId="208" fillId="0" borderId="22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61" borderId="10" xfId="0" applyFill="1" applyBorder="1" applyAlignment="1">
      <alignment horizontal="left"/>
    </xf>
    <xf numFmtId="0" fontId="0" fillId="61" borderId="10" xfId="0" applyFill="1" applyBorder="1" applyAlignment="1">
      <alignment horizontal="center"/>
    </xf>
    <xf numFmtId="0" fontId="208" fillId="61" borderId="21" xfId="0" applyFont="1" applyFill="1" applyBorder="1" applyAlignment="1">
      <alignment horizontal="center" vertical="center"/>
    </xf>
    <xf numFmtId="0" fontId="208" fillId="61" borderId="25" xfId="0" applyFont="1" applyFill="1" applyBorder="1" applyAlignment="1">
      <alignment horizontal="center" vertical="center"/>
    </xf>
    <xf numFmtId="0" fontId="208" fillId="61" borderId="22" xfId="0" applyFont="1" applyFill="1" applyBorder="1" applyAlignment="1">
      <alignment horizontal="center" vertical="center"/>
    </xf>
    <xf numFmtId="179" fontId="208" fillId="0" borderId="21" xfId="0" applyNumberFormat="1" applyFont="1" applyBorder="1" applyAlignment="1">
      <alignment horizontal="center" vertical="center"/>
    </xf>
    <xf numFmtId="179" fontId="208" fillId="0" borderId="25" xfId="0" applyNumberFormat="1" applyFont="1" applyBorder="1" applyAlignment="1">
      <alignment horizontal="center" vertical="center"/>
    </xf>
    <xf numFmtId="179" fontId="208" fillId="0" borderId="22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27" fillId="0" borderId="21" xfId="0" applyFont="1" applyBorder="1" applyAlignment="1">
      <alignment horizontal="center" vertical="center"/>
    </xf>
    <xf numFmtId="0" fontId="227" fillId="0" borderId="22" xfId="0" applyFont="1" applyBorder="1" applyAlignment="1">
      <alignment horizontal="center" vertical="center"/>
    </xf>
    <xf numFmtId="0" fontId="208" fillId="61" borderId="10" xfId="0" applyFont="1" applyFill="1" applyBorder="1" applyAlignment="1">
      <alignment horizontal="center" vertical="center"/>
    </xf>
  </cellXfs>
  <cellStyles count="916">
    <cellStyle name="20% - 강조색1 2" xfId="2" xr:uid="{00000000-0005-0000-0000-000000000000}"/>
    <cellStyle name="20% - 강조색1 3" xfId="3" xr:uid="{00000000-0005-0000-0000-000001000000}"/>
    <cellStyle name="20% - 강조색1 3 2" xfId="4" xr:uid="{00000000-0005-0000-0000-000002000000}"/>
    <cellStyle name="20% - 강조색1 4" xfId="5" xr:uid="{00000000-0005-0000-0000-000003000000}"/>
    <cellStyle name="20% - 강조색1 4 2" xfId="6" xr:uid="{00000000-0005-0000-0000-000004000000}"/>
    <cellStyle name="20% - 강조색1 4 3" xfId="7" xr:uid="{00000000-0005-0000-0000-000005000000}"/>
    <cellStyle name="20% - 강조색1 4 4" xfId="8" xr:uid="{00000000-0005-0000-0000-000006000000}"/>
    <cellStyle name="20% - 강조색1 5" xfId="9" xr:uid="{00000000-0005-0000-0000-000007000000}"/>
    <cellStyle name="20% - 강조색1 5 2" xfId="10" xr:uid="{00000000-0005-0000-0000-000008000000}"/>
    <cellStyle name="20% - 강조색1 5 3" xfId="11" xr:uid="{00000000-0005-0000-0000-000009000000}"/>
    <cellStyle name="20% - 강조색1 5 4" xfId="12" xr:uid="{00000000-0005-0000-0000-00000A000000}"/>
    <cellStyle name="20% - 강조색1 6" xfId="13" xr:uid="{00000000-0005-0000-0000-00000B000000}"/>
    <cellStyle name="20% - 강조색1 6 2" xfId="14" xr:uid="{00000000-0005-0000-0000-00000C000000}"/>
    <cellStyle name="20% - 강조색1 6 2 2" xfId="620" xr:uid="{00000000-0005-0000-0000-00000D000000}"/>
    <cellStyle name="20% - 강조색1 6 3" xfId="619" xr:uid="{00000000-0005-0000-0000-00000E000000}"/>
    <cellStyle name="20% - 강조색1 7" xfId="15" xr:uid="{00000000-0005-0000-0000-00000F000000}"/>
    <cellStyle name="20% - 강조색1 7 2" xfId="16" xr:uid="{00000000-0005-0000-0000-000010000000}"/>
    <cellStyle name="20% - 강조색1 7 2 2" xfId="622" xr:uid="{00000000-0005-0000-0000-000011000000}"/>
    <cellStyle name="20% - 강조색1 7 3" xfId="621" xr:uid="{00000000-0005-0000-0000-000012000000}"/>
    <cellStyle name="20% - 강조색1 8" xfId="17" xr:uid="{00000000-0005-0000-0000-000013000000}"/>
    <cellStyle name="20% - 강조색1 8 2" xfId="18" xr:uid="{00000000-0005-0000-0000-000014000000}"/>
    <cellStyle name="20% - 강조색1 8 2 2" xfId="624" xr:uid="{00000000-0005-0000-0000-000015000000}"/>
    <cellStyle name="20% - 강조색1 8 3" xfId="623" xr:uid="{00000000-0005-0000-0000-000016000000}"/>
    <cellStyle name="20% - 강조색1 9" xfId="19" xr:uid="{00000000-0005-0000-0000-000017000000}"/>
    <cellStyle name="20% - 강조색1 9 2" xfId="20" xr:uid="{00000000-0005-0000-0000-000018000000}"/>
    <cellStyle name="20% - 강조색1 9 2 2" xfId="626" xr:uid="{00000000-0005-0000-0000-000019000000}"/>
    <cellStyle name="20% - 강조색1 9 3" xfId="625" xr:uid="{00000000-0005-0000-0000-00001A000000}"/>
    <cellStyle name="20% - 강조색2 2" xfId="21" xr:uid="{00000000-0005-0000-0000-00001B000000}"/>
    <cellStyle name="20% - 강조색2 3" xfId="22" xr:uid="{00000000-0005-0000-0000-00001C000000}"/>
    <cellStyle name="20% - 강조색2 3 2" xfId="23" xr:uid="{00000000-0005-0000-0000-00001D000000}"/>
    <cellStyle name="20% - 강조색2 4" xfId="24" xr:uid="{00000000-0005-0000-0000-00001E000000}"/>
    <cellStyle name="20% - 강조색2 4 2" xfId="25" xr:uid="{00000000-0005-0000-0000-00001F000000}"/>
    <cellStyle name="20% - 강조색2 4 3" xfId="26" xr:uid="{00000000-0005-0000-0000-000020000000}"/>
    <cellStyle name="20% - 강조색2 4 4" xfId="27" xr:uid="{00000000-0005-0000-0000-000021000000}"/>
    <cellStyle name="20% - 강조색2 5" xfId="28" xr:uid="{00000000-0005-0000-0000-000022000000}"/>
    <cellStyle name="20% - 강조색2 5 2" xfId="29" xr:uid="{00000000-0005-0000-0000-000023000000}"/>
    <cellStyle name="20% - 강조색2 5 3" xfId="30" xr:uid="{00000000-0005-0000-0000-000024000000}"/>
    <cellStyle name="20% - 강조색2 5 4" xfId="31" xr:uid="{00000000-0005-0000-0000-000025000000}"/>
    <cellStyle name="20% - 강조색2 6" xfId="32" xr:uid="{00000000-0005-0000-0000-000026000000}"/>
    <cellStyle name="20% - 강조색2 6 2" xfId="33" xr:uid="{00000000-0005-0000-0000-000027000000}"/>
    <cellStyle name="20% - 강조색2 6 2 2" xfId="628" xr:uid="{00000000-0005-0000-0000-000028000000}"/>
    <cellStyle name="20% - 강조색2 6 3" xfId="627" xr:uid="{00000000-0005-0000-0000-000029000000}"/>
    <cellStyle name="20% - 강조색2 7" xfId="34" xr:uid="{00000000-0005-0000-0000-00002A000000}"/>
    <cellStyle name="20% - 강조색2 7 2" xfId="35" xr:uid="{00000000-0005-0000-0000-00002B000000}"/>
    <cellStyle name="20% - 강조색2 7 2 2" xfId="630" xr:uid="{00000000-0005-0000-0000-00002C000000}"/>
    <cellStyle name="20% - 강조색2 7 3" xfId="629" xr:uid="{00000000-0005-0000-0000-00002D000000}"/>
    <cellStyle name="20% - 강조색2 8" xfId="36" xr:uid="{00000000-0005-0000-0000-00002E000000}"/>
    <cellStyle name="20% - 강조색2 8 2" xfId="37" xr:uid="{00000000-0005-0000-0000-00002F000000}"/>
    <cellStyle name="20% - 강조색2 8 2 2" xfId="632" xr:uid="{00000000-0005-0000-0000-000030000000}"/>
    <cellStyle name="20% - 강조색2 8 3" xfId="631" xr:uid="{00000000-0005-0000-0000-000031000000}"/>
    <cellStyle name="20% - 강조색2 9" xfId="38" xr:uid="{00000000-0005-0000-0000-000032000000}"/>
    <cellStyle name="20% - 강조색2 9 2" xfId="39" xr:uid="{00000000-0005-0000-0000-000033000000}"/>
    <cellStyle name="20% - 강조색2 9 2 2" xfId="634" xr:uid="{00000000-0005-0000-0000-000034000000}"/>
    <cellStyle name="20% - 강조색2 9 3" xfId="633" xr:uid="{00000000-0005-0000-0000-000035000000}"/>
    <cellStyle name="20% - 강조색3 2" xfId="40" xr:uid="{00000000-0005-0000-0000-000036000000}"/>
    <cellStyle name="20% - 강조색3 3" xfId="41" xr:uid="{00000000-0005-0000-0000-000037000000}"/>
    <cellStyle name="20% - 강조색3 3 2" xfId="42" xr:uid="{00000000-0005-0000-0000-000038000000}"/>
    <cellStyle name="20% - 강조색3 4" xfId="43" xr:uid="{00000000-0005-0000-0000-000039000000}"/>
    <cellStyle name="20% - 강조색3 4 2" xfId="44" xr:uid="{00000000-0005-0000-0000-00003A000000}"/>
    <cellStyle name="20% - 강조색3 4 3" xfId="45" xr:uid="{00000000-0005-0000-0000-00003B000000}"/>
    <cellStyle name="20% - 강조색3 4 4" xfId="46" xr:uid="{00000000-0005-0000-0000-00003C000000}"/>
    <cellStyle name="20% - 강조색3 5" xfId="47" xr:uid="{00000000-0005-0000-0000-00003D000000}"/>
    <cellStyle name="20% - 강조색3 5 2" xfId="48" xr:uid="{00000000-0005-0000-0000-00003E000000}"/>
    <cellStyle name="20% - 강조색3 5 3" xfId="49" xr:uid="{00000000-0005-0000-0000-00003F000000}"/>
    <cellStyle name="20% - 강조색3 5 4" xfId="50" xr:uid="{00000000-0005-0000-0000-000040000000}"/>
    <cellStyle name="20% - 강조색3 6" xfId="51" xr:uid="{00000000-0005-0000-0000-000041000000}"/>
    <cellStyle name="20% - 강조색3 6 2" xfId="52" xr:uid="{00000000-0005-0000-0000-000042000000}"/>
    <cellStyle name="20% - 강조색3 6 2 2" xfId="636" xr:uid="{00000000-0005-0000-0000-000043000000}"/>
    <cellStyle name="20% - 강조색3 6 3" xfId="635" xr:uid="{00000000-0005-0000-0000-000044000000}"/>
    <cellStyle name="20% - 강조색3 7" xfId="53" xr:uid="{00000000-0005-0000-0000-000045000000}"/>
    <cellStyle name="20% - 강조색3 7 2" xfId="54" xr:uid="{00000000-0005-0000-0000-000046000000}"/>
    <cellStyle name="20% - 강조색3 7 2 2" xfId="638" xr:uid="{00000000-0005-0000-0000-000047000000}"/>
    <cellStyle name="20% - 강조색3 7 3" xfId="637" xr:uid="{00000000-0005-0000-0000-000048000000}"/>
    <cellStyle name="20% - 강조색3 8" xfId="55" xr:uid="{00000000-0005-0000-0000-000049000000}"/>
    <cellStyle name="20% - 강조색3 8 2" xfId="56" xr:uid="{00000000-0005-0000-0000-00004A000000}"/>
    <cellStyle name="20% - 강조색3 8 2 2" xfId="640" xr:uid="{00000000-0005-0000-0000-00004B000000}"/>
    <cellStyle name="20% - 강조색3 8 3" xfId="639" xr:uid="{00000000-0005-0000-0000-00004C000000}"/>
    <cellStyle name="20% - 강조색3 9" xfId="57" xr:uid="{00000000-0005-0000-0000-00004D000000}"/>
    <cellStyle name="20% - 강조색3 9 2" xfId="58" xr:uid="{00000000-0005-0000-0000-00004E000000}"/>
    <cellStyle name="20% - 강조색3 9 2 2" xfId="642" xr:uid="{00000000-0005-0000-0000-00004F000000}"/>
    <cellStyle name="20% - 강조색3 9 3" xfId="641" xr:uid="{00000000-0005-0000-0000-000050000000}"/>
    <cellStyle name="20% - 강조색4 2" xfId="59" xr:uid="{00000000-0005-0000-0000-000051000000}"/>
    <cellStyle name="20% - 강조색4 3" xfId="60" xr:uid="{00000000-0005-0000-0000-000052000000}"/>
    <cellStyle name="20% - 강조색4 3 2" xfId="61" xr:uid="{00000000-0005-0000-0000-000053000000}"/>
    <cellStyle name="20% - 강조색4 4" xfId="62" xr:uid="{00000000-0005-0000-0000-000054000000}"/>
    <cellStyle name="20% - 강조색4 4 2" xfId="63" xr:uid="{00000000-0005-0000-0000-000055000000}"/>
    <cellStyle name="20% - 강조색4 4 3" xfId="64" xr:uid="{00000000-0005-0000-0000-000056000000}"/>
    <cellStyle name="20% - 강조색4 4 4" xfId="65" xr:uid="{00000000-0005-0000-0000-000057000000}"/>
    <cellStyle name="20% - 강조색4 5" xfId="66" xr:uid="{00000000-0005-0000-0000-000058000000}"/>
    <cellStyle name="20% - 강조색4 5 2" xfId="67" xr:uid="{00000000-0005-0000-0000-000059000000}"/>
    <cellStyle name="20% - 강조색4 5 3" xfId="68" xr:uid="{00000000-0005-0000-0000-00005A000000}"/>
    <cellStyle name="20% - 강조색4 5 4" xfId="69" xr:uid="{00000000-0005-0000-0000-00005B000000}"/>
    <cellStyle name="20% - 강조색4 6" xfId="70" xr:uid="{00000000-0005-0000-0000-00005C000000}"/>
    <cellStyle name="20% - 강조색4 6 2" xfId="71" xr:uid="{00000000-0005-0000-0000-00005D000000}"/>
    <cellStyle name="20% - 강조색4 6 2 2" xfId="644" xr:uid="{00000000-0005-0000-0000-00005E000000}"/>
    <cellStyle name="20% - 강조색4 6 3" xfId="643" xr:uid="{00000000-0005-0000-0000-00005F000000}"/>
    <cellStyle name="20% - 강조색4 7" xfId="72" xr:uid="{00000000-0005-0000-0000-000060000000}"/>
    <cellStyle name="20% - 강조색4 7 2" xfId="73" xr:uid="{00000000-0005-0000-0000-000061000000}"/>
    <cellStyle name="20% - 강조색4 7 2 2" xfId="646" xr:uid="{00000000-0005-0000-0000-000062000000}"/>
    <cellStyle name="20% - 강조색4 7 3" xfId="645" xr:uid="{00000000-0005-0000-0000-000063000000}"/>
    <cellStyle name="20% - 강조색4 8" xfId="74" xr:uid="{00000000-0005-0000-0000-000064000000}"/>
    <cellStyle name="20% - 강조색4 8 2" xfId="75" xr:uid="{00000000-0005-0000-0000-000065000000}"/>
    <cellStyle name="20% - 강조색4 8 2 2" xfId="648" xr:uid="{00000000-0005-0000-0000-000066000000}"/>
    <cellStyle name="20% - 강조색4 8 3" xfId="647" xr:uid="{00000000-0005-0000-0000-000067000000}"/>
    <cellStyle name="20% - 강조색4 9" xfId="76" xr:uid="{00000000-0005-0000-0000-000068000000}"/>
    <cellStyle name="20% - 강조색4 9 2" xfId="77" xr:uid="{00000000-0005-0000-0000-000069000000}"/>
    <cellStyle name="20% - 강조색4 9 2 2" xfId="650" xr:uid="{00000000-0005-0000-0000-00006A000000}"/>
    <cellStyle name="20% - 강조색4 9 3" xfId="649" xr:uid="{00000000-0005-0000-0000-00006B000000}"/>
    <cellStyle name="20% - 강조색5 2" xfId="78" xr:uid="{00000000-0005-0000-0000-00006C000000}"/>
    <cellStyle name="20% - 강조색5 3" xfId="79" xr:uid="{00000000-0005-0000-0000-00006D000000}"/>
    <cellStyle name="20% - 강조색5 3 2" xfId="80" xr:uid="{00000000-0005-0000-0000-00006E000000}"/>
    <cellStyle name="20% - 강조색5 4" xfId="81" xr:uid="{00000000-0005-0000-0000-00006F000000}"/>
    <cellStyle name="20% - 강조색5 4 2" xfId="82" xr:uid="{00000000-0005-0000-0000-000070000000}"/>
    <cellStyle name="20% - 강조색5 4 3" xfId="83" xr:uid="{00000000-0005-0000-0000-000071000000}"/>
    <cellStyle name="20% - 강조색5 4 4" xfId="84" xr:uid="{00000000-0005-0000-0000-000072000000}"/>
    <cellStyle name="20% - 강조색5 5" xfId="85" xr:uid="{00000000-0005-0000-0000-000073000000}"/>
    <cellStyle name="20% - 강조색5 5 2" xfId="86" xr:uid="{00000000-0005-0000-0000-000074000000}"/>
    <cellStyle name="20% - 강조색5 5 3" xfId="87" xr:uid="{00000000-0005-0000-0000-000075000000}"/>
    <cellStyle name="20% - 강조색5 5 4" xfId="88" xr:uid="{00000000-0005-0000-0000-000076000000}"/>
    <cellStyle name="20% - 강조색5 6" xfId="89" xr:uid="{00000000-0005-0000-0000-000077000000}"/>
    <cellStyle name="20% - 강조색5 6 2" xfId="90" xr:uid="{00000000-0005-0000-0000-000078000000}"/>
    <cellStyle name="20% - 강조색5 6 2 2" xfId="652" xr:uid="{00000000-0005-0000-0000-000079000000}"/>
    <cellStyle name="20% - 강조색5 6 3" xfId="651" xr:uid="{00000000-0005-0000-0000-00007A000000}"/>
    <cellStyle name="20% - 강조색5 7" xfId="91" xr:uid="{00000000-0005-0000-0000-00007B000000}"/>
    <cellStyle name="20% - 강조색5 7 2" xfId="92" xr:uid="{00000000-0005-0000-0000-00007C000000}"/>
    <cellStyle name="20% - 강조색5 7 2 2" xfId="654" xr:uid="{00000000-0005-0000-0000-00007D000000}"/>
    <cellStyle name="20% - 강조색5 7 3" xfId="653" xr:uid="{00000000-0005-0000-0000-00007E000000}"/>
    <cellStyle name="20% - 강조색5 8" xfId="93" xr:uid="{00000000-0005-0000-0000-00007F000000}"/>
    <cellStyle name="20% - 강조색5 8 2" xfId="94" xr:uid="{00000000-0005-0000-0000-000080000000}"/>
    <cellStyle name="20% - 강조색5 8 2 2" xfId="656" xr:uid="{00000000-0005-0000-0000-000081000000}"/>
    <cellStyle name="20% - 강조색5 8 3" xfId="655" xr:uid="{00000000-0005-0000-0000-000082000000}"/>
    <cellStyle name="20% - 강조색5 9" xfId="95" xr:uid="{00000000-0005-0000-0000-000083000000}"/>
    <cellStyle name="20% - 강조색5 9 2" xfId="96" xr:uid="{00000000-0005-0000-0000-000084000000}"/>
    <cellStyle name="20% - 강조색5 9 2 2" xfId="658" xr:uid="{00000000-0005-0000-0000-000085000000}"/>
    <cellStyle name="20% - 강조색5 9 3" xfId="657" xr:uid="{00000000-0005-0000-0000-000086000000}"/>
    <cellStyle name="20% - 강조색6 2" xfId="97" xr:uid="{00000000-0005-0000-0000-000087000000}"/>
    <cellStyle name="20% - 강조색6 3" xfId="98" xr:uid="{00000000-0005-0000-0000-000088000000}"/>
    <cellStyle name="20% - 강조색6 3 2" xfId="99" xr:uid="{00000000-0005-0000-0000-000089000000}"/>
    <cellStyle name="20% - 강조색6 4" xfId="100" xr:uid="{00000000-0005-0000-0000-00008A000000}"/>
    <cellStyle name="20% - 강조색6 4 2" xfId="101" xr:uid="{00000000-0005-0000-0000-00008B000000}"/>
    <cellStyle name="20% - 강조색6 4 3" xfId="102" xr:uid="{00000000-0005-0000-0000-00008C000000}"/>
    <cellStyle name="20% - 강조색6 4 4" xfId="103" xr:uid="{00000000-0005-0000-0000-00008D000000}"/>
    <cellStyle name="20% - 강조색6 5" xfId="104" xr:uid="{00000000-0005-0000-0000-00008E000000}"/>
    <cellStyle name="20% - 강조색6 5 2" xfId="105" xr:uid="{00000000-0005-0000-0000-00008F000000}"/>
    <cellStyle name="20% - 강조색6 5 3" xfId="106" xr:uid="{00000000-0005-0000-0000-000090000000}"/>
    <cellStyle name="20% - 강조색6 5 4" xfId="107" xr:uid="{00000000-0005-0000-0000-000091000000}"/>
    <cellStyle name="20% - 강조색6 6" xfId="108" xr:uid="{00000000-0005-0000-0000-000092000000}"/>
    <cellStyle name="20% - 강조색6 6 2" xfId="109" xr:uid="{00000000-0005-0000-0000-000093000000}"/>
    <cellStyle name="20% - 강조색6 6 2 2" xfId="660" xr:uid="{00000000-0005-0000-0000-000094000000}"/>
    <cellStyle name="20% - 강조색6 6 3" xfId="659" xr:uid="{00000000-0005-0000-0000-000095000000}"/>
    <cellStyle name="20% - 강조색6 7" xfId="110" xr:uid="{00000000-0005-0000-0000-000096000000}"/>
    <cellStyle name="20% - 강조색6 7 2" xfId="111" xr:uid="{00000000-0005-0000-0000-000097000000}"/>
    <cellStyle name="20% - 강조색6 7 2 2" xfId="662" xr:uid="{00000000-0005-0000-0000-000098000000}"/>
    <cellStyle name="20% - 강조색6 7 3" xfId="661" xr:uid="{00000000-0005-0000-0000-000099000000}"/>
    <cellStyle name="20% - 강조색6 8" xfId="112" xr:uid="{00000000-0005-0000-0000-00009A000000}"/>
    <cellStyle name="20% - 강조색6 8 2" xfId="113" xr:uid="{00000000-0005-0000-0000-00009B000000}"/>
    <cellStyle name="20% - 강조색6 8 2 2" xfId="664" xr:uid="{00000000-0005-0000-0000-00009C000000}"/>
    <cellStyle name="20% - 강조색6 8 3" xfId="663" xr:uid="{00000000-0005-0000-0000-00009D000000}"/>
    <cellStyle name="20% - 강조색6 9" xfId="114" xr:uid="{00000000-0005-0000-0000-00009E000000}"/>
    <cellStyle name="20% - 강조색6 9 2" xfId="115" xr:uid="{00000000-0005-0000-0000-00009F000000}"/>
    <cellStyle name="20% - 강조색6 9 2 2" xfId="666" xr:uid="{00000000-0005-0000-0000-0000A0000000}"/>
    <cellStyle name="20% - 강조색6 9 3" xfId="665" xr:uid="{00000000-0005-0000-0000-0000A1000000}"/>
    <cellStyle name="40% - 강조색1 2" xfId="116" xr:uid="{00000000-0005-0000-0000-0000A2000000}"/>
    <cellStyle name="40% - 강조색1 3" xfId="117" xr:uid="{00000000-0005-0000-0000-0000A3000000}"/>
    <cellStyle name="40% - 강조색1 3 2" xfId="118" xr:uid="{00000000-0005-0000-0000-0000A4000000}"/>
    <cellStyle name="40% - 강조색1 4" xfId="119" xr:uid="{00000000-0005-0000-0000-0000A5000000}"/>
    <cellStyle name="40% - 강조색1 4 2" xfId="120" xr:uid="{00000000-0005-0000-0000-0000A6000000}"/>
    <cellStyle name="40% - 강조색1 4 3" xfId="121" xr:uid="{00000000-0005-0000-0000-0000A7000000}"/>
    <cellStyle name="40% - 강조색1 4 4" xfId="122" xr:uid="{00000000-0005-0000-0000-0000A8000000}"/>
    <cellStyle name="40% - 강조색1 5" xfId="123" xr:uid="{00000000-0005-0000-0000-0000A9000000}"/>
    <cellStyle name="40% - 강조색1 5 2" xfId="124" xr:uid="{00000000-0005-0000-0000-0000AA000000}"/>
    <cellStyle name="40% - 강조색1 5 3" xfId="125" xr:uid="{00000000-0005-0000-0000-0000AB000000}"/>
    <cellStyle name="40% - 강조색1 5 4" xfId="126" xr:uid="{00000000-0005-0000-0000-0000AC000000}"/>
    <cellStyle name="40% - 강조색1 6" xfId="127" xr:uid="{00000000-0005-0000-0000-0000AD000000}"/>
    <cellStyle name="40% - 강조색1 6 2" xfId="128" xr:uid="{00000000-0005-0000-0000-0000AE000000}"/>
    <cellStyle name="40% - 강조색1 6 2 2" xfId="668" xr:uid="{00000000-0005-0000-0000-0000AF000000}"/>
    <cellStyle name="40% - 강조색1 6 3" xfId="667" xr:uid="{00000000-0005-0000-0000-0000B0000000}"/>
    <cellStyle name="40% - 강조색1 7" xfId="129" xr:uid="{00000000-0005-0000-0000-0000B1000000}"/>
    <cellStyle name="40% - 강조색1 7 2" xfId="130" xr:uid="{00000000-0005-0000-0000-0000B2000000}"/>
    <cellStyle name="40% - 강조색1 7 2 2" xfId="670" xr:uid="{00000000-0005-0000-0000-0000B3000000}"/>
    <cellStyle name="40% - 강조색1 7 3" xfId="669" xr:uid="{00000000-0005-0000-0000-0000B4000000}"/>
    <cellStyle name="40% - 강조색1 8" xfId="131" xr:uid="{00000000-0005-0000-0000-0000B5000000}"/>
    <cellStyle name="40% - 강조색1 8 2" xfId="132" xr:uid="{00000000-0005-0000-0000-0000B6000000}"/>
    <cellStyle name="40% - 강조색1 8 2 2" xfId="672" xr:uid="{00000000-0005-0000-0000-0000B7000000}"/>
    <cellStyle name="40% - 강조색1 8 3" xfId="671" xr:uid="{00000000-0005-0000-0000-0000B8000000}"/>
    <cellStyle name="40% - 강조색1 9" xfId="133" xr:uid="{00000000-0005-0000-0000-0000B9000000}"/>
    <cellStyle name="40% - 강조색1 9 2" xfId="134" xr:uid="{00000000-0005-0000-0000-0000BA000000}"/>
    <cellStyle name="40% - 강조색1 9 2 2" xfId="674" xr:uid="{00000000-0005-0000-0000-0000BB000000}"/>
    <cellStyle name="40% - 강조색1 9 3" xfId="673" xr:uid="{00000000-0005-0000-0000-0000BC000000}"/>
    <cellStyle name="40% - 강조색2 2" xfId="135" xr:uid="{00000000-0005-0000-0000-0000BD000000}"/>
    <cellStyle name="40% - 강조색2 3" xfId="136" xr:uid="{00000000-0005-0000-0000-0000BE000000}"/>
    <cellStyle name="40% - 강조색2 3 2" xfId="137" xr:uid="{00000000-0005-0000-0000-0000BF000000}"/>
    <cellStyle name="40% - 강조색2 4" xfId="138" xr:uid="{00000000-0005-0000-0000-0000C0000000}"/>
    <cellStyle name="40% - 강조색2 4 2" xfId="139" xr:uid="{00000000-0005-0000-0000-0000C1000000}"/>
    <cellStyle name="40% - 강조색2 4 3" xfId="140" xr:uid="{00000000-0005-0000-0000-0000C2000000}"/>
    <cellStyle name="40% - 강조색2 4 4" xfId="141" xr:uid="{00000000-0005-0000-0000-0000C3000000}"/>
    <cellStyle name="40% - 강조색2 5" xfId="142" xr:uid="{00000000-0005-0000-0000-0000C4000000}"/>
    <cellStyle name="40% - 강조색2 5 2" xfId="143" xr:uid="{00000000-0005-0000-0000-0000C5000000}"/>
    <cellStyle name="40% - 강조색2 5 3" xfId="144" xr:uid="{00000000-0005-0000-0000-0000C6000000}"/>
    <cellStyle name="40% - 강조색2 5 4" xfId="145" xr:uid="{00000000-0005-0000-0000-0000C7000000}"/>
    <cellStyle name="40% - 강조색2 6" xfId="146" xr:uid="{00000000-0005-0000-0000-0000C8000000}"/>
    <cellStyle name="40% - 강조색2 6 2" xfId="147" xr:uid="{00000000-0005-0000-0000-0000C9000000}"/>
    <cellStyle name="40% - 강조색2 6 2 2" xfId="676" xr:uid="{00000000-0005-0000-0000-0000CA000000}"/>
    <cellStyle name="40% - 강조색2 6 3" xfId="675" xr:uid="{00000000-0005-0000-0000-0000CB000000}"/>
    <cellStyle name="40% - 강조색2 7" xfId="148" xr:uid="{00000000-0005-0000-0000-0000CC000000}"/>
    <cellStyle name="40% - 강조색2 7 2" xfId="149" xr:uid="{00000000-0005-0000-0000-0000CD000000}"/>
    <cellStyle name="40% - 강조색2 7 2 2" xfId="678" xr:uid="{00000000-0005-0000-0000-0000CE000000}"/>
    <cellStyle name="40% - 강조색2 7 3" xfId="677" xr:uid="{00000000-0005-0000-0000-0000CF000000}"/>
    <cellStyle name="40% - 강조색2 8" xfId="150" xr:uid="{00000000-0005-0000-0000-0000D0000000}"/>
    <cellStyle name="40% - 강조색2 8 2" xfId="151" xr:uid="{00000000-0005-0000-0000-0000D1000000}"/>
    <cellStyle name="40% - 강조색2 8 2 2" xfId="680" xr:uid="{00000000-0005-0000-0000-0000D2000000}"/>
    <cellStyle name="40% - 강조색2 8 3" xfId="679" xr:uid="{00000000-0005-0000-0000-0000D3000000}"/>
    <cellStyle name="40% - 강조색2 9" xfId="152" xr:uid="{00000000-0005-0000-0000-0000D4000000}"/>
    <cellStyle name="40% - 강조색2 9 2" xfId="153" xr:uid="{00000000-0005-0000-0000-0000D5000000}"/>
    <cellStyle name="40% - 강조색2 9 2 2" xfId="682" xr:uid="{00000000-0005-0000-0000-0000D6000000}"/>
    <cellStyle name="40% - 강조색2 9 3" xfId="681" xr:uid="{00000000-0005-0000-0000-0000D7000000}"/>
    <cellStyle name="40% - 강조색3 2" xfId="154" xr:uid="{00000000-0005-0000-0000-0000D8000000}"/>
    <cellStyle name="40% - 강조색3 3" xfId="155" xr:uid="{00000000-0005-0000-0000-0000D9000000}"/>
    <cellStyle name="40% - 강조색3 3 2" xfId="156" xr:uid="{00000000-0005-0000-0000-0000DA000000}"/>
    <cellStyle name="40% - 강조색3 4" xfId="157" xr:uid="{00000000-0005-0000-0000-0000DB000000}"/>
    <cellStyle name="40% - 강조색3 4 2" xfId="158" xr:uid="{00000000-0005-0000-0000-0000DC000000}"/>
    <cellStyle name="40% - 강조색3 4 3" xfId="159" xr:uid="{00000000-0005-0000-0000-0000DD000000}"/>
    <cellStyle name="40% - 강조색3 4 4" xfId="160" xr:uid="{00000000-0005-0000-0000-0000DE000000}"/>
    <cellStyle name="40% - 강조색3 5" xfId="161" xr:uid="{00000000-0005-0000-0000-0000DF000000}"/>
    <cellStyle name="40% - 강조색3 5 2" xfId="162" xr:uid="{00000000-0005-0000-0000-0000E0000000}"/>
    <cellStyle name="40% - 강조색3 5 3" xfId="163" xr:uid="{00000000-0005-0000-0000-0000E1000000}"/>
    <cellStyle name="40% - 강조색3 5 4" xfId="164" xr:uid="{00000000-0005-0000-0000-0000E2000000}"/>
    <cellStyle name="40% - 강조색3 6" xfId="165" xr:uid="{00000000-0005-0000-0000-0000E3000000}"/>
    <cellStyle name="40% - 강조색3 6 2" xfId="166" xr:uid="{00000000-0005-0000-0000-0000E4000000}"/>
    <cellStyle name="40% - 강조색3 6 2 2" xfId="684" xr:uid="{00000000-0005-0000-0000-0000E5000000}"/>
    <cellStyle name="40% - 강조색3 6 3" xfId="683" xr:uid="{00000000-0005-0000-0000-0000E6000000}"/>
    <cellStyle name="40% - 강조색3 7" xfId="167" xr:uid="{00000000-0005-0000-0000-0000E7000000}"/>
    <cellStyle name="40% - 강조색3 7 2" xfId="168" xr:uid="{00000000-0005-0000-0000-0000E8000000}"/>
    <cellStyle name="40% - 강조색3 7 2 2" xfId="686" xr:uid="{00000000-0005-0000-0000-0000E9000000}"/>
    <cellStyle name="40% - 강조색3 7 3" xfId="685" xr:uid="{00000000-0005-0000-0000-0000EA000000}"/>
    <cellStyle name="40% - 강조색3 8" xfId="169" xr:uid="{00000000-0005-0000-0000-0000EB000000}"/>
    <cellStyle name="40% - 강조색3 8 2" xfId="170" xr:uid="{00000000-0005-0000-0000-0000EC000000}"/>
    <cellStyle name="40% - 강조색3 8 2 2" xfId="688" xr:uid="{00000000-0005-0000-0000-0000ED000000}"/>
    <cellStyle name="40% - 강조색3 8 3" xfId="687" xr:uid="{00000000-0005-0000-0000-0000EE000000}"/>
    <cellStyle name="40% - 강조색3 9" xfId="171" xr:uid="{00000000-0005-0000-0000-0000EF000000}"/>
    <cellStyle name="40% - 강조색3 9 2" xfId="172" xr:uid="{00000000-0005-0000-0000-0000F0000000}"/>
    <cellStyle name="40% - 강조색3 9 2 2" xfId="690" xr:uid="{00000000-0005-0000-0000-0000F1000000}"/>
    <cellStyle name="40% - 강조색3 9 3" xfId="689" xr:uid="{00000000-0005-0000-0000-0000F2000000}"/>
    <cellStyle name="40% - 강조색4 2" xfId="173" xr:uid="{00000000-0005-0000-0000-0000F3000000}"/>
    <cellStyle name="40% - 강조색4 3" xfId="174" xr:uid="{00000000-0005-0000-0000-0000F4000000}"/>
    <cellStyle name="40% - 강조색4 3 2" xfId="175" xr:uid="{00000000-0005-0000-0000-0000F5000000}"/>
    <cellStyle name="40% - 강조색4 4" xfId="176" xr:uid="{00000000-0005-0000-0000-0000F6000000}"/>
    <cellStyle name="40% - 강조색4 4 2" xfId="177" xr:uid="{00000000-0005-0000-0000-0000F7000000}"/>
    <cellStyle name="40% - 강조색4 4 3" xfId="178" xr:uid="{00000000-0005-0000-0000-0000F8000000}"/>
    <cellStyle name="40% - 강조색4 4 4" xfId="179" xr:uid="{00000000-0005-0000-0000-0000F9000000}"/>
    <cellStyle name="40% - 강조색4 5" xfId="180" xr:uid="{00000000-0005-0000-0000-0000FA000000}"/>
    <cellStyle name="40% - 강조색4 5 2" xfId="181" xr:uid="{00000000-0005-0000-0000-0000FB000000}"/>
    <cellStyle name="40% - 강조색4 5 3" xfId="182" xr:uid="{00000000-0005-0000-0000-0000FC000000}"/>
    <cellStyle name="40% - 강조색4 5 4" xfId="183" xr:uid="{00000000-0005-0000-0000-0000FD000000}"/>
    <cellStyle name="40% - 강조색4 6" xfId="184" xr:uid="{00000000-0005-0000-0000-0000FE000000}"/>
    <cellStyle name="40% - 강조색4 6 2" xfId="185" xr:uid="{00000000-0005-0000-0000-0000FF000000}"/>
    <cellStyle name="40% - 강조색4 6 2 2" xfId="692" xr:uid="{00000000-0005-0000-0000-000000010000}"/>
    <cellStyle name="40% - 강조색4 6 3" xfId="691" xr:uid="{00000000-0005-0000-0000-000001010000}"/>
    <cellStyle name="40% - 강조색4 7" xfId="186" xr:uid="{00000000-0005-0000-0000-000002010000}"/>
    <cellStyle name="40% - 강조색4 7 2" xfId="187" xr:uid="{00000000-0005-0000-0000-000003010000}"/>
    <cellStyle name="40% - 강조색4 7 2 2" xfId="694" xr:uid="{00000000-0005-0000-0000-000004010000}"/>
    <cellStyle name="40% - 강조색4 7 3" xfId="693" xr:uid="{00000000-0005-0000-0000-000005010000}"/>
    <cellStyle name="40% - 강조색4 8" xfId="188" xr:uid="{00000000-0005-0000-0000-000006010000}"/>
    <cellStyle name="40% - 강조색4 8 2" xfId="189" xr:uid="{00000000-0005-0000-0000-000007010000}"/>
    <cellStyle name="40% - 강조색4 8 2 2" xfId="696" xr:uid="{00000000-0005-0000-0000-000008010000}"/>
    <cellStyle name="40% - 강조색4 8 3" xfId="695" xr:uid="{00000000-0005-0000-0000-000009010000}"/>
    <cellStyle name="40% - 강조색4 9" xfId="190" xr:uid="{00000000-0005-0000-0000-00000A010000}"/>
    <cellStyle name="40% - 강조색4 9 2" xfId="191" xr:uid="{00000000-0005-0000-0000-00000B010000}"/>
    <cellStyle name="40% - 강조색4 9 2 2" xfId="698" xr:uid="{00000000-0005-0000-0000-00000C010000}"/>
    <cellStyle name="40% - 강조색4 9 3" xfId="697" xr:uid="{00000000-0005-0000-0000-00000D010000}"/>
    <cellStyle name="40% - 강조색5 2" xfId="192" xr:uid="{00000000-0005-0000-0000-00000E010000}"/>
    <cellStyle name="40% - 강조색5 3" xfId="193" xr:uid="{00000000-0005-0000-0000-00000F010000}"/>
    <cellStyle name="40% - 강조색5 3 2" xfId="194" xr:uid="{00000000-0005-0000-0000-000010010000}"/>
    <cellStyle name="40% - 강조색5 4" xfId="195" xr:uid="{00000000-0005-0000-0000-000011010000}"/>
    <cellStyle name="40% - 강조색5 4 2" xfId="196" xr:uid="{00000000-0005-0000-0000-000012010000}"/>
    <cellStyle name="40% - 강조색5 4 3" xfId="197" xr:uid="{00000000-0005-0000-0000-000013010000}"/>
    <cellStyle name="40% - 강조색5 4 4" xfId="198" xr:uid="{00000000-0005-0000-0000-000014010000}"/>
    <cellStyle name="40% - 강조색5 5" xfId="199" xr:uid="{00000000-0005-0000-0000-000015010000}"/>
    <cellStyle name="40% - 강조색5 5 2" xfId="200" xr:uid="{00000000-0005-0000-0000-000016010000}"/>
    <cellStyle name="40% - 강조색5 5 3" xfId="201" xr:uid="{00000000-0005-0000-0000-000017010000}"/>
    <cellStyle name="40% - 강조색5 5 4" xfId="202" xr:uid="{00000000-0005-0000-0000-000018010000}"/>
    <cellStyle name="40% - 강조색5 6" xfId="203" xr:uid="{00000000-0005-0000-0000-000019010000}"/>
    <cellStyle name="40% - 강조색5 6 2" xfId="204" xr:uid="{00000000-0005-0000-0000-00001A010000}"/>
    <cellStyle name="40% - 강조색5 6 2 2" xfId="700" xr:uid="{00000000-0005-0000-0000-00001B010000}"/>
    <cellStyle name="40% - 강조색5 6 3" xfId="699" xr:uid="{00000000-0005-0000-0000-00001C010000}"/>
    <cellStyle name="40% - 강조색5 7" xfId="205" xr:uid="{00000000-0005-0000-0000-00001D010000}"/>
    <cellStyle name="40% - 강조색5 7 2" xfId="206" xr:uid="{00000000-0005-0000-0000-00001E010000}"/>
    <cellStyle name="40% - 강조색5 7 2 2" xfId="702" xr:uid="{00000000-0005-0000-0000-00001F010000}"/>
    <cellStyle name="40% - 강조색5 7 3" xfId="701" xr:uid="{00000000-0005-0000-0000-000020010000}"/>
    <cellStyle name="40% - 강조색5 8" xfId="207" xr:uid="{00000000-0005-0000-0000-000021010000}"/>
    <cellStyle name="40% - 강조색5 8 2" xfId="208" xr:uid="{00000000-0005-0000-0000-000022010000}"/>
    <cellStyle name="40% - 강조색5 8 2 2" xfId="704" xr:uid="{00000000-0005-0000-0000-000023010000}"/>
    <cellStyle name="40% - 강조색5 8 3" xfId="703" xr:uid="{00000000-0005-0000-0000-000024010000}"/>
    <cellStyle name="40% - 강조색5 9" xfId="209" xr:uid="{00000000-0005-0000-0000-000025010000}"/>
    <cellStyle name="40% - 강조색5 9 2" xfId="210" xr:uid="{00000000-0005-0000-0000-000026010000}"/>
    <cellStyle name="40% - 강조색5 9 2 2" xfId="706" xr:uid="{00000000-0005-0000-0000-000027010000}"/>
    <cellStyle name="40% - 강조색5 9 3" xfId="705" xr:uid="{00000000-0005-0000-0000-000028010000}"/>
    <cellStyle name="40% - 강조색6 2" xfId="211" xr:uid="{00000000-0005-0000-0000-000029010000}"/>
    <cellStyle name="40% - 강조색6 3" xfId="212" xr:uid="{00000000-0005-0000-0000-00002A010000}"/>
    <cellStyle name="40% - 강조색6 3 2" xfId="213" xr:uid="{00000000-0005-0000-0000-00002B010000}"/>
    <cellStyle name="40% - 강조색6 4" xfId="214" xr:uid="{00000000-0005-0000-0000-00002C010000}"/>
    <cellStyle name="40% - 강조색6 4 2" xfId="215" xr:uid="{00000000-0005-0000-0000-00002D010000}"/>
    <cellStyle name="40% - 강조색6 4 3" xfId="216" xr:uid="{00000000-0005-0000-0000-00002E010000}"/>
    <cellStyle name="40% - 강조색6 4 4" xfId="217" xr:uid="{00000000-0005-0000-0000-00002F010000}"/>
    <cellStyle name="40% - 강조색6 5" xfId="218" xr:uid="{00000000-0005-0000-0000-000030010000}"/>
    <cellStyle name="40% - 강조색6 5 2" xfId="219" xr:uid="{00000000-0005-0000-0000-000031010000}"/>
    <cellStyle name="40% - 강조색6 5 3" xfId="220" xr:uid="{00000000-0005-0000-0000-000032010000}"/>
    <cellStyle name="40% - 강조색6 5 4" xfId="221" xr:uid="{00000000-0005-0000-0000-000033010000}"/>
    <cellStyle name="40% - 강조색6 6" xfId="222" xr:uid="{00000000-0005-0000-0000-000034010000}"/>
    <cellStyle name="40% - 강조색6 6 2" xfId="223" xr:uid="{00000000-0005-0000-0000-000035010000}"/>
    <cellStyle name="40% - 강조색6 6 2 2" xfId="708" xr:uid="{00000000-0005-0000-0000-000036010000}"/>
    <cellStyle name="40% - 강조색6 6 3" xfId="707" xr:uid="{00000000-0005-0000-0000-000037010000}"/>
    <cellStyle name="40% - 강조색6 7" xfId="224" xr:uid="{00000000-0005-0000-0000-000038010000}"/>
    <cellStyle name="40% - 강조색6 7 2" xfId="225" xr:uid="{00000000-0005-0000-0000-000039010000}"/>
    <cellStyle name="40% - 강조색6 7 2 2" xfId="710" xr:uid="{00000000-0005-0000-0000-00003A010000}"/>
    <cellStyle name="40% - 강조색6 7 3" xfId="709" xr:uid="{00000000-0005-0000-0000-00003B010000}"/>
    <cellStyle name="40% - 강조색6 8" xfId="226" xr:uid="{00000000-0005-0000-0000-00003C010000}"/>
    <cellStyle name="40% - 강조색6 8 2" xfId="227" xr:uid="{00000000-0005-0000-0000-00003D010000}"/>
    <cellStyle name="40% - 강조색6 8 2 2" xfId="712" xr:uid="{00000000-0005-0000-0000-00003E010000}"/>
    <cellStyle name="40% - 강조색6 8 3" xfId="711" xr:uid="{00000000-0005-0000-0000-00003F010000}"/>
    <cellStyle name="40% - 강조색6 9" xfId="228" xr:uid="{00000000-0005-0000-0000-000040010000}"/>
    <cellStyle name="40% - 강조색6 9 2" xfId="229" xr:uid="{00000000-0005-0000-0000-000041010000}"/>
    <cellStyle name="40% - 강조색6 9 2 2" xfId="714" xr:uid="{00000000-0005-0000-0000-000042010000}"/>
    <cellStyle name="40% - 강조색6 9 3" xfId="713" xr:uid="{00000000-0005-0000-0000-000043010000}"/>
    <cellStyle name="60% - 강조색1 2" xfId="230" xr:uid="{00000000-0005-0000-0000-000044010000}"/>
    <cellStyle name="60% - 강조색1 3" xfId="231" xr:uid="{00000000-0005-0000-0000-000045010000}"/>
    <cellStyle name="60% - 강조색1 3 2" xfId="232" xr:uid="{00000000-0005-0000-0000-000046010000}"/>
    <cellStyle name="60% - 강조색1 4" xfId="233" xr:uid="{00000000-0005-0000-0000-000047010000}"/>
    <cellStyle name="60% - 강조색1 4 2" xfId="234" xr:uid="{00000000-0005-0000-0000-000048010000}"/>
    <cellStyle name="60% - 강조색1 4 3" xfId="235" xr:uid="{00000000-0005-0000-0000-000049010000}"/>
    <cellStyle name="60% - 강조색1 4 4" xfId="236" xr:uid="{00000000-0005-0000-0000-00004A010000}"/>
    <cellStyle name="60% - 강조색1 5" xfId="237" xr:uid="{00000000-0005-0000-0000-00004B010000}"/>
    <cellStyle name="60% - 강조색1 5 2" xfId="238" xr:uid="{00000000-0005-0000-0000-00004C010000}"/>
    <cellStyle name="60% - 강조색1 5 3" xfId="239" xr:uid="{00000000-0005-0000-0000-00004D010000}"/>
    <cellStyle name="60% - 강조색1 5 4" xfId="240" xr:uid="{00000000-0005-0000-0000-00004E010000}"/>
    <cellStyle name="60% - 강조색1 6" xfId="241" xr:uid="{00000000-0005-0000-0000-00004F010000}"/>
    <cellStyle name="60% - 강조색1 6 2" xfId="715" xr:uid="{00000000-0005-0000-0000-000050010000}"/>
    <cellStyle name="60% - 강조색2 2" xfId="242" xr:uid="{00000000-0005-0000-0000-000051010000}"/>
    <cellStyle name="60% - 강조색2 3" xfId="243" xr:uid="{00000000-0005-0000-0000-000052010000}"/>
    <cellStyle name="60% - 강조색2 3 2" xfId="244" xr:uid="{00000000-0005-0000-0000-000053010000}"/>
    <cellStyle name="60% - 강조색2 4" xfId="245" xr:uid="{00000000-0005-0000-0000-000054010000}"/>
    <cellStyle name="60% - 강조색2 4 2" xfId="246" xr:uid="{00000000-0005-0000-0000-000055010000}"/>
    <cellStyle name="60% - 강조색2 4 3" xfId="247" xr:uid="{00000000-0005-0000-0000-000056010000}"/>
    <cellStyle name="60% - 강조색2 4 4" xfId="248" xr:uid="{00000000-0005-0000-0000-000057010000}"/>
    <cellStyle name="60% - 강조색2 5" xfId="249" xr:uid="{00000000-0005-0000-0000-000058010000}"/>
    <cellStyle name="60% - 강조색2 5 2" xfId="250" xr:uid="{00000000-0005-0000-0000-000059010000}"/>
    <cellStyle name="60% - 강조색2 5 3" xfId="251" xr:uid="{00000000-0005-0000-0000-00005A010000}"/>
    <cellStyle name="60% - 강조색2 5 4" xfId="252" xr:uid="{00000000-0005-0000-0000-00005B010000}"/>
    <cellStyle name="60% - 강조색2 6" xfId="253" xr:uid="{00000000-0005-0000-0000-00005C010000}"/>
    <cellStyle name="60% - 강조색2 6 2" xfId="716" xr:uid="{00000000-0005-0000-0000-00005D010000}"/>
    <cellStyle name="60% - 강조색3 2" xfId="254" xr:uid="{00000000-0005-0000-0000-00005E010000}"/>
    <cellStyle name="60% - 강조색3 3" xfId="255" xr:uid="{00000000-0005-0000-0000-00005F010000}"/>
    <cellStyle name="60% - 강조색3 3 2" xfId="256" xr:uid="{00000000-0005-0000-0000-000060010000}"/>
    <cellStyle name="60% - 강조색3 4" xfId="257" xr:uid="{00000000-0005-0000-0000-000061010000}"/>
    <cellStyle name="60% - 강조색3 4 2" xfId="258" xr:uid="{00000000-0005-0000-0000-000062010000}"/>
    <cellStyle name="60% - 강조색3 4 3" xfId="259" xr:uid="{00000000-0005-0000-0000-000063010000}"/>
    <cellStyle name="60% - 강조색3 4 4" xfId="260" xr:uid="{00000000-0005-0000-0000-000064010000}"/>
    <cellStyle name="60% - 강조색3 5" xfId="261" xr:uid="{00000000-0005-0000-0000-000065010000}"/>
    <cellStyle name="60% - 강조색3 5 2" xfId="262" xr:uid="{00000000-0005-0000-0000-000066010000}"/>
    <cellStyle name="60% - 강조색3 5 3" xfId="263" xr:uid="{00000000-0005-0000-0000-000067010000}"/>
    <cellStyle name="60% - 강조색3 5 4" xfId="264" xr:uid="{00000000-0005-0000-0000-000068010000}"/>
    <cellStyle name="60% - 강조색3 6" xfId="265" xr:uid="{00000000-0005-0000-0000-000069010000}"/>
    <cellStyle name="60% - 강조색3 6 2" xfId="717" xr:uid="{00000000-0005-0000-0000-00006A010000}"/>
    <cellStyle name="60% - 강조색4 2" xfId="266" xr:uid="{00000000-0005-0000-0000-00006B010000}"/>
    <cellStyle name="60% - 강조색4 3" xfId="267" xr:uid="{00000000-0005-0000-0000-00006C010000}"/>
    <cellStyle name="60% - 강조색4 3 2" xfId="268" xr:uid="{00000000-0005-0000-0000-00006D010000}"/>
    <cellStyle name="60% - 강조색4 4" xfId="269" xr:uid="{00000000-0005-0000-0000-00006E010000}"/>
    <cellStyle name="60% - 강조색4 4 2" xfId="270" xr:uid="{00000000-0005-0000-0000-00006F010000}"/>
    <cellStyle name="60% - 강조색4 4 3" xfId="271" xr:uid="{00000000-0005-0000-0000-000070010000}"/>
    <cellStyle name="60% - 강조색4 4 4" xfId="272" xr:uid="{00000000-0005-0000-0000-000071010000}"/>
    <cellStyle name="60% - 강조색4 5" xfId="273" xr:uid="{00000000-0005-0000-0000-000072010000}"/>
    <cellStyle name="60% - 강조색4 5 2" xfId="274" xr:uid="{00000000-0005-0000-0000-000073010000}"/>
    <cellStyle name="60% - 강조색4 5 3" xfId="275" xr:uid="{00000000-0005-0000-0000-000074010000}"/>
    <cellStyle name="60% - 강조색4 5 4" xfId="276" xr:uid="{00000000-0005-0000-0000-000075010000}"/>
    <cellStyle name="60% - 강조색4 6" xfId="277" xr:uid="{00000000-0005-0000-0000-000076010000}"/>
    <cellStyle name="60% - 강조색4 6 2" xfId="718" xr:uid="{00000000-0005-0000-0000-000077010000}"/>
    <cellStyle name="60% - 강조색5 2" xfId="278" xr:uid="{00000000-0005-0000-0000-000078010000}"/>
    <cellStyle name="60% - 강조색5 3" xfId="279" xr:uid="{00000000-0005-0000-0000-000079010000}"/>
    <cellStyle name="60% - 강조색5 3 2" xfId="280" xr:uid="{00000000-0005-0000-0000-00007A010000}"/>
    <cellStyle name="60% - 강조색5 4" xfId="281" xr:uid="{00000000-0005-0000-0000-00007B010000}"/>
    <cellStyle name="60% - 강조색5 4 2" xfId="282" xr:uid="{00000000-0005-0000-0000-00007C010000}"/>
    <cellStyle name="60% - 강조색5 4 3" xfId="283" xr:uid="{00000000-0005-0000-0000-00007D010000}"/>
    <cellStyle name="60% - 강조색5 4 4" xfId="284" xr:uid="{00000000-0005-0000-0000-00007E010000}"/>
    <cellStyle name="60% - 강조색5 5" xfId="285" xr:uid="{00000000-0005-0000-0000-00007F010000}"/>
    <cellStyle name="60% - 강조색5 5 2" xfId="286" xr:uid="{00000000-0005-0000-0000-000080010000}"/>
    <cellStyle name="60% - 강조색5 5 3" xfId="287" xr:uid="{00000000-0005-0000-0000-000081010000}"/>
    <cellStyle name="60% - 강조색5 5 4" xfId="288" xr:uid="{00000000-0005-0000-0000-000082010000}"/>
    <cellStyle name="60% - 강조색5 6" xfId="289" xr:uid="{00000000-0005-0000-0000-000083010000}"/>
    <cellStyle name="60% - 강조색5 6 2" xfId="719" xr:uid="{00000000-0005-0000-0000-000084010000}"/>
    <cellStyle name="60% - 강조색6 2" xfId="290" xr:uid="{00000000-0005-0000-0000-000085010000}"/>
    <cellStyle name="60% - 강조색6 3" xfId="291" xr:uid="{00000000-0005-0000-0000-000086010000}"/>
    <cellStyle name="60% - 강조색6 3 2" xfId="292" xr:uid="{00000000-0005-0000-0000-000087010000}"/>
    <cellStyle name="60% - 강조색6 4" xfId="293" xr:uid="{00000000-0005-0000-0000-000088010000}"/>
    <cellStyle name="60% - 강조색6 4 2" xfId="294" xr:uid="{00000000-0005-0000-0000-000089010000}"/>
    <cellStyle name="60% - 강조색6 4 3" xfId="295" xr:uid="{00000000-0005-0000-0000-00008A010000}"/>
    <cellStyle name="60% - 강조색6 4 4" xfId="296" xr:uid="{00000000-0005-0000-0000-00008B010000}"/>
    <cellStyle name="60% - 강조색6 5" xfId="297" xr:uid="{00000000-0005-0000-0000-00008C010000}"/>
    <cellStyle name="60% - 강조색6 5 2" xfId="298" xr:uid="{00000000-0005-0000-0000-00008D010000}"/>
    <cellStyle name="60% - 강조색6 5 3" xfId="299" xr:uid="{00000000-0005-0000-0000-00008E010000}"/>
    <cellStyle name="60% - 강조색6 5 4" xfId="300" xr:uid="{00000000-0005-0000-0000-00008F010000}"/>
    <cellStyle name="60% - 강조색6 6" xfId="301" xr:uid="{00000000-0005-0000-0000-000090010000}"/>
    <cellStyle name="60% - 강조색6 6 2" xfId="720" xr:uid="{00000000-0005-0000-0000-000091010000}"/>
    <cellStyle name="강조색1 2" xfId="302" xr:uid="{00000000-0005-0000-0000-000092010000}"/>
    <cellStyle name="강조색1 3" xfId="303" xr:uid="{00000000-0005-0000-0000-000093010000}"/>
    <cellStyle name="강조색1 3 2" xfId="304" xr:uid="{00000000-0005-0000-0000-000094010000}"/>
    <cellStyle name="강조색1 4" xfId="305" xr:uid="{00000000-0005-0000-0000-000095010000}"/>
    <cellStyle name="강조색1 4 2" xfId="306" xr:uid="{00000000-0005-0000-0000-000096010000}"/>
    <cellStyle name="강조색1 4 3" xfId="307" xr:uid="{00000000-0005-0000-0000-000097010000}"/>
    <cellStyle name="강조색1 4 4" xfId="308" xr:uid="{00000000-0005-0000-0000-000098010000}"/>
    <cellStyle name="강조색1 5" xfId="309" xr:uid="{00000000-0005-0000-0000-000099010000}"/>
    <cellStyle name="강조색1 5 2" xfId="310" xr:uid="{00000000-0005-0000-0000-00009A010000}"/>
    <cellStyle name="강조색1 5 3" xfId="311" xr:uid="{00000000-0005-0000-0000-00009B010000}"/>
    <cellStyle name="강조색1 5 4" xfId="312" xr:uid="{00000000-0005-0000-0000-00009C010000}"/>
    <cellStyle name="강조색1 6" xfId="313" xr:uid="{00000000-0005-0000-0000-00009D010000}"/>
    <cellStyle name="강조색1 6 2" xfId="721" xr:uid="{00000000-0005-0000-0000-00009E010000}"/>
    <cellStyle name="강조색2 2" xfId="314" xr:uid="{00000000-0005-0000-0000-00009F010000}"/>
    <cellStyle name="강조색2 3" xfId="315" xr:uid="{00000000-0005-0000-0000-0000A0010000}"/>
    <cellStyle name="강조색2 3 2" xfId="316" xr:uid="{00000000-0005-0000-0000-0000A1010000}"/>
    <cellStyle name="강조색2 4" xfId="317" xr:uid="{00000000-0005-0000-0000-0000A2010000}"/>
    <cellStyle name="강조색2 4 2" xfId="318" xr:uid="{00000000-0005-0000-0000-0000A3010000}"/>
    <cellStyle name="강조색2 4 3" xfId="319" xr:uid="{00000000-0005-0000-0000-0000A4010000}"/>
    <cellStyle name="강조색2 4 4" xfId="320" xr:uid="{00000000-0005-0000-0000-0000A5010000}"/>
    <cellStyle name="강조색2 5" xfId="321" xr:uid="{00000000-0005-0000-0000-0000A6010000}"/>
    <cellStyle name="강조색2 5 2" xfId="322" xr:uid="{00000000-0005-0000-0000-0000A7010000}"/>
    <cellStyle name="강조색2 5 3" xfId="323" xr:uid="{00000000-0005-0000-0000-0000A8010000}"/>
    <cellStyle name="강조색2 5 4" xfId="324" xr:uid="{00000000-0005-0000-0000-0000A9010000}"/>
    <cellStyle name="강조색2 6" xfId="325" xr:uid="{00000000-0005-0000-0000-0000AA010000}"/>
    <cellStyle name="강조색2 6 2" xfId="722" xr:uid="{00000000-0005-0000-0000-0000AB010000}"/>
    <cellStyle name="강조색3 2" xfId="326" xr:uid="{00000000-0005-0000-0000-0000AC010000}"/>
    <cellStyle name="강조색3 3" xfId="327" xr:uid="{00000000-0005-0000-0000-0000AD010000}"/>
    <cellStyle name="강조색3 3 2" xfId="328" xr:uid="{00000000-0005-0000-0000-0000AE010000}"/>
    <cellStyle name="강조색3 4" xfId="329" xr:uid="{00000000-0005-0000-0000-0000AF010000}"/>
    <cellStyle name="강조색3 4 2" xfId="330" xr:uid="{00000000-0005-0000-0000-0000B0010000}"/>
    <cellStyle name="강조색3 4 3" xfId="331" xr:uid="{00000000-0005-0000-0000-0000B1010000}"/>
    <cellStyle name="강조색3 4 4" xfId="332" xr:uid="{00000000-0005-0000-0000-0000B2010000}"/>
    <cellStyle name="강조색3 5" xfId="333" xr:uid="{00000000-0005-0000-0000-0000B3010000}"/>
    <cellStyle name="강조색3 5 2" xfId="334" xr:uid="{00000000-0005-0000-0000-0000B4010000}"/>
    <cellStyle name="강조색3 5 3" xfId="335" xr:uid="{00000000-0005-0000-0000-0000B5010000}"/>
    <cellStyle name="강조색3 5 4" xfId="336" xr:uid="{00000000-0005-0000-0000-0000B6010000}"/>
    <cellStyle name="강조색3 6" xfId="337" xr:uid="{00000000-0005-0000-0000-0000B7010000}"/>
    <cellStyle name="강조색3 6 2" xfId="723" xr:uid="{00000000-0005-0000-0000-0000B8010000}"/>
    <cellStyle name="강조색4 2" xfId="338" xr:uid="{00000000-0005-0000-0000-0000B9010000}"/>
    <cellStyle name="강조색4 3" xfId="339" xr:uid="{00000000-0005-0000-0000-0000BA010000}"/>
    <cellStyle name="강조색4 3 2" xfId="340" xr:uid="{00000000-0005-0000-0000-0000BB010000}"/>
    <cellStyle name="강조색4 4" xfId="341" xr:uid="{00000000-0005-0000-0000-0000BC010000}"/>
    <cellStyle name="강조색4 4 2" xfId="342" xr:uid="{00000000-0005-0000-0000-0000BD010000}"/>
    <cellStyle name="강조색4 4 3" xfId="343" xr:uid="{00000000-0005-0000-0000-0000BE010000}"/>
    <cellStyle name="강조색4 4 4" xfId="344" xr:uid="{00000000-0005-0000-0000-0000BF010000}"/>
    <cellStyle name="강조색4 5" xfId="345" xr:uid="{00000000-0005-0000-0000-0000C0010000}"/>
    <cellStyle name="강조색4 5 2" xfId="346" xr:uid="{00000000-0005-0000-0000-0000C1010000}"/>
    <cellStyle name="강조색4 5 3" xfId="347" xr:uid="{00000000-0005-0000-0000-0000C2010000}"/>
    <cellStyle name="강조색4 5 4" xfId="348" xr:uid="{00000000-0005-0000-0000-0000C3010000}"/>
    <cellStyle name="강조색4 6" xfId="349" xr:uid="{00000000-0005-0000-0000-0000C4010000}"/>
    <cellStyle name="강조색4 6 2" xfId="724" xr:uid="{00000000-0005-0000-0000-0000C5010000}"/>
    <cellStyle name="강조색5 2" xfId="350" xr:uid="{00000000-0005-0000-0000-0000C6010000}"/>
    <cellStyle name="강조색5 3" xfId="351" xr:uid="{00000000-0005-0000-0000-0000C7010000}"/>
    <cellStyle name="강조색5 3 2" xfId="352" xr:uid="{00000000-0005-0000-0000-0000C8010000}"/>
    <cellStyle name="강조색5 4" xfId="353" xr:uid="{00000000-0005-0000-0000-0000C9010000}"/>
    <cellStyle name="강조색5 4 2" xfId="354" xr:uid="{00000000-0005-0000-0000-0000CA010000}"/>
    <cellStyle name="강조색5 4 3" xfId="355" xr:uid="{00000000-0005-0000-0000-0000CB010000}"/>
    <cellStyle name="강조색5 4 4" xfId="356" xr:uid="{00000000-0005-0000-0000-0000CC010000}"/>
    <cellStyle name="강조색5 5" xfId="357" xr:uid="{00000000-0005-0000-0000-0000CD010000}"/>
    <cellStyle name="강조색5 5 2" xfId="358" xr:uid="{00000000-0005-0000-0000-0000CE010000}"/>
    <cellStyle name="강조색5 5 3" xfId="359" xr:uid="{00000000-0005-0000-0000-0000CF010000}"/>
    <cellStyle name="강조색5 5 4" xfId="360" xr:uid="{00000000-0005-0000-0000-0000D0010000}"/>
    <cellStyle name="강조색5 6" xfId="361" xr:uid="{00000000-0005-0000-0000-0000D1010000}"/>
    <cellStyle name="강조색5 6 2" xfId="725" xr:uid="{00000000-0005-0000-0000-0000D2010000}"/>
    <cellStyle name="강조색6 2" xfId="362" xr:uid="{00000000-0005-0000-0000-0000D3010000}"/>
    <cellStyle name="강조색6 3" xfId="363" xr:uid="{00000000-0005-0000-0000-0000D4010000}"/>
    <cellStyle name="강조색6 3 2" xfId="364" xr:uid="{00000000-0005-0000-0000-0000D5010000}"/>
    <cellStyle name="강조색6 4" xfId="365" xr:uid="{00000000-0005-0000-0000-0000D6010000}"/>
    <cellStyle name="강조색6 4 2" xfId="366" xr:uid="{00000000-0005-0000-0000-0000D7010000}"/>
    <cellStyle name="강조색6 4 3" xfId="367" xr:uid="{00000000-0005-0000-0000-0000D8010000}"/>
    <cellStyle name="강조색6 4 4" xfId="368" xr:uid="{00000000-0005-0000-0000-0000D9010000}"/>
    <cellStyle name="강조색6 5" xfId="369" xr:uid="{00000000-0005-0000-0000-0000DA010000}"/>
    <cellStyle name="강조색6 5 2" xfId="370" xr:uid="{00000000-0005-0000-0000-0000DB010000}"/>
    <cellStyle name="강조색6 5 3" xfId="371" xr:uid="{00000000-0005-0000-0000-0000DC010000}"/>
    <cellStyle name="강조색6 5 4" xfId="372" xr:uid="{00000000-0005-0000-0000-0000DD010000}"/>
    <cellStyle name="강조색6 6" xfId="373" xr:uid="{00000000-0005-0000-0000-0000DE010000}"/>
    <cellStyle name="강조색6 6 2" xfId="726" xr:uid="{00000000-0005-0000-0000-0000DF010000}"/>
    <cellStyle name="경고문 2" xfId="374" xr:uid="{00000000-0005-0000-0000-0000E0010000}"/>
    <cellStyle name="경고문 3" xfId="375" xr:uid="{00000000-0005-0000-0000-0000E1010000}"/>
    <cellStyle name="경고문 3 2" xfId="376" xr:uid="{00000000-0005-0000-0000-0000E2010000}"/>
    <cellStyle name="경고문 4" xfId="377" xr:uid="{00000000-0005-0000-0000-0000E3010000}"/>
    <cellStyle name="경고문 4 2" xfId="378" xr:uid="{00000000-0005-0000-0000-0000E4010000}"/>
    <cellStyle name="경고문 4 3" xfId="379" xr:uid="{00000000-0005-0000-0000-0000E5010000}"/>
    <cellStyle name="경고문 4 4" xfId="380" xr:uid="{00000000-0005-0000-0000-0000E6010000}"/>
    <cellStyle name="경고문 5" xfId="381" xr:uid="{00000000-0005-0000-0000-0000E7010000}"/>
    <cellStyle name="경고문 5 2" xfId="382" xr:uid="{00000000-0005-0000-0000-0000E8010000}"/>
    <cellStyle name="경고문 5 3" xfId="383" xr:uid="{00000000-0005-0000-0000-0000E9010000}"/>
    <cellStyle name="경고문 5 4" xfId="384" xr:uid="{00000000-0005-0000-0000-0000EA010000}"/>
    <cellStyle name="경고문 6" xfId="385" xr:uid="{00000000-0005-0000-0000-0000EB010000}"/>
    <cellStyle name="경고문 6 2" xfId="727" xr:uid="{00000000-0005-0000-0000-0000EC010000}"/>
    <cellStyle name="계산 2" xfId="386" xr:uid="{00000000-0005-0000-0000-0000ED010000}"/>
    <cellStyle name="계산 3" xfId="387" xr:uid="{00000000-0005-0000-0000-0000EE010000}"/>
    <cellStyle name="계산 3 2" xfId="388" xr:uid="{00000000-0005-0000-0000-0000EF010000}"/>
    <cellStyle name="계산 4" xfId="389" xr:uid="{00000000-0005-0000-0000-0000F0010000}"/>
    <cellStyle name="계산 4 2" xfId="390" xr:uid="{00000000-0005-0000-0000-0000F1010000}"/>
    <cellStyle name="계산 4 3" xfId="391" xr:uid="{00000000-0005-0000-0000-0000F2010000}"/>
    <cellStyle name="계산 4 4" xfId="392" xr:uid="{00000000-0005-0000-0000-0000F3010000}"/>
    <cellStyle name="계산 5" xfId="393" xr:uid="{00000000-0005-0000-0000-0000F4010000}"/>
    <cellStyle name="계산 5 2" xfId="394" xr:uid="{00000000-0005-0000-0000-0000F5010000}"/>
    <cellStyle name="계산 5 3" xfId="395" xr:uid="{00000000-0005-0000-0000-0000F6010000}"/>
    <cellStyle name="계산 5 4" xfId="396" xr:uid="{00000000-0005-0000-0000-0000F7010000}"/>
    <cellStyle name="계산 6" xfId="397" xr:uid="{00000000-0005-0000-0000-0000F8010000}"/>
    <cellStyle name="계산 6 2" xfId="728" xr:uid="{00000000-0005-0000-0000-0000F9010000}"/>
    <cellStyle name="나쁨 2" xfId="398" xr:uid="{00000000-0005-0000-0000-0000FA010000}"/>
    <cellStyle name="나쁨 3" xfId="399" xr:uid="{00000000-0005-0000-0000-0000FB010000}"/>
    <cellStyle name="나쁨 3 2" xfId="400" xr:uid="{00000000-0005-0000-0000-0000FC010000}"/>
    <cellStyle name="나쁨 4" xfId="401" xr:uid="{00000000-0005-0000-0000-0000FD010000}"/>
    <cellStyle name="나쁨 4 2" xfId="402" xr:uid="{00000000-0005-0000-0000-0000FE010000}"/>
    <cellStyle name="나쁨 4 3" xfId="403" xr:uid="{00000000-0005-0000-0000-0000FF010000}"/>
    <cellStyle name="나쁨 4 4" xfId="404" xr:uid="{00000000-0005-0000-0000-000000020000}"/>
    <cellStyle name="나쁨 5" xfId="405" xr:uid="{00000000-0005-0000-0000-000001020000}"/>
    <cellStyle name="나쁨 5 2" xfId="406" xr:uid="{00000000-0005-0000-0000-000002020000}"/>
    <cellStyle name="나쁨 5 3" xfId="407" xr:uid="{00000000-0005-0000-0000-000003020000}"/>
    <cellStyle name="나쁨 5 4" xfId="408" xr:uid="{00000000-0005-0000-0000-000004020000}"/>
    <cellStyle name="나쁨 6" xfId="409" xr:uid="{00000000-0005-0000-0000-000005020000}"/>
    <cellStyle name="나쁨 6 2" xfId="729" xr:uid="{00000000-0005-0000-0000-000006020000}"/>
    <cellStyle name="메모 2" xfId="410" xr:uid="{00000000-0005-0000-0000-000007020000}"/>
    <cellStyle name="메모 3" xfId="411" xr:uid="{00000000-0005-0000-0000-000008020000}"/>
    <cellStyle name="메모 3 2" xfId="412" xr:uid="{00000000-0005-0000-0000-000009020000}"/>
    <cellStyle name="메모 3 2 2" xfId="413" xr:uid="{00000000-0005-0000-0000-00000A020000}"/>
    <cellStyle name="메모 3 2 3" xfId="414" xr:uid="{00000000-0005-0000-0000-00000B020000}"/>
    <cellStyle name="메모 3 2 4" xfId="415" xr:uid="{00000000-0005-0000-0000-00000C020000}"/>
    <cellStyle name="메모 3 3" xfId="416" xr:uid="{00000000-0005-0000-0000-00000D020000}"/>
    <cellStyle name="메모 3 4" xfId="417" xr:uid="{00000000-0005-0000-0000-00000E020000}"/>
    <cellStyle name="메모 3 5" xfId="418" xr:uid="{00000000-0005-0000-0000-00000F020000}"/>
    <cellStyle name="메모 4" xfId="419" xr:uid="{00000000-0005-0000-0000-000010020000}"/>
    <cellStyle name="메모 4 2" xfId="420" xr:uid="{00000000-0005-0000-0000-000011020000}"/>
    <cellStyle name="메모 4 3" xfId="421" xr:uid="{00000000-0005-0000-0000-000012020000}"/>
    <cellStyle name="메모 4 4" xfId="422" xr:uid="{00000000-0005-0000-0000-000013020000}"/>
    <cellStyle name="메모 5" xfId="423" xr:uid="{00000000-0005-0000-0000-000014020000}"/>
    <cellStyle name="메모 5 2" xfId="424" xr:uid="{00000000-0005-0000-0000-000015020000}"/>
    <cellStyle name="메모 5 3" xfId="425" xr:uid="{00000000-0005-0000-0000-000016020000}"/>
    <cellStyle name="메모 5 4" xfId="426" xr:uid="{00000000-0005-0000-0000-000017020000}"/>
    <cellStyle name="메모 6" xfId="427" xr:uid="{00000000-0005-0000-0000-000018020000}"/>
    <cellStyle name="메모 6 2" xfId="428" xr:uid="{00000000-0005-0000-0000-000019020000}"/>
    <cellStyle name="메모 6 2 2" xfId="731" xr:uid="{00000000-0005-0000-0000-00001A020000}"/>
    <cellStyle name="메모 6 3" xfId="730" xr:uid="{00000000-0005-0000-0000-00001B020000}"/>
    <cellStyle name="메모 7" xfId="429" xr:uid="{00000000-0005-0000-0000-00001C020000}"/>
    <cellStyle name="메모 7 2" xfId="430" xr:uid="{00000000-0005-0000-0000-00001D020000}"/>
    <cellStyle name="메모 7 2 2" xfId="733" xr:uid="{00000000-0005-0000-0000-00001E020000}"/>
    <cellStyle name="메모 7 3" xfId="732" xr:uid="{00000000-0005-0000-0000-00001F020000}"/>
    <cellStyle name="메모 8" xfId="431" xr:uid="{00000000-0005-0000-0000-000020020000}"/>
    <cellStyle name="메모 8 2" xfId="432" xr:uid="{00000000-0005-0000-0000-000021020000}"/>
    <cellStyle name="메모 8 2 2" xfId="735" xr:uid="{00000000-0005-0000-0000-000022020000}"/>
    <cellStyle name="메모 8 3" xfId="734" xr:uid="{00000000-0005-0000-0000-000023020000}"/>
    <cellStyle name="메모 9" xfId="433" xr:uid="{00000000-0005-0000-0000-000024020000}"/>
    <cellStyle name="메모 9 2" xfId="434" xr:uid="{00000000-0005-0000-0000-000025020000}"/>
    <cellStyle name="메모 9 2 2" xfId="737" xr:uid="{00000000-0005-0000-0000-000026020000}"/>
    <cellStyle name="메모 9 3" xfId="736" xr:uid="{00000000-0005-0000-0000-000027020000}"/>
    <cellStyle name="백분율" xfId="766" builtinId="5"/>
    <cellStyle name="백분율 2" xfId="618" xr:uid="{00000000-0005-0000-0000-000029020000}"/>
    <cellStyle name="보통 2" xfId="435" xr:uid="{00000000-0005-0000-0000-00002A020000}"/>
    <cellStyle name="보통 3" xfId="436" xr:uid="{00000000-0005-0000-0000-00002B020000}"/>
    <cellStyle name="보통 3 2" xfId="437" xr:uid="{00000000-0005-0000-0000-00002C020000}"/>
    <cellStyle name="보통 4" xfId="438" xr:uid="{00000000-0005-0000-0000-00002D020000}"/>
    <cellStyle name="보통 4 2" xfId="439" xr:uid="{00000000-0005-0000-0000-00002E020000}"/>
    <cellStyle name="보통 4 3" xfId="440" xr:uid="{00000000-0005-0000-0000-00002F020000}"/>
    <cellStyle name="보통 4 4" xfId="441" xr:uid="{00000000-0005-0000-0000-000030020000}"/>
    <cellStyle name="보통 5" xfId="442" xr:uid="{00000000-0005-0000-0000-000031020000}"/>
    <cellStyle name="보통 5 2" xfId="443" xr:uid="{00000000-0005-0000-0000-000032020000}"/>
    <cellStyle name="보통 5 3" xfId="444" xr:uid="{00000000-0005-0000-0000-000033020000}"/>
    <cellStyle name="보통 5 4" xfId="445" xr:uid="{00000000-0005-0000-0000-000034020000}"/>
    <cellStyle name="보통 6" xfId="446" xr:uid="{00000000-0005-0000-0000-000035020000}"/>
    <cellStyle name="보통 6 2" xfId="738" xr:uid="{00000000-0005-0000-0000-000036020000}"/>
    <cellStyle name="설명 텍스트 2" xfId="447" xr:uid="{00000000-0005-0000-0000-000037020000}"/>
    <cellStyle name="설명 텍스트 3" xfId="448" xr:uid="{00000000-0005-0000-0000-000038020000}"/>
    <cellStyle name="설명 텍스트 3 2" xfId="449" xr:uid="{00000000-0005-0000-0000-000039020000}"/>
    <cellStyle name="설명 텍스트 4" xfId="450" xr:uid="{00000000-0005-0000-0000-00003A020000}"/>
    <cellStyle name="설명 텍스트 4 2" xfId="451" xr:uid="{00000000-0005-0000-0000-00003B020000}"/>
    <cellStyle name="설명 텍스트 4 3" xfId="452" xr:uid="{00000000-0005-0000-0000-00003C020000}"/>
    <cellStyle name="설명 텍스트 4 4" xfId="453" xr:uid="{00000000-0005-0000-0000-00003D020000}"/>
    <cellStyle name="설명 텍스트 5" xfId="454" xr:uid="{00000000-0005-0000-0000-00003E020000}"/>
    <cellStyle name="설명 텍스트 5 2" xfId="455" xr:uid="{00000000-0005-0000-0000-00003F020000}"/>
    <cellStyle name="설명 텍스트 5 3" xfId="456" xr:uid="{00000000-0005-0000-0000-000040020000}"/>
    <cellStyle name="설명 텍스트 5 4" xfId="457" xr:uid="{00000000-0005-0000-0000-000041020000}"/>
    <cellStyle name="설명 텍스트 6" xfId="458" xr:uid="{00000000-0005-0000-0000-000042020000}"/>
    <cellStyle name="설명 텍스트 6 2" xfId="739" xr:uid="{00000000-0005-0000-0000-000043020000}"/>
    <cellStyle name="셀 확인 2" xfId="459" xr:uid="{00000000-0005-0000-0000-000044020000}"/>
    <cellStyle name="셀 확인 3" xfId="460" xr:uid="{00000000-0005-0000-0000-000045020000}"/>
    <cellStyle name="셀 확인 3 2" xfId="461" xr:uid="{00000000-0005-0000-0000-000046020000}"/>
    <cellStyle name="셀 확인 4" xfId="462" xr:uid="{00000000-0005-0000-0000-000047020000}"/>
    <cellStyle name="셀 확인 4 2" xfId="463" xr:uid="{00000000-0005-0000-0000-000048020000}"/>
    <cellStyle name="셀 확인 4 3" xfId="464" xr:uid="{00000000-0005-0000-0000-000049020000}"/>
    <cellStyle name="셀 확인 4 4" xfId="465" xr:uid="{00000000-0005-0000-0000-00004A020000}"/>
    <cellStyle name="셀 확인 5" xfId="466" xr:uid="{00000000-0005-0000-0000-00004B020000}"/>
    <cellStyle name="셀 확인 5 2" xfId="467" xr:uid="{00000000-0005-0000-0000-00004C020000}"/>
    <cellStyle name="셀 확인 5 3" xfId="468" xr:uid="{00000000-0005-0000-0000-00004D020000}"/>
    <cellStyle name="셀 확인 5 4" xfId="469" xr:uid="{00000000-0005-0000-0000-00004E020000}"/>
    <cellStyle name="셀 확인 6" xfId="470" xr:uid="{00000000-0005-0000-0000-00004F020000}"/>
    <cellStyle name="셀 확인 6 2" xfId="740" xr:uid="{00000000-0005-0000-0000-000050020000}"/>
    <cellStyle name="연결된 셀 2" xfId="471" xr:uid="{00000000-0005-0000-0000-000051020000}"/>
    <cellStyle name="연결된 셀 3" xfId="472" xr:uid="{00000000-0005-0000-0000-000052020000}"/>
    <cellStyle name="연결된 셀 3 2" xfId="473" xr:uid="{00000000-0005-0000-0000-000053020000}"/>
    <cellStyle name="연결된 셀 4" xfId="474" xr:uid="{00000000-0005-0000-0000-000054020000}"/>
    <cellStyle name="연결된 셀 4 2" xfId="475" xr:uid="{00000000-0005-0000-0000-000055020000}"/>
    <cellStyle name="연결된 셀 4 3" xfId="476" xr:uid="{00000000-0005-0000-0000-000056020000}"/>
    <cellStyle name="연결된 셀 4 4" xfId="477" xr:uid="{00000000-0005-0000-0000-000057020000}"/>
    <cellStyle name="연결된 셀 5" xfId="478" xr:uid="{00000000-0005-0000-0000-000058020000}"/>
    <cellStyle name="연결된 셀 5 2" xfId="479" xr:uid="{00000000-0005-0000-0000-000059020000}"/>
    <cellStyle name="연결된 셀 5 3" xfId="480" xr:uid="{00000000-0005-0000-0000-00005A020000}"/>
    <cellStyle name="연결된 셀 5 4" xfId="481" xr:uid="{00000000-0005-0000-0000-00005B020000}"/>
    <cellStyle name="연결된 셀 6" xfId="482" xr:uid="{00000000-0005-0000-0000-00005C020000}"/>
    <cellStyle name="연결된 셀 6 2" xfId="741" xr:uid="{00000000-0005-0000-0000-00005D020000}"/>
    <cellStyle name="요약 2" xfId="483" xr:uid="{00000000-0005-0000-0000-00005E020000}"/>
    <cellStyle name="요약 3" xfId="484" xr:uid="{00000000-0005-0000-0000-00005F020000}"/>
    <cellStyle name="요약 3 2" xfId="485" xr:uid="{00000000-0005-0000-0000-000060020000}"/>
    <cellStyle name="요약 4" xfId="486" xr:uid="{00000000-0005-0000-0000-000061020000}"/>
    <cellStyle name="요약 4 2" xfId="487" xr:uid="{00000000-0005-0000-0000-000062020000}"/>
    <cellStyle name="요약 4 3" xfId="488" xr:uid="{00000000-0005-0000-0000-000063020000}"/>
    <cellStyle name="요약 4 4" xfId="489" xr:uid="{00000000-0005-0000-0000-000064020000}"/>
    <cellStyle name="요약 5" xfId="490" xr:uid="{00000000-0005-0000-0000-000065020000}"/>
    <cellStyle name="요약 5 2" xfId="491" xr:uid="{00000000-0005-0000-0000-000066020000}"/>
    <cellStyle name="요약 5 3" xfId="492" xr:uid="{00000000-0005-0000-0000-000067020000}"/>
    <cellStyle name="요약 5 4" xfId="493" xr:uid="{00000000-0005-0000-0000-000068020000}"/>
    <cellStyle name="요약 6" xfId="494" xr:uid="{00000000-0005-0000-0000-000069020000}"/>
    <cellStyle name="요약 6 2" xfId="742" xr:uid="{00000000-0005-0000-0000-00006A020000}"/>
    <cellStyle name="입력 2" xfId="495" xr:uid="{00000000-0005-0000-0000-00006B020000}"/>
    <cellStyle name="입력 3" xfId="496" xr:uid="{00000000-0005-0000-0000-00006C020000}"/>
    <cellStyle name="입력 3 2" xfId="497" xr:uid="{00000000-0005-0000-0000-00006D020000}"/>
    <cellStyle name="입력 4" xfId="498" xr:uid="{00000000-0005-0000-0000-00006E020000}"/>
    <cellStyle name="입력 4 2" xfId="499" xr:uid="{00000000-0005-0000-0000-00006F020000}"/>
    <cellStyle name="입력 4 3" xfId="500" xr:uid="{00000000-0005-0000-0000-000070020000}"/>
    <cellStyle name="입력 4 4" xfId="501" xr:uid="{00000000-0005-0000-0000-000071020000}"/>
    <cellStyle name="입력 5" xfId="502" xr:uid="{00000000-0005-0000-0000-000072020000}"/>
    <cellStyle name="입력 5 2" xfId="503" xr:uid="{00000000-0005-0000-0000-000073020000}"/>
    <cellStyle name="입력 5 3" xfId="504" xr:uid="{00000000-0005-0000-0000-000074020000}"/>
    <cellStyle name="입력 5 4" xfId="505" xr:uid="{00000000-0005-0000-0000-000075020000}"/>
    <cellStyle name="입력 6" xfId="506" xr:uid="{00000000-0005-0000-0000-000076020000}"/>
    <cellStyle name="입력 6 2" xfId="743" xr:uid="{00000000-0005-0000-0000-000077020000}"/>
    <cellStyle name="제목 1 2" xfId="507" xr:uid="{00000000-0005-0000-0000-000078020000}"/>
    <cellStyle name="제목 1 3" xfId="508" xr:uid="{00000000-0005-0000-0000-000079020000}"/>
    <cellStyle name="제목 1 3 2" xfId="509" xr:uid="{00000000-0005-0000-0000-00007A020000}"/>
    <cellStyle name="제목 1 4" xfId="510" xr:uid="{00000000-0005-0000-0000-00007B020000}"/>
    <cellStyle name="제목 1 4 2" xfId="511" xr:uid="{00000000-0005-0000-0000-00007C020000}"/>
    <cellStyle name="제목 1 4 3" xfId="512" xr:uid="{00000000-0005-0000-0000-00007D020000}"/>
    <cellStyle name="제목 1 4 4" xfId="513" xr:uid="{00000000-0005-0000-0000-00007E020000}"/>
    <cellStyle name="제목 1 5" xfId="514" xr:uid="{00000000-0005-0000-0000-00007F020000}"/>
    <cellStyle name="제목 1 5 2" xfId="515" xr:uid="{00000000-0005-0000-0000-000080020000}"/>
    <cellStyle name="제목 1 5 3" xfId="516" xr:uid="{00000000-0005-0000-0000-000081020000}"/>
    <cellStyle name="제목 1 5 4" xfId="517" xr:uid="{00000000-0005-0000-0000-000082020000}"/>
    <cellStyle name="제목 1 6" xfId="518" xr:uid="{00000000-0005-0000-0000-000083020000}"/>
    <cellStyle name="제목 1 6 2" xfId="744" xr:uid="{00000000-0005-0000-0000-000084020000}"/>
    <cellStyle name="제목 2 2" xfId="519" xr:uid="{00000000-0005-0000-0000-000085020000}"/>
    <cellStyle name="제목 2 3" xfId="520" xr:uid="{00000000-0005-0000-0000-000086020000}"/>
    <cellStyle name="제목 2 3 2" xfId="521" xr:uid="{00000000-0005-0000-0000-000087020000}"/>
    <cellStyle name="제목 2 4" xfId="522" xr:uid="{00000000-0005-0000-0000-000088020000}"/>
    <cellStyle name="제목 2 4 2" xfId="523" xr:uid="{00000000-0005-0000-0000-000089020000}"/>
    <cellStyle name="제목 2 4 3" xfId="524" xr:uid="{00000000-0005-0000-0000-00008A020000}"/>
    <cellStyle name="제목 2 4 4" xfId="525" xr:uid="{00000000-0005-0000-0000-00008B020000}"/>
    <cellStyle name="제목 2 5" xfId="526" xr:uid="{00000000-0005-0000-0000-00008C020000}"/>
    <cellStyle name="제목 2 5 2" xfId="527" xr:uid="{00000000-0005-0000-0000-00008D020000}"/>
    <cellStyle name="제목 2 5 3" xfId="528" xr:uid="{00000000-0005-0000-0000-00008E020000}"/>
    <cellStyle name="제목 2 5 4" xfId="529" xr:uid="{00000000-0005-0000-0000-00008F020000}"/>
    <cellStyle name="제목 2 6" xfId="530" xr:uid="{00000000-0005-0000-0000-000090020000}"/>
    <cellStyle name="제목 2 6 2" xfId="745" xr:uid="{00000000-0005-0000-0000-000091020000}"/>
    <cellStyle name="제목 3 2" xfId="531" xr:uid="{00000000-0005-0000-0000-000092020000}"/>
    <cellStyle name="제목 3 3" xfId="532" xr:uid="{00000000-0005-0000-0000-000093020000}"/>
    <cellStyle name="제목 3 3 2" xfId="533" xr:uid="{00000000-0005-0000-0000-000094020000}"/>
    <cellStyle name="제목 3 4" xfId="534" xr:uid="{00000000-0005-0000-0000-000095020000}"/>
    <cellStyle name="제목 3 4 2" xfId="535" xr:uid="{00000000-0005-0000-0000-000096020000}"/>
    <cellStyle name="제목 3 4 3" xfId="536" xr:uid="{00000000-0005-0000-0000-000097020000}"/>
    <cellStyle name="제목 3 4 4" xfId="537" xr:uid="{00000000-0005-0000-0000-000098020000}"/>
    <cellStyle name="제목 3 5" xfId="538" xr:uid="{00000000-0005-0000-0000-000099020000}"/>
    <cellStyle name="제목 3 5 2" xfId="539" xr:uid="{00000000-0005-0000-0000-00009A020000}"/>
    <cellStyle name="제목 3 5 3" xfId="540" xr:uid="{00000000-0005-0000-0000-00009B020000}"/>
    <cellStyle name="제목 3 5 4" xfId="541" xr:uid="{00000000-0005-0000-0000-00009C020000}"/>
    <cellStyle name="제목 3 6" xfId="542" xr:uid="{00000000-0005-0000-0000-00009D020000}"/>
    <cellStyle name="제목 3 6 2" xfId="746" xr:uid="{00000000-0005-0000-0000-00009E020000}"/>
    <cellStyle name="제목 4 2" xfId="543" xr:uid="{00000000-0005-0000-0000-00009F020000}"/>
    <cellStyle name="제목 4 3" xfId="544" xr:uid="{00000000-0005-0000-0000-0000A0020000}"/>
    <cellStyle name="제목 4 3 2" xfId="545" xr:uid="{00000000-0005-0000-0000-0000A1020000}"/>
    <cellStyle name="제목 4 4" xfId="546" xr:uid="{00000000-0005-0000-0000-0000A2020000}"/>
    <cellStyle name="제목 4 4 2" xfId="547" xr:uid="{00000000-0005-0000-0000-0000A3020000}"/>
    <cellStyle name="제목 4 4 3" xfId="548" xr:uid="{00000000-0005-0000-0000-0000A4020000}"/>
    <cellStyle name="제목 4 4 4" xfId="549" xr:uid="{00000000-0005-0000-0000-0000A5020000}"/>
    <cellStyle name="제목 4 5" xfId="550" xr:uid="{00000000-0005-0000-0000-0000A6020000}"/>
    <cellStyle name="제목 4 5 2" xfId="551" xr:uid="{00000000-0005-0000-0000-0000A7020000}"/>
    <cellStyle name="제목 4 5 3" xfId="552" xr:uid="{00000000-0005-0000-0000-0000A8020000}"/>
    <cellStyle name="제목 4 5 4" xfId="553" xr:uid="{00000000-0005-0000-0000-0000A9020000}"/>
    <cellStyle name="제목 4 6" xfId="554" xr:uid="{00000000-0005-0000-0000-0000AA020000}"/>
    <cellStyle name="제목 4 6 2" xfId="747" xr:uid="{00000000-0005-0000-0000-0000AB020000}"/>
    <cellStyle name="제목 5" xfId="555" xr:uid="{00000000-0005-0000-0000-0000AC020000}"/>
    <cellStyle name="제목 6" xfId="556" xr:uid="{00000000-0005-0000-0000-0000AD020000}"/>
    <cellStyle name="제목 6 2" xfId="557" xr:uid="{00000000-0005-0000-0000-0000AE020000}"/>
    <cellStyle name="제목 7" xfId="558" xr:uid="{00000000-0005-0000-0000-0000AF020000}"/>
    <cellStyle name="제목 7 2" xfId="559" xr:uid="{00000000-0005-0000-0000-0000B0020000}"/>
    <cellStyle name="제목 7 3" xfId="560" xr:uid="{00000000-0005-0000-0000-0000B1020000}"/>
    <cellStyle name="제목 7 4" xfId="561" xr:uid="{00000000-0005-0000-0000-0000B2020000}"/>
    <cellStyle name="제목 8" xfId="562" xr:uid="{00000000-0005-0000-0000-0000B3020000}"/>
    <cellStyle name="제목 8 2" xfId="563" xr:uid="{00000000-0005-0000-0000-0000B4020000}"/>
    <cellStyle name="제목 8 3" xfId="564" xr:uid="{00000000-0005-0000-0000-0000B5020000}"/>
    <cellStyle name="제목 8 4" xfId="565" xr:uid="{00000000-0005-0000-0000-0000B6020000}"/>
    <cellStyle name="제목 9" xfId="566" xr:uid="{00000000-0005-0000-0000-0000B7020000}"/>
    <cellStyle name="제목 9 2" xfId="748" xr:uid="{00000000-0005-0000-0000-0000B8020000}"/>
    <cellStyle name="좋음 2" xfId="567" xr:uid="{00000000-0005-0000-0000-0000B9020000}"/>
    <cellStyle name="좋음 3" xfId="568" xr:uid="{00000000-0005-0000-0000-0000BA020000}"/>
    <cellStyle name="좋음 3 2" xfId="569" xr:uid="{00000000-0005-0000-0000-0000BB020000}"/>
    <cellStyle name="좋음 4" xfId="570" xr:uid="{00000000-0005-0000-0000-0000BC020000}"/>
    <cellStyle name="좋음 4 2" xfId="571" xr:uid="{00000000-0005-0000-0000-0000BD020000}"/>
    <cellStyle name="좋음 4 3" xfId="572" xr:uid="{00000000-0005-0000-0000-0000BE020000}"/>
    <cellStyle name="좋음 4 4" xfId="573" xr:uid="{00000000-0005-0000-0000-0000BF020000}"/>
    <cellStyle name="좋음 5" xfId="574" xr:uid="{00000000-0005-0000-0000-0000C0020000}"/>
    <cellStyle name="좋음 5 2" xfId="575" xr:uid="{00000000-0005-0000-0000-0000C1020000}"/>
    <cellStyle name="좋음 5 3" xfId="576" xr:uid="{00000000-0005-0000-0000-0000C2020000}"/>
    <cellStyle name="좋음 5 4" xfId="577" xr:uid="{00000000-0005-0000-0000-0000C3020000}"/>
    <cellStyle name="좋음 6" xfId="578" xr:uid="{00000000-0005-0000-0000-0000C4020000}"/>
    <cellStyle name="좋음 6 2" xfId="749" xr:uid="{00000000-0005-0000-0000-0000C5020000}"/>
    <cellStyle name="출력 2" xfId="579" xr:uid="{00000000-0005-0000-0000-0000C6020000}"/>
    <cellStyle name="출력 3" xfId="580" xr:uid="{00000000-0005-0000-0000-0000C7020000}"/>
    <cellStyle name="출력 3 2" xfId="581" xr:uid="{00000000-0005-0000-0000-0000C8020000}"/>
    <cellStyle name="출력 4" xfId="582" xr:uid="{00000000-0005-0000-0000-0000C9020000}"/>
    <cellStyle name="출력 4 2" xfId="583" xr:uid="{00000000-0005-0000-0000-0000CA020000}"/>
    <cellStyle name="출력 4 3" xfId="584" xr:uid="{00000000-0005-0000-0000-0000CB020000}"/>
    <cellStyle name="출력 4 4" xfId="585" xr:uid="{00000000-0005-0000-0000-0000CC020000}"/>
    <cellStyle name="출력 5" xfId="586" xr:uid="{00000000-0005-0000-0000-0000CD020000}"/>
    <cellStyle name="출력 5 2" xfId="587" xr:uid="{00000000-0005-0000-0000-0000CE020000}"/>
    <cellStyle name="출력 5 3" xfId="588" xr:uid="{00000000-0005-0000-0000-0000CF020000}"/>
    <cellStyle name="출력 5 4" xfId="589" xr:uid="{00000000-0005-0000-0000-0000D0020000}"/>
    <cellStyle name="출력 6" xfId="590" xr:uid="{00000000-0005-0000-0000-0000D1020000}"/>
    <cellStyle name="출력 6 2" xfId="750" xr:uid="{00000000-0005-0000-0000-0000D2020000}"/>
    <cellStyle name="표준" xfId="0" builtinId="0"/>
    <cellStyle name="표준 10" xfId="591" xr:uid="{00000000-0005-0000-0000-0000D4020000}"/>
    <cellStyle name="표준 10 2" xfId="592" xr:uid="{00000000-0005-0000-0000-0000D5020000}"/>
    <cellStyle name="표준 10 3" xfId="593" xr:uid="{00000000-0005-0000-0000-0000D6020000}"/>
    <cellStyle name="표준 11" xfId="594" xr:uid="{00000000-0005-0000-0000-0000D7020000}"/>
    <cellStyle name="표준 11 2" xfId="751" xr:uid="{00000000-0005-0000-0000-0000D8020000}"/>
    <cellStyle name="표준 119" xfId="1" xr:uid="{00000000-0005-0000-0000-0000D9020000}"/>
    <cellStyle name="표준 12" xfId="595" xr:uid="{00000000-0005-0000-0000-0000DA020000}"/>
    <cellStyle name="표준 13" xfId="596" xr:uid="{00000000-0005-0000-0000-0000DB020000}"/>
    <cellStyle name="표준 13 2" xfId="752" xr:uid="{00000000-0005-0000-0000-0000DC020000}"/>
    <cellStyle name="표준 14" xfId="597" xr:uid="{00000000-0005-0000-0000-0000DD020000}"/>
    <cellStyle name="표준 14 2" xfId="753" xr:uid="{00000000-0005-0000-0000-0000DE020000}"/>
    <cellStyle name="표준 15" xfId="617" xr:uid="{00000000-0005-0000-0000-0000DF020000}"/>
    <cellStyle name="표준 15 2" xfId="754" xr:uid="{00000000-0005-0000-0000-0000E0020000}"/>
    <cellStyle name="표준 16" xfId="755" xr:uid="{00000000-0005-0000-0000-0000E1020000}"/>
    <cellStyle name="표준 17" xfId="756" xr:uid="{00000000-0005-0000-0000-0000E2020000}"/>
    <cellStyle name="표준 18" xfId="767" xr:uid="{00000000-0005-0000-0000-0000E3020000}"/>
    <cellStyle name="표준 18 10" xfId="776" xr:uid="{00000000-0005-0000-0000-0000E4020000}"/>
    <cellStyle name="표준 18 100" xfId="866" xr:uid="{00000000-0005-0000-0000-0000E5020000}"/>
    <cellStyle name="표준 18 101" xfId="867" xr:uid="{00000000-0005-0000-0000-0000E6020000}"/>
    <cellStyle name="표준 18 102" xfId="868" xr:uid="{00000000-0005-0000-0000-0000E7020000}"/>
    <cellStyle name="표준 18 103" xfId="869" xr:uid="{00000000-0005-0000-0000-0000E8020000}"/>
    <cellStyle name="표준 18 104" xfId="870" xr:uid="{00000000-0005-0000-0000-0000E9020000}"/>
    <cellStyle name="표준 18 105" xfId="871" xr:uid="{00000000-0005-0000-0000-0000EA020000}"/>
    <cellStyle name="표준 18 106" xfId="872" xr:uid="{00000000-0005-0000-0000-0000EB020000}"/>
    <cellStyle name="표준 18 107" xfId="873" xr:uid="{00000000-0005-0000-0000-0000EC020000}"/>
    <cellStyle name="표준 18 108" xfId="874" xr:uid="{00000000-0005-0000-0000-0000ED020000}"/>
    <cellStyle name="표준 18 109" xfId="875" xr:uid="{00000000-0005-0000-0000-0000EE020000}"/>
    <cellStyle name="표준 18 11" xfId="777" xr:uid="{00000000-0005-0000-0000-0000EF020000}"/>
    <cellStyle name="표준 18 110" xfId="876" xr:uid="{00000000-0005-0000-0000-0000F0020000}"/>
    <cellStyle name="표준 18 111" xfId="877" xr:uid="{00000000-0005-0000-0000-0000F1020000}"/>
    <cellStyle name="표준 18 112" xfId="878" xr:uid="{00000000-0005-0000-0000-0000F2020000}"/>
    <cellStyle name="표준 18 113" xfId="879" xr:uid="{00000000-0005-0000-0000-0000F3020000}"/>
    <cellStyle name="표준 18 114" xfId="880" xr:uid="{00000000-0005-0000-0000-0000F4020000}"/>
    <cellStyle name="표준 18 115" xfId="881" xr:uid="{00000000-0005-0000-0000-0000F5020000}"/>
    <cellStyle name="표준 18 116" xfId="882" xr:uid="{00000000-0005-0000-0000-0000F6020000}"/>
    <cellStyle name="표준 18 117" xfId="883" xr:uid="{00000000-0005-0000-0000-0000F7020000}"/>
    <cellStyle name="표준 18 118" xfId="884" xr:uid="{00000000-0005-0000-0000-0000F8020000}"/>
    <cellStyle name="표준 18 119" xfId="885" xr:uid="{00000000-0005-0000-0000-0000F9020000}"/>
    <cellStyle name="표준 18 12" xfId="778" xr:uid="{00000000-0005-0000-0000-0000FA020000}"/>
    <cellStyle name="표준 18 120" xfId="886" xr:uid="{00000000-0005-0000-0000-0000FB020000}"/>
    <cellStyle name="표준 18 121" xfId="887" xr:uid="{00000000-0005-0000-0000-0000FC020000}"/>
    <cellStyle name="표준 18 122" xfId="888" xr:uid="{00000000-0005-0000-0000-0000FD020000}"/>
    <cellStyle name="표준 18 123" xfId="889" xr:uid="{00000000-0005-0000-0000-0000FE020000}"/>
    <cellStyle name="표준 18 124" xfId="890" xr:uid="{00000000-0005-0000-0000-0000FF020000}"/>
    <cellStyle name="표준 18 125" xfId="891" xr:uid="{00000000-0005-0000-0000-000000030000}"/>
    <cellStyle name="표준 18 126" xfId="892" xr:uid="{00000000-0005-0000-0000-000001030000}"/>
    <cellStyle name="표준 18 127" xfId="893" xr:uid="{00000000-0005-0000-0000-000002030000}"/>
    <cellStyle name="표준 18 128" xfId="894" xr:uid="{00000000-0005-0000-0000-000003030000}"/>
    <cellStyle name="표준 18 129" xfId="895" xr:uid="{00000000-0005-0000-0000-000004030000}"/>
    <cellStyle name="표준 18 13" xfId="779" xr:uid="{00000000-0005-0000-0000-000005030000}"/>
    <cellStyle name="표준 18 130" xfId="896" xr:uid="{00000000-0005-0000-0000-000006030000}"/>
    <cellStyle name="표준 18 131" xfId="897" xr:uid="{00000000-0005-0000-0000-000007030000}"/>
    <cellStyle name="표준 18 132" xfId="898" xr:uid="{00000000-0005-0000-0000-000008030000}"/>
    <cellStyle name="표준 18 133" xfId="899" xr:uid="{00000000-0005-0000-0000-000009030000}"/>
    <cellStyle name="표준 18 134" xfId="900" xr:uid="{00000000-0005-0000-0000-00000A030000}"/>
    <cellStyle name="표준 18 135" xfId="901" xr:uid="{00000000-0005-0000-0000-00000B030000}"/>
    <cellStyle name="표준 18 136" xfId="902" xr:uid="{00000000-0005-0000-0000-00000C030000}"/>
    <cellStyle name="표준 18 137" xfId="903" xr:uid="{00000000-0005-0000-0000-00000D030000}"/>
    <cellStyle name="표준 18 138" xfId="904" xr:uid="{00000000-0005-0000-0000-00000E030000}"/>
    <cellStyle name="표준 18 139" xfId="905" xr:uid="{00000000-0005-0000-0000-00000F030000}"/>
    <cellStyle name="표준 18 14" xfId="780" xr:uid="{00000000-0005-0000-0000-000010030000}"/>
    <cellStyle name="표준 18 140" xfId="906" xr:uid="{00000000-0005-0000-0000-000011030000}"/>
    <cellStyle name="표준 18 141" xfId="907" xr:uid="{00000000-0005-0000-0000-000012030000}"/>
    <cellStyle name="표준 18 142" xfId="908" xr:uid="{00000000-0005-0000-0000-000013030000}"/>
    <cellStyle name="표준 18 143" xfId="909" xr:uid="{00000000-0005-0000-0000-000014030000}"/>
    <cellStyle name="표준 18 144" xfId="910" xr:uid="{00000000-0005-0000-0000-000015030000}"/>
    <cellStyle name="표준 18 145" xfId="911" xr:uid="{00000000-0005-0000-0000-000016030000}"/>
    <cellStyle name="표준 18 146" xfId="912" xr:uid="{00000000-0005-0000-0000-000017030000}"/>
    <cellStyle name="표준 18 147" xfId="913" xr:uid="{00000000-0005-0000-0000-000018030000}"/>
    <cellStyle name="표준 18 148" xfId="914" xr:uid="{00000000-0005-0000-0000-000019030000}"/>
    <cellStyle name="표준 18 149" xfId="915" xr:uid="{00000000-0005-0000-0000-00001A030000}"/>
    <cellStyle name="표준 18 15" xfId="781" xr:uid="{00000000-0005-0000-0000-00001B030000}"/>
    <cellStyle name="표준 18 16" xfId="782" xr:uid="{00000000-0005-0000-0000-00001C030000}"/>
    <cellStyle name="표준 18 17" xfId="783" xr:uid="{00000000-0005-0000-0000-00001D030000}"/>
    <cellStyle name="표준 18 18" xfId="784" xr:uid="{00000000-0005-0000-0000-00001E030000}"/>
    <cellStyle name="표준 18 19" xfId="785" xr:uid="{00000000-0005-0000-0000-00001F030000}"/>
    <cellStyle name="표준 18 2" xfId="768" xr:uid="{00000000-0005-0000-0000-000020030000}"/>
    <cellStyle name="표준 18 20" xfId="786" xr:uid="{00000000-0005-0000-0000-000021030000}"/>
    <cellStyle name="표준 18 21" xfId="787" xr:uid="{00000000-0005-0000-0000-000022030000}"/>
    <cellStyle name="표준 18 22" xfId="788" xr:uid="{00000000-0005-0000-0000-000023030000}"/>
    <cellStyle name="표준 18 23" xfId="789" xr:uid="{00000000-0005-0000-0000-000024030000}"/>
    <cellStyle name="표준 18 24" xfId="790" xr:uid="{00000000-0005-0000-0000-000025030000}"/>
    <cellStyle name="표준 18 25" xfId="791" xr:uid="{00000000-0005-0000-0000-000026030000}"/>
    <cellStyle name="표준 18 26" xfId="792" xr:uid="{00000000-0005-0000-0000-000027030000}"/>
    <cellStyle name="표준 18 27" xfId="793" xr:uid="{00000000-0005-0000-0000-000028030000}"/>
    <cellStyle name="표준 18 28" xfId="794" xr:uid="{00000000-0005-0000-0000-000029030000}"/>
    <cellStyle name="표준 18 29" xfId="795" xr:uid="{00000000-0005-0000-0000-00002A030000}"/>
    <cellStyle name="표준 18 3" xfId="769" xr:uid="{00000000-0005-0000-0000-00002B030000}"/>
    <cellStyle name="표준 18 30" xfId="796" xr:uid="{00000000-0005-0000-0000-00002C030000}"/>
    <cellStyle name="표준 18 31" xfId="797" xr:uid="{00000000-0005-0000-0000-00002D030000}"/>
    <cellStyle name="표준 18 32" xfId="798" xr:uid="{00000000-0005-0000-0000-00002E030000}"/>
    <cellStyle name="표준 18 33" xfId="799" xr:uid="{00000000-0005-0000-0000-00002F030000}"/>
    <cellStyle name="표준 18 34" xfId="800" xr:uid="{00000000-0005-0000-0000-000030030000}"/>
    <cellStyle name="표준 18 35" xfId="801" xr:uid="{00000000-0005-0000-0000-000031030000}"/>
    <cellStyle name="표준 18 36" xfId="802" xr:uid="{00000000-0005-0000-0000-000032030000}"/>
    <cellStyle name="표준 18 37" xfId="803" xr:uid="{00000000-0005-0000-0000-000033030000}"/>
    <cellStyle name="표준 18 38" xfId="804" xr:uid="{00000000-0005-0000-0000-000034030000}"/>
    <cellStyle name="표준 18 39" xfId="805" xr:uid="{00000000-0005-0000-0000-000035030000}"/>
    <cellStyle name="표준 18 4" xfId="770" xr:uid="{00000000-0005-0000-0000-000036030000}"/>
    <cellStyle name="표준 18 40" xfId="806" xr:uid="{00000000-0005-0000-0000-000037030000}"/>
    <cellStyle name="표준 18 41" xfId="807" xr:uid="{00000000-0005-0000-0000-000038030000}"/>
    <cellStyle name="표준 18 42" xfId="808" xr:uid="{00000000-0005-0000-0000-000039030000}"/>
    <cellStyle name="표준 18 43" xfId="809" xr:uid="{00000000-0005-0000-0000-00003A030000}"/>
    <cellStyle name="표준 18 44" xfId="810" xr:uid="{00000000-0005-0000-0000-00003B030000}"/>
    <cellStyle name="표준 18 45" xfId="811" xr:uid="{00000000-0005-0000-0000-00003C030000}"/>
    <cellStyle name="표준 18 46" xfId="812" xr:uid="{00000000-0005-0000-0000-00003D030000}"/>
    <cellStyle name="표준 18 47" xfId="813" xr:uid="{00000000-0005-0000-0000-00003E030000}"/>
    <cellStyle name="표준 18 48" xfId="814" xr:uid="{00000000-0005-0000-0000-00003F030000}"/>
    <cellStyle name="표준 18 49" xfId="815" xr:uid="{00000000-0005-0000-0000-000040030000}"/>
    <cellStyle name="표준 18 5" xfId="771" xr:uid="{00000000-0005-0000-0000-000041030000}"/>
    <cellStyle name="표준 18 50" xfId="816" xr:uid="{00000000-0005-0000-0000-000042030000}"/>
    <cellStyle name="표준 18 51" xfId="817" xr:uid="{00000000-0005-0000-0000-000043030000}"/>
    <cellStyle name="표준 18 52" xfId="818" xr:uid="{00000000-0005-0000-0000-000044030000}"/>
    <cellStyle name="표준 18 53" xfId="819" xr:uid="{00000000-0005-0000-0000-000045030000}"/>
    <cellStyle name="표준 18 54" xfId="820" xr:uid="{00000000-0005-0000-0000-000046030000}"/>
    <cellStyle name="표준 18 55" xfId="821" xr:uid="{00000000-0005-0000-0000-000047030000}"/>
    <cellStyle name="표준 18 56" xfId="822" xr:uid="{00000000-0005-0000-0000-000048030000}"/>
    <cellStyle name="표준 18 57" xfId="823" xr:uid="{00000000-0005-0000-0000-000049030000}"/>
    <cellStyle name="표준 18 58" xfId="824" xr:uid="{00000000-0005-0000-0000-00004A030000}"/>
    <cellStyle name="표준 18 59" xfId="825" xr:uid="{00000000-0005-0000-0000-00004B030000}"/>
    <cellStyle name="표준 18 6" xfId="772" xr:uid="{00000000-0005-0000-0000-00004C030000}"/>
    <cellStyle name="표준 18 60" xfId="826" xr:uid="{00000000-0005-0000-0000-00004D030000}"/>
    <cellStyle name="표준 18 61" xfId="827" xr:uid="{00000000-0005-0000-0000-00004E030000}"/>
    <cellStyle name="표준 18 62" xfId="828" xr:uid="{00000000-0005-0000-0000-00004F030000}"/>
    <cellStyle name="표준 18 63" xfId="829" xr:uid="{00000000-0005-0000-0000-000050030000}"/>
    <cellStyle name="표준 18 64" xfId="830" xr:uid="{00000000-0005-0000-0000-000051030000}"/>
    <cellStyle name="표준 18 65" xfId="831" xr:uid="{00000000-0005-0000-0000-000052030000}"/>
    <cellStyle name="표준 18 66" xfId="832" xr:uid="{00000000-0005-0000-0000-000053030000}"/>
    <cellStyle name="표준 18 67" xfId="833" xr:uid="{00000000-0005-0000-0000-000054030000}"/>
    <cellStyle name="표준 18 68" xfId="834" xr:uid="{00000000-0005-0000-0000-000055030000}"/>
    <cellStyle name="표준 18 69" xfId="835" xr:uid="{00000000-0005-0000-0000-000056030000}"/>
    <cellStyle name="표준 18 7" xfId="773" xr:uid="{00000000-0005-0000-0000-000057030000}"/>
    <cellStyle name="표준 18 70" xfId="836" xr:uid="{00000000-0005-0000-0000-000058030000}"/>
    <cellStyle name="표준 18 71" xfId="837" xr:uid="{00000000-0005-0000-0000-000059030000}"/>
    <cellStyle name="표준 18 72" xfId="838" xr:uid="{00000000-0005-0000-0000-00005A030000}"/>
    <cellStyle name="표준 18 73" xfId="839" xr:uid="{00000000-0005-0000-0000-00005B030000}"/>
    <cellStyle name="표준 18 74" xfId="840" xr:uid="{00000000-0005-0000-0000-00005C030000}"/>
    <cellStyle name="표준 18 75" xfId="841" xr:uid="{00000000-0005-0000-0000-00005D030000}"/>
    <cellStyle name="표준 18 76" xfId="842" xr:uid="{00000000-0005-0000-0000-00005E030000}"/>
    <cellStyle name="표준 18 77" xfId="843" xr:uid="{00000000-0005-0000-0000-00005F030000}"/>
    <cellStyle name="표준 18 78" xfId="844" xr:uid="{00000000-0005-0000-0000-000060030000}"/>
    <cellStyle name="표준 18 79" xfId="845" xr:uid="{00000000-0005-0000-0000-000061030000}"/>
    <cellStyle name="표준 18 8" xfId="774" xr:uid="{00000000-0005-0000-0000-000062030000}"/>
    <cellStyle name="표준 18 80" xfId="846" xr:uid="{00000000-0005-0000-0000-000063030000}"/>
    <cellStyle name="표준 18 81" xfId="847" xr:uid="{00000000-0005-0000-0000-000064030000}"/>
    <cellStyle name="표준 18 82" xfId="848" xr:uid="{00000000-0005-0000-0000-000065030000}"/>
    <cellStyle name="표준 18 83" xfId="849" xr:uid="{00000000-0005-0000-0000-000066030000}"/>
    <cellStyle name="표준 18 84" xfId="850" xr:uid="{00000000-0005-0000-0000-000067030000}"/>
    <cellStyle name="표준 18 85" xfId="851" xr:uid="{00000000-0005-0000-0000-000068030000}"/>
    <cellStyle name="표준 18 86" xfId="852" xr:uid="{00000000-0005-0000-0000-000069030000}"/>
    <cellStyle name="표준 18 87" xfId="853" xr:uid="{00000000-0005-0000-0000-00006A030000}"/>
    <cellStyle name="표준 18 88" xfId="854" xr:uid="{00000000-0005-0000-0000-00006B030000}"/>
    <cellStyle name="표준 18 89" xfId="855" xr:uid="{00000000-0005-0000-0000-00006C030000}"/>
    <cellStyle name="표준 18 9" xfId="775" xr:uid="{00000000-0005-0000-0000-00006D030000}"/>
    <cellStyle name="표준 18 90" xfId="856" xr:uid="{00000000-0005-0000-0000-00006E030000}"/>
    <cellStyle name="표준 18 91" xfId="857" xr:uid="{00000000-0005-0000-0000-00006F030000}"/>
    <cellStyle name="표준 18 92" xfId="858" xr:uid="{00000000-0005-0000-0000-000070030000}"/>
    <cellStyle name="표준 18 93" xfId="859" xr:uid="{00000000-0005-0000-0000-000071030000}"/>
    <cellStyle name="표준 18 94" xfId="860" xr:uid="{00000000-0005-0000-0000-000072030000}"/>
    <cellStyle name="표준 18 95" xfId="861" xr:uid="{00000000-0005-0000-0000-000073030000}"/>
    <cellStyle name="표준 18 96" xfId="862" xr:uid="{00000000-0005-0000-0000-000074030000}"/>
    <cellStyle name="표준 18 97" xfId="863" xr:uid="{00000000-0005-0000-0000-000075030000}"/>
    <cellStyle name="표준 18 98" xfId="864" xr:uid="{00000000-0005-0000-0000-000076030000}"/>
    <cellStyle name="표준 18 99" xfId="865" xr:uid="{00000000-0005-0000-0000-000077030000}"/>
    <cellStyle name="표준 19" xfId="598" xr:uid="{00000000-0005-0000-0000-000078030000}"/>
    <cellStyle name="표준 2" xfId="599" xr:uid="{00000000-0005-0000-0000-000079030000}"/>
    <cellStyle name="표준 2 2" xfId="600" xr:uid="{00000000-0005-0000-0000-00007A030000}"/>
    <cellStyle name="표준 3" xfId="601" xr:uid="{00000000-0005-0000-0000-00007B030000}"/>
    <cellStyle name="표준 4" xfId="602" xr:uid="{00000000-0005-0000-0000-00007C030000}"/>
    <cellStyle name="표준 4 2" xfId="603" xr:uid="{00000000-0005-0000-0000-00007D030000}"/>
    <cellStyle name="표준 4 3" xfId="604" xr:uid="{00000000-0005-0000-0000-00007E030000}"/>
    <cellStyle name="표준 4 3 2" xfId="605" xr:uid="{00000000-0005-0000-0000-00007F030000}"/>
    <cellStyle name="표준 4 3 2 2" xfId="758" xr:uid="{00000000-0005-0000-0000-000080030000}"/>
    <cellStyle name="표준 4 3 3" xfId="757" xr:uid="{00000000-0005-0000-0000-000081030000}"/>
    <cellStyle name="표준 5" xfId="606" xr:uid="{00000000-0005-0000-0000-000082030000}"/>
    <cellStyle name="표준 5 2" xfId="607" xr:uid="{00000000-0005-0000-0000-000083030000}"/>
    <cellStyle name="표준 5 2 2" xfId="760" xr:uid="{00000000-0005-0000-0000-000084030000}"/>
    <cellStyle name="표준 5 3" xfId="759" xr:uid="{00000000-0005-0000-0000-000085030000}"/>
    <cellStyle name="표준 6" xfId="608" xr:uid="{00000000-0005-0000-0000-000086030000}"/>
    <cellStyle name="표준 6 2" xfId="609" xr:uid="{00000000-0005-0000-0000-000087030000}"/>
    <cellStyle name="표준 6 2 2" xfId="762" xr:uid="{00000000-0005-0000-0000-000088030000}"/>
    <cellStyle name="표준 6 3" xfId="761" xr:uid="{00000000-0005-0000-0000-000089030000}"/>
    <cellStyle name="표준 7" xfId="610" xr:uid="{00000000-0005-0000-0000-00008A030000}"/>
    <cellStyle name="표준 7 2" xfId="611" xr:uid="{00000000-0005-0000-0000-00008B030000}"/>
    <cellStyle name="표준 7 2 2" xfId="764" xr:uid="{00000000-0005-0000-0000-00008C030000}"/>
    <cellStyle name="표준 7 3" xfId="763" xr:uid="{00000000-0005-0000-0000-00008D030000}"/>
    <cellStyle name="표준 8" xfId="612" xr:uid="{00000000-0005-0000-0000-00008E030000}"/>
    <cellStyle name="표준 8 2" xfId="613" xr:uid="{00000000-0005-0000-0000-00008F030000}"/>
    <cellStyle name="표준 8 3" xfId="614" xr:uid="{00000000-0005-0000-0000-000090030000}"/>
    <cellStyle name="표준 8 3 2" xfId="765" xr:uid="{00000000-0005-0000-0000-000091030000}"/>
    <cellStyle name="표준 9" xfId="615" xr:uid="{00000000-0005-0000-0000-000092030000}"/>
    <cellStyle name="표준 9 2" xfId="616" xr:uid="{00000000-0005-0000-0000-000093030000}"/>
  </cellStyles>
  <dxfs count="50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B1:J22"/>
  <sheetViews>
    <sheetView showGridLines="0" tabSelected="1" zoomScaleNormal="100" zoomScaleSheetLayoutView="100" workbookViewId="0">
      <selection activeCell="J13" sqref="J13"/>
    </sheetView>
  </sheetViews>
  <sheetFormatPr defaultColWidth="9.140625" defaultRowHeight="13.5"/>
  <cols>
    <col min="1" max="1" width="2.7109375" style="1" customWidth="1"/>
    <col min="2" max="2" width="21.7109375" style="1" customWidth="1"/>
    <col min="3" max="3" width="18.42578125" style="1" customWidth="1"/>
    <col min="4" max="5" width="14.42578125" style="1" customWidth="1"/>
    <col min="6" max="6" width="22" style="1" customWidth="1"/>
    <col min="7" max="8" width="9.140625" style="1"/>
    <col min="9" max="9" width="32.7109375" style="1" customWidth="1"/>
    <col min="10" max="10" width="9.140625" style="1" customWidth="1"/>
    <col min="11" max="16384" width="9.140625" style="1"/>
  </cols>
  <sheetData>
    <row r="1" spans="2:10" ht="5.0999999999999996" customHeight="1"/>
    <row r="2" spans="2:10" ht="21" customHeight="1">
      <c r="B2" s="257" t="s">
        <v>1</v>
      </c>
      <c r="C2" s="257" t="s">
        <v>2</v>
      </c>
      <c r="D2" s="259" t="s">
        <v>3</v>
      </c>
      <c r="E2" s="260"/>
      <c r="F2" s="257" t="s">
        <v>4</v>
      </c>
    </row>
    <row r="3" spans="2:10" ht="19.5" customHeight="1">
      <c r="B3" s="258"/>
      <c r="C3" s="258"/>
      <c r="D3" s="5" t="s">
        <v>5</v>
      </c>
      <c r="E3" s="5" t="s">
        <v>6</v>
      </c>
      <c r="F3" s="258"/>
      <c r="I3" s="6"/>
      <c r="J3" s="7"/>
    </row>
    <row r="4" spans="2:10" ht="24.95" customHeight="1">
      <c r="B4" s="14" t="s">
        <v>20</v>
      </c>
      <c r="C4" s="15">
        <v>2</v>
      </c>
      <c r="D4" s="15" t="s">
        <v>0</v>
      </c>
      <c r="E4" s="15" t="s">
        <v>0</v>
      </c>
      <c r="F4" s="10"/>
      <c r="I4" s="6"/>
      <c r="J4" s="7"/>
    </row>
    <row r="5" spans="2:10" ht="24.95" customHeight="1">
      <c r="B5" s="14" t="s">
        <v>21</v>
      </c>
      <c r="C5" s="15">
        <v>2</v>
      </c>
      <c r="D5" s="15" t="s">
        <v>0</v>
      </c>
      <c r="E5" s="15" t="s">
        <v>0</v>
      </c>
      <c r="F5" s="10"/>
      <c r="I5" s="6"/>
      <c r="J5" s="7"/>
    </row>
    <row r="6" spans="2:10" ht="24.95" customHeight="1">
      <c r="B6" s="14" t="s">
        <v>22</v>
      </c>
      <c r="C6" s="15">
        <v>3</v>
      </c>
      <c r="D6" s="15" t="s">
        <v>0</v>
      </c>
      <c r="E6" s="15" t="s">
        <v>0</v>
      </c>
      <c r="F6" s="9"/>
      <c r="I6" s="6"/>
      <c r="J6" s="6"/>
    </row>
    <row r="7" spans="2:10" ht="24.95" customHeight="1">
      <c r="B7" s="14" t="s">
        <v>23</v>
      </c>
      <c r="C7" s="15">
        <v>2</v>
      </c>
      <c r="D7" s="15" t="s">
        <v>0</v>
      </c>
      <c r="E7" s="15" t="s">
        <v>0</v>
      </c>
      <c r="F7" s="9"/>
      <c r="I7" s="6"/>
      <c r="J7" s="6"/>
    </row>
    <row r="8" spans="2:10" ht="24.95" customHeight="1">
      <c r="B8" s="14" t="s">
        <v>24</v>
      </c>
      <c r="C8" s="15">
        <v>2</v>
      </c>
      <c r="D8" s="15" t="s">
        <v>0</v>
      </c>
      <c r="E8" s="15" t="s">
        <v>0</v>
      </c>
      <c r="F8" s="11"/>
      <c r="I8" s="6"/>
      <c r="J8" s="6"/>
    </row>
    <row r="9" spans="2:10" ht="24.95" customHeight="1">
      <c r="B9" s="14" t="s">
        <v>16</v>
      </c>
      <c r="C9" s="15">
        <v>1</v>
      </c>
      <c r="D9" s="15" t="s">
        <v>0</v>
      </c>
      <c r="E9" s="15" t="s">
        <v>0</v>
      </c>
      <c r="F9" s="9"/>
      <c r="I9" s="6"/>
      <c r="J9" s="6"/>
    </row>
    <row r="10" spans="2:10" ht="24.95" customHeight="1">
      <c r="B10" s="8" t="s">
        <v>7</v>
      </c>
      <c r="C10" s="12">
        <v>12</v>
      </c>
      <c r="D10" s="9" t="s">
        <v>0</v>
      </c>
      <c r="E10" s="9" t="s">
        <v>0</v>
      </c>
      <c r="F10" s="11"/>
      <c r="I10" s="6"/>
      <c r="J10" s="6"/>
    </row>
    <row r="11" spans="2:10" ht="24.95" customHeight="1">
      <c r="B11" s="8" t="s">
        <v>8</v>
      </c>
      <c r="C11" s="12">
        <v>3</v>
      </c>
      <c r="D11" s="9" t="s">
        <v>0</v>
      </c>
      <c r="E11" s="9" t="s">
        <v>0</v>
      </c>
      <c r="F11" s="9"/>
      <c r="I11" s="6"/>
      <c r="J11" s="6"/>
    </row>
    <row r="12" spans="2:10" ht="24.95" customHeight="1">
      <c r="B12" s="8" t="s">
        <v>11</v>
      </c>
      <c r="C12" s="12" t="s">
        <v>17</v>
      </c>
      <c r="D12" s="9" t="s">
        <v>0</v>
      </c>
      <c r="E12" s="9" t="s">
        <v>0</v>
      </c>
      <c r="F12" s="13" t="s">
        <v>19</v>
      </c>
      <c r="I12" s="6"/>
      <c r="J12" s="6"/>
    </row>
    <row r="13" spans="2:10" ht="24.95" customHeight="1">
      <c r="B13" s="8" t="s">
        <v>9</v>
      </c>
      <c r="C13" s="12">
        <v>4</v>
      </c>
      <c r="D13" s="9" t="s">
        <v>0</v>
      </c>
      <c r="E13" s="9" t="s">
        <v>0</v>
      </c>
      <c r="F13" s="9"/>
      <c r="I13" s="6"/>
      <c r="J13" s="7"/>
    </row>
    <row r="14" spans="2:10" ht="24.95" customHeight="1">
      <c r="B14" s="8" t="s">
        <v>13</v>
      </c>
      <c r="C14" s="12">
        <v>4</v>
      </c>
      <c r="D14" s="9" t="s">
        <v>0</v>
      </c>
      <c r="E14" s="9" t="s">
        <v>0</v>
      </c>
      <c r="F14" s="9"/>
      <c r="I14" s="6"/>
      <c r="J14" s="7"/>
    </row>
    <row r="15" spans="2:10" ht="24.95" customHeight="1">
      <c r="B15" s="8" t="s">
        <v>14</v>
      </c>
      <c r="C15" s="12">
        <v>3</v>
      </c>
      <c r="D15" s="9" t="s">
        <v>0</v>
      </c>
      <c r="E15" s="9" t="s">
        <v>0</v>
      </c>
      <c r="F15" s="9"/>
      <c r="I15" s="6"/>
      <c r="J15" s="7"/>
    </row>
    <row r="16" spans="2:10" ht="24.95" customHeight="1">
      <c r="B16" s="8" t="s">
        <v>12</v>
      </c>
      <c r="C16" s="12">
        <v>8</v>
      </c>
      <c r="D16" s="9" t="s">
        <v>0</v>
      </c>
      <c r="E16" s="9" t="s">
        <v>0</v>
      </c>
      <c r="F16" s="9"/>
      <c r="I16" s="6"/>
      <c r="J16" s="7"/>
    </row>
    <row r="17" spans="2:10" ht="24.95" customHeight="1">
      <c r="B17" s="8" t="s">
        <v>15</v>
      </c>
      <c r="C17" s="12">
        <v>8</v>
      </c>
      <c r="D17" s="9" t="s">
        <v>0</v>
      </c>
      <c r="E17" s="9" t="s">
        <v>0</v>
      </c>
      <c r="F17" s="9"/>
      <c r="I17" s="6"/>
      <c r="J17" s="7"/>
    </row>
    <row r="18" spans="2:10" ht="24.95" customHeight="1">
      <c r="B18" s="8" t="s">
        <v>18</v>
      </c>
      <c r="C18" s="12">
        <v>2</v>
      </c>
      <c r="D18" s="9" t="s">
        <v>0</v>
      </c>
      <c r="E18" s="9" t="s">
        <v>0</v>
      </c>
      <c r="F18" s="9"/>
      <c r="I18" s="6"/>
      <c r="J18" s="7"/>
    </row>
    <row r="19" spans="2:10" ht="24.95" customHeight="1">
      <c r="B19" s="8" t="s">
        <v>252</v>
      </c>
      <c r="C19" s="12">
        <v>4</v>
      </c>
      <c r="D19" s="9" t="s">
        <v>0</v>
      </c>
      <c r="E19" s="9" t="s">
        <v>0</v>
      </c>
      <c r="F19" s="9"/>
      <c r="I19" s="6"/>
      <c r="J19" s="7"/>
    </row>
    <row r="20" spans="2:10" ht="24.95" customHeight="1">
      <c r="B20" s="8" t="s">
        <v>10</v>
      </c>
      <c r="C20" s="12">
        <f>SUM(C4:C19)</f>
        <v>60</v>
      </c>
      <c r="D20" s="9"/>
      <c r="E20" s="9"/>
      <c r="F20" s="12"/>
      <c r="I20" s="6"/>
      <c r="J20" s="6"/>
    </row>
    <row r="21" spans="2:10" ht="20.100000000000001" customHeight="1">
      <c r="I21" s="6"/>
      <c r="J21" s="7"/>
    </row>
    <row r="22" spans="2:10">
      <c r="B22" s="3"/>
      <c r="C22" s="2"/>
      <c r="D22" s="2"/>
      <c r="E22" s="2"/>
      <c r="F22" s="2"/>
    </row>
  </sheetData>
  <mergeCells count="4">
    <mergeCell ref="B2:B3"/>
    <mergeCell ref="C2:C3"/>
    <mergeCell ref="D2:E2"/>
    <mergeCell ref="F2:F3"/>
  </mergeCells>
  <phoneticPr fontId="170" type="noConversion"/>
  <pageMargins left="0.7" right="0.7" top="0.75" bottom="0.75" header="0.3" footer="0.3"/>
  <pageSetup paperSize="9" scale="8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2:P59"/>
  <sheetViews>
    <sheetView showGridLines="0" zoomScaleNormal="100" workbookViewId="0">
      <selection activeCell="D38" sqref="D38:F38"/>
    </sheetView>
  </sheetViews>
  <sheetFormatPr defaultRowHeight="12.75"/>
  <cols>
    <col min="2" max="2" width="12.7109375" customWidth="1"/>
    <col min="3" max="3" width="9.140625" bestFit="1" customWidth="1"/>
    <col min="4" max="4" width="15.7109375" customWidth="1"/>
    <col min="5" max="5" width="10" bestFit="1" customWidth="1"/>
    <col min="6" max="6" width="12.5703125" customWidth="1"/>
    <col min="7" max="7" width="11.140625" bestFit="1" customWidth="1"/>
    <col min="8" max="8" width="10" bestFit="1" customWidth="1"/>
    <col min="9" max="9" width="11.5703125" customWidth="1"/>
    <col min="10" max="10" width="11.140625" bestFit="1" customWidth="1"/>
    <col min="11" max="11" width="13" bestFit="1" customWidth="1"/>
    <col min="12" max="12" width="12" bestFit="1" customWidth="1"/>
    <col min="13" max="13" width="11.140625" bestFit="1" customWidth="1"/>
    <col min="14" max="15" width="10" bestFit="1" customWidth="1"/>
    <col min="16" max="16" width="11.140625" bestFit="1" customWidth="1"/>
  </cols>
  <sheetData>
    <row r="2" spans="1:16" ht="25.5">
      <c r="A2" s="86" t="s">
        <v>212</v>
      </c>
      <c r="B2" s="4"/>
      <c r="C2" s="4"/>
      <c r="D2" s="4"/>
      <c r="E2" s="4"/>
      <c r="F2" s="4"/>
      <c r="H2" s="4"/>
    </row>
    <row r="3" spans="1:16" ht="17.25" customHeight="1">
      <c r="A3" s="54"/>
      <c r="B3" s="24"/>
      <c r="C3" s="24"/>
      <c r="D3" s="24"/>
      <c r="E3" s="24"/>
      <c r="F3" s="24"/>
      <c r="G3" s="24"/>
      <c r="H3" s="24"/>
    </row>
    <row r="4" spans="1:16" ht="13.5" thickBot="1">
      <c r="A4" s="24"/>
      <c r="B4" s="309" t="s">
        <v>98</v>
      </c>
      <c r="C4" s="309"/>
      <c r="D4" s="309"/>
      <c r="E4" s="53"/>
      <c r="F4" s="53"/>
      <c r="G4" s="24"/>
      <c r="I4" s="24"/>
      <c r="J4" s="54"/>
    </row>
    <row r="5" spans="1:16" ht="12.75" customHeight="1">
      <c r="A5" s="24"/>
      <c r="B5" s="360" t="s">
        <v>93</v>
      </c>
      <c r="C5" s="363" t="s">
        <v>61</v>
      </c>
      <c r="D5" s="366" t="s">
        <v>97</v>
      </c>
      <c r="E5" s="435" t="s">
        <v>96</v>
      </c>
      <c r="F5" s="435"/>
      <c r="G5" s="435"/>
      <c r="H5" s="435" t="s">
        <v>103</v>
      </c>
      <c r="I5" s="435"/>
      <c r="J5" s="435"/>
      <c r="K5" s="428" t="s">
        <v>105</v>
      </c>
      <c r="L5" s="428"/>
      <c r="M5" s="428"/>
      <c r="N5" s="435" t="s">
        <v>104</v>
      </c>
      <c r="O5" s="435"/>
      <c r="P5" s="437"/>
    </row>
    <row r="6" spans="1:16">
      <c r="A6" s="24"/>
      <c r="B6" s="361"/>
      <c r="C6" s="364"/>
      <c r="D6" s="400"/>
      <c r="E6" s="211" t="s">
        <v>134</v>
      </c>
      <c r="F6" s="211" t="s">
        <v>133</v>
      </c>
      <c r="G6" s="211" t="s">
        <v>132</v>
      </c>
      <c r="H6" s="211" t="s">
        <v>134</v>
      </c>
      <c r="I6" s="211" t="s">
        <v>133</v>
      </c>
      <c r="J6" s="211" t="s">
        <v>132</v>
      </c>
      <c r="K6" s="211" t="s">
        <v>134</v>
      </c>
      <c r="L6" s="211" t="s">
        <v>133</v>
      </c>
      <c r="M6" s="211" t="s">
        <v>132</v>
      </c>
      <c r="N6" s="211" t="s">
        <v>134</v>
      </c>
      <c r="O6" s="211" t="s">
        <v>133</v>
      </c>
      <c r="P6" s="110" t="s">
        <v>132</v>
      </c>
    </row>
    <row r="7" spans="1:16" ht="13.5" thickBot="1">
      <c r="A7" s="24"/>
      <c r="B7" s="361"/>
      <c r="C7" s="364"/>
      <c r="D7" s="475" t="s">
        <v>102</v>
      </c>
      <c r="E7" s="475"/>
      <c r="F7" s="475"/>
      <c r="G7" s="475"/>
      <c r="H7" s="475"/>
      <c r="I7" s="475"/>
      <c r="J7" s="475"/>
      <c r="K7" s="475"/>
      <c r="L7" s="475"/>
      <c r="M7" s="475"/>
      <c r="N7" s="475"/>
      <c r="O7" s="475"/>
      <c r="P7" s="476"/>
    </row>
    <row r="8" spans="1:16" ht="13.5" thickBot="1">
      <c r="A8" s="24"/>
      <c r="B8" s="221" t="s">
        <v>202</v>
      </c>
      <c r="C8" s="75" t="s">
        <v>0</v>
      </c>
      <c r="D8" s="106">
        <v>1.0999999999999999E-2</v>
      </c>
      <c r="E8" s="102">
        <v>251</v>
      </c>
      <c r="F8" s="102">
        <v>45</v>
      </c>
      <c r="G8" s="70">
        <f t="shared" ref="G8:G15" si="0">F8/E8</f>
        <v>0.17928286852589642</v>
      </c>
      <c r="H8" s="102">
        <v>50</v>
      </c>
      <c r="I8" s="102">
        <v>6.2</v>
      </c>
      <c r="J8" s="105">
        <f t="shared" ref="J8:J15" si="1">I8/H8*100%</f>
        <v>0.124</v>
      </c>
      <c r="K8" s="102">
        <v>50</v>
      </c>
      <c r="L8" s="102">
        <v>1.7</v>
      </c>
      <c r="M8" s="104">
        <f t="shared" ref="M8:M15" si="2">L8/K8*100%</f>
        <v>3.4000000000000002E-2</v>
      </c>
      <c r="N8" s="102">
        <v>40</v>
      </c>
      <c r="O8" s="102">
        <v>29.1</v>
      </c>
      <c r="P8" s="109">
        <f t="shared" ref="P8:P15" si="3">O8/N8*100%</f>
        <v>0.72750000000000004</v>
      </c>
    </row>
    <row r="9" spans="1:16" ht="13.5" thickBot="1">
      <c r="A9" s="24"/>
      <c r="B9" s="224" t="s">
        <v>200</v>
      </c>
      <c r="C9" s="26" t="s">
        <v>0</v>
      </c>
      <c r="D9" s="108">
        <v>0.01</v>
      </c>
      <c r="E9" s="102">
        <v>251</v>
      </c>
      <c r="F9" s="226">
        <v>43</v>
      </c>
      <c r="G9" s="70">
        <f t="shared" si="0"/>
        <v>0.17131474103585656</v>
      </c>
      <c r="H9" s="226">
        <v>50</v>
      </c>
      <c r="I9" s="226">
        <v>31.8</v>
      </c>
      <c r="J9" s="105">
        <f t="shared" si="1"/>
        <v>0.63600000000000001</v>
      </c>
      <c r="K9" s="226">
        <v>50</v>
      </c>
      <c r="L9" s="226">
        <v>1.5</v>
      </c>
      <c r="M9" s="104">
        <f t="shared" si="2"/>
        <v>0.03</v>
      </c>
      <c r="N9" s="226">
        <v>40</v>
      </c>
      <c r="O9" s="226">
        <v>31.1</v>
      </c>
      <c r="P9" s="109">
        <f t="shared" si="3"/>
        <v>0.77750000000000008</v>
      </c>
    </row>
    <row r="10" spans="1:16" ht="13.5" thickBot="1">
      <c r="A10" s="24"/>
      <c r="B10" s="224" t="s">
        <v>199</v>
      </c>
      <c r="C10" s="26" t="s">
        <v>0</v>
      </c>
      <c r="D10" s="108">
        <v>8.0000000000000002E-3</v>
      </c>
      <c r="E10" s="102">
        <v>251</v>
      </c>
      <c r="F10" s="226">
        <v>39</v>
      </c>
      <c r="G10" s="70">
        <f t="shared" si="0"/>
        <v>0.15537848605577689</v>
      </c>
      <c r="H10" s="226">
        <v>50</v>
      </c>
      <c r="I10" s="226">
        <v>30.4</v>
      </c>
      <c r="J10" s="105">
        <f t="shared" si="1"/>
        <v>0.60799999999999998</v>
      </c>
      <c r="K10" s="226">
        <v>50</v>
      </c>
      <c r="L10" s="226">
        <v>1.5</v>
      </c>
      <c r="M10" s="104">
        <f t="shared" si="2"/>
        <v>0.03</v>
      </c>
      <c r="N10" s="226">
        <v>40</v>
      </c>
      <c r="O10" s="226">
        <v>29.3</v>
      </c>
      <c r="P10" s="109">
        <f t="shared" si="3"/>
        <v>0.73250000000000004</v>
      </c>
    </row>
    <row r="11" spans="1:16" ht="13.5" thickBot="1">
      <c r="A11" s="24"/>
      <c r="B11" s="222" t="s">
        <v>198</v>
      </c>
      <c r="C11" s="48" t="s">
        <v>0</v>
      </c>
      <c r="D11" s="107">
        <v>8.9999999999999993E-3</v>
      </c>
      <c r="E11" s="100">
        <v>251</v>
      </c>
      <c r="F11" s="97">
        <v>39</v>
      </c>
      <c r="G11" s="99">
        <f t="shared" si="0"/>
        <v>0.15537848605577689</v>
      </c>
      <c r="H11" s="97">
        <v>50</v>
      </c>
      <c r="I11" s="97">
        <v>30.8</v>
      </c>
      <c r="J11" s="105">
        <f t="shared" si="1"/>
        <v>0.61599999999999999</v>
      </c>
      <c r="K11" s="97">
        <v>50</v>
      </c>
      <c r="L11" s="97">
        <v>1.5</v>
      </c>
      <c r="M11" s="118">
        <f t="shared" si="2"/>
        <v>0.03</v>
      </c>
      <c r="N11" s="97">
        <v>40</v>
      </c>
      <c r="O11" s="97">
        <v>30.4</v>
      </c>
      <c r="P11" s="117">
        <f t="shared" si="3"/>
        <v>0.76</v>
      </c>
    </row>
    <row r="12" spans="1:16" ht="13.5" thickBot="1">
      <c r="A12" s="24"/>
      <c r="B12" s="221" t="s">
        <v>197</v>
      </c>
      <c r="C12" s="75" t="s">
        <v>0</v>
      </c>
      <c r="D12" s="106">
        <v>6.0000000000000001E-3</v>
      </c>
      <c r="E12" s="102">
        <v>125</v>
      </c>
      <c r="F12" s="102">
        <v>44</v>
      </c>
      <c r="G12" s="70">
        <f t="shared" si="0"/>
        <v>0.35199999999999998</v>
      </c>
      <c r="H12" s="102">
        <v>100</v>
      </c>
      <c r="I12" s="102">
        <v>0.4</v>
      </c>
      <c r="J12" s="105">
        <f t="shared" si="1"/>
        <v>4.0000000000000001E-3</v>
      </c>
      <c r="K12" s="102">
        <v>50</v>
      </c>
      <c r="L12" s="102">
        <v>1</v>
      </c>
      <c r="M12" s="104">
        <f t="shared" si="2"/>
        <v>0.02</v>
      </c>
      <c r="N12" s="102">
        <v>20</v>
      </c>
      <c r="O12" s="102">
        <v>8.4</v>
      </c>
      <c r="P12" s="109">
        <f t="shared" si="3"/>
        <v>0.42000000000000004</v>
      </c>
    </row>
    <row r="13" spans="1:16" ht="13.5" thickBot="1">
      <c r="A13" s="24"/>
      <c r="B13" s="224" t="s">
        <v>195</v>
      </c>
      <c r="C13" s="26" t="s">
        <v>0</v>
      </c>
      <c r="D13" s="103">
        <v>1.0999999999999999E-2</v>
      </c>
      <c r="E13" s="102">
        <v>125</v>
      </c>
      <c r="F13" s="226">
        <v>44</v>
      </c>
      <c r="G13" s="70">
        <f t="shared" si="0"/>
        <v>0.35199999999999998</v>
      </c>
      <c r="H13" s="226">
        <v>100</v>
      </c>
      <c r="I13" s="226">
        <v>0.4</v>
      </c>
      <c r="J13" s="105">
        <f t="shared" si="1"/>
        <v>4.0000000000000001E-3</v>
      </c>
      <c r="K13" s="226">
        <v>50</v>
      </c>
      <c r="L13" s="226">
        <v>1</v>
      </c>
      <c r="M13" s="104">
        <f t="shared" si="2"/>
        <v>0.02</v>
      </c>
      <c r="N13" s="226">
        <v>20</v>
      </c>
      <c r="O13" s="226">
        <v>8.1</v>
      </c>
      <c r="P13" s="109">
        <f t="shared" si="3"/>
        <v>0.40499999999999997</v>
      </c>
    </row>
    <row r="14" spans="1:16" ht="13.5" thickBot="1">
      <c r="A14" s="24"/>
      <c r="B14" s="224" t="s">
        <v>194</v>
      </c>
      <c r="C14" s="26" t="s">
        <v>0</v>
      </c>
      <c r="D14" s="103">
        <v>1.4999999999999999E-2</v>
      </c>
      <c r="E14" s="102">
        <v>125</v>
      </c>
      <c r="F14" s="226">
        <v>45</v>
      </c>
      <c r="G14" s="70">
        <f t="shared" si="0"/>
        <v>0.36</v>
      </c>
      <c r="H14" s="226">
        <v>100</v>
      </c>
      <c r="I14" s="226">
        <v>0.4</v>
      </c>
      <c r="J14" s="105">
        <f t="shared" si="1"/>
        <v>4.0000000000000001E-3</v>
      </c>
      <c r="K14" s="226">
        <v>50</v>
      </c>
      <c r="L14" s="226">
        <v>1</v>
      </c>
      <c r="M14" s="104">
        <f t="shared" si="2"/>
        <v>0.02</v>
      </c>
      <c r="N14" s="226">
        <v>20</v>
      </c>
      <c r="O14" s="226">
        <v>8.1</v>
      </c>
      <c r="P14" s="109">
        <f t="shared" si="3"/>
        <v>0.40499999999999997</v>
      </c>
    </row>
    <row r="15" spans="1:16" ht="13.5" thickBot="1">
      <c r="A15" s="24"/>
      <c r="B15" s="222" t="s">
        <v>193</v>
      </c>
      <c r="C15" s="48" t="s">
        <v>0</v>
      </c>
      <c r="D15" s="101">
        <v>2.1000000000000001E-2</v>
      </c>
      <c r="E15" s="100">
        <v>125</v>
      </c>
      <c r="F15" s="97">
        <v>47</v>
      </c>
      <c r="G15" s="99">
        <f t="shared" si="0"/>
        <v>0.376</v>
      </c>
      <c r="H15" s="97">
        <v>100</v>
      </c>
      <c r="I15" s="97">
        <v>0.4</v>
      </c>
      <c r="J15" s="105">
        <f t="shared" si="1"/>
        <v>4.0000000000000001E-3</v>
      </c>
      <c r="K15" s="97">
        <v>50</v>
      </c>
      <c r="L15" s="97">
        <v>1</v>
      </c>
      <c r="M15" s="118">
        <f t="shared" si="2"/>
        <v>0.02</v>
      </c>
      <c r="N15" s="97">
        <v>20</v>
      </c>
      <c r="O15" s="97">
        <v>8</v>
      </c>
      <c r="P15" s="117">
        <f t="shared" si="3"/>
        <v>0.4</v>
      </c>
    </row>
    <row r="16" spans="1:16">
      <c r="A16" s="24"/>
      <c r="B16" s="24"/>
      <c r="C16" s="24"/>
      <c r="D16" s="24"/>
      <c r="E16" s="24"/>
      <c r="F16" s="24"/>
      <c r="G16" s="24"/>
      <c r="H16" s="24"/>
      <c r="I16" s="24"/>
      <c r="J16" s="54"/>
    </row>
    <row r="17" spans="1:12" ht="13.5" thickBot="1">
      <c r="A17" s="24"/>
      <c r="B17" s="53" t="s">
        <v>173</v>
      </c>
      <c r="C17" s="53"/>
      <c r="D17" s="53"/>
      <c r="E17" s="53"/>
      <c r="F17" s="53"/>
    </row>
    <row r="18" spans="1:12" ht="12.75" customHeight="1">
      <c r="A18" s="24"/>
      <c r="B18" s="360" t="s">
        <v>93</v>
      </c>
      <c r="C18" s="363" t="s">
        <v>61</v>
      </c>
      <c r="D18" s="366" t="s">
        <v>131</v>
      </c>
      <c r="E18" s="367"/>
      <c r="F18" s="83"/>
      <c r="G18" s="83"/>
      <c r="H18" s="85"/>
      <c r="I18" s="416"/>
      <c r="J18" s="54"/>
    </row>
    <row r="19" spans="1:12">
      <c r="A19" s="24"/>
      <c r="B19" s="361"/>
      <c r="C19" s="364"/>
      <c r="D19" s="319"/>
      <c r="E19" s="368"/>
      <c r="F19" s="83"/>
      <c r="G19" s="83"/>
      <c r="H19" s="85"/>
      <c r="I19" s="416"/>
      <c r="J19" s="54"/>
      <c r="L19" s="231"/>
    </row>
    <row r="20" spans="1:12" ht="13.5" thickBot="1">
      <c r="A20" s="24"/>
      <c r="B20" s="362"/>
      <c r="C20" s="365"/>
      <c r="D20" s="369"/>
      <c r="E20" s="370"/>
      <c r="F20" s="83"/>
      <c r="G20" s="83"/>
      <c r="H20" s="85"/>
      <c r="I20" s="84"/>
      <c r="J20" s="84"/>
    </row>
    <row r="21" spans="1:12" ht="12.75" customHeight="1">
      <c r="A21" s="24"/>
      <c r="B21" s="221" t="s">
        <v>202</v>
      </c>
      <c r="C21" s="49" t="s">
        <v>0</v>
      </c>
      <c r="D21" s="381" t="s">
        <v>211</v>
      </c>
      <c r="E21" s="382"/>
      <c r="F21" s="83"/>
      <c r="G21" s="83"/>
      <c r="H21" s="83"/>
      <c r="I21" s="417"/>
      <c r="J21" s="417"/>
    </row>
    <row r="22" spans="1:12">
      <c r="A22" s="24"/>
      <c r="B22" s="224" t="s">
        <v>200</v>
      </c>
      <c r="C22" s="26" t="s">
        <v>0</v>
      </c>
      <c r="D22" s="383"/>
      <c r="E22" s="384"/>
      <c r="F22" s="83"/>
      <c r="G22" s="83"/>
      <c r="H22" s="83" t="s">
        <v>501</v>
      </c>
      <c r="I22" s="417"/>
      <c r="J22" s="417"/>
    </row>
    <row r="23" spans="1:12">
      <c r="A23" s="24"/>
      <c r="B23" s="214" t="s">
        <v>199</v>
      </c>
      <c r="C23" s="26" t="s">
        <v>0</v>
      </c>
      <c r="D23" s="383"/>
      <c r="E23" s="384"/>
      <c r="F23" s="83"/>
      <c r="G23" s="83"/>
      <c r="H23" s="83"/>
      <c r="I23" s="417"/>
      <c r="J23" s="417"/>
    </row>
    <row r="24" spans="1:12" ht="13.5" thickBot="1">
      <c r="A24" s="24"/>
      <c r="B24" s="222" t="s">
        <v>198</v>
      </c>
      <c r="C24" s="48" t="s">
        <v>0</v>
      </c>
      <c r="D24" s="383"/>
      <c r="E24" s="384"/>
      <c r="F24" s="83"/>
      <c r="G24" s="83"/>
      <c r="H24" s="83"/>
      <c r="I24" s="417"/>
      <c r="J24" s="417"/>
    </row>
    <row r="25" spans="1:12">
      <c r="A25" s="24"/>
      <c r="B25" s="214" t="s">
        <v>197</v>
      </c>
      <c r="C25" s="49" t="s">
        <v>0</v>
      </c>
      <c r="D25" s="383"/>
      <c r="E25" s="384"/>
      <c r="F25" s="83"/>
      <c r="G25" s="83"/>
      <c r="H25" s="79"/>
      <c r="I25" s="181"/>
      <c r="J25" s="181"/>
    </row>
    <row r="26" spans="1:12">
      <c r="A26" s="24"/>
      <c r="B26" s="224" t="s">
        <v>195</v>
      </c>
      <c r="C26" s="26" t="s">
        <v>0</v>
      </c>
      <c r="D26" s="383"/>
      <c r="E26" s="384"/>
      <c r="F26" s="83"/>
      <c r="G26" s="83"/>
      <c r="H26" s="79"/>
      <c r="I26" s="181"/>
      <c r="J26" s="82"/>
      <c r="L26" s="81"/>
    </row>
    <row r="27" spans="1:12">
      <c r="A27" s="24"/>
      <c r="B27" s="214" t="s">
        <v>194</v>
      </c>
      <c r="C27" s="26" t="s">
        <v>0</v>
      </c>
      <c r="D27" s="383"/>
      <c r="E27" s="384"/>
      <c r="F27" s="83"/>
      <c r="G27" s="83"/>
      <c r="H27" s="79"/>
      <c r="I27" s="181"/>
      <c r="J27" s="82"/>
      <c r="L27" s="81"/>
    </row>
    <row r="28" spans="1:12" ht="13.5" thickBot="1">
      <c r="A28" s="24"/>
      <c r="B28" s="222" t="s">
        <v>193</v>
      </c>
      <c r="C28" s="48" t="s">
        <v>0</v>
      </c>
      <c r="D28" s="387"/>
      <c r="E28" s="388"/>
      <c r="F28" s="83"/>
      <c r="G28" s="83"/>
      <c r="H28" s="79"/>
      <c r="I28" s="181"/>
      <c r="J28" s="77"/>
    </row>
    <row r="29" spans="1:12">
      <c r="A29" s="24"/>
      <c r="B29" s="24"/>
      <c r="C29" s="24"/>
      <c r="D29" s="24"/>
      <c r="E29" s="24"/>
      <c r="F29" s="24"/>
    </row>
    <row r="30" spans="1:12" ht="13.5" thickBot="1">
      <c r="A30" s="24"/>
      <c r="B30" s="53" t="s">
        <v>128</v>
      </c>
      <c r="J30" s="16"/>
    </row>
    <row r="31" spans="1:12" ht="13.5" thickBot="1">
      <c r="A31" s="24"/>
      <c r="B31" s="52" t="s">
        <v>93</v>
      </c>
      <c r="C31" s="217" t="s">
        <v>127</v>
      </c>
      <c r="D31" s="393" t="s">
        <v>126</v>
      </c>
      <c r="E31" s="357"/>
      <c r="F31" s="83"/>
      <c r="G31" s="83"/>
    </row>
    <row r="32" spans="1:12">
      <c r="A32" s="54"/>
      <c r="B32" s="214" t="s">
        <v>210</v>
      </c>
      <c r="C32" s="49" t="s">
        <v>106</v>
      </c>
      <c r="D32" s="94" t="s">
        <v>209</v>
      </c>
      <c r="E32" s="93"/>
      <c r="F32" s="54"/>
      <c r="G32" s="54"/>
    </row>
    <row r="33" spans="1:14">
      <c r="A33" s="54"/>
      <c r="B33" s="224" t="s">
        <v>208</v>
      </c>
      <c r="C33" s="26" t="s">
        <v>106</v>
      </c>
      <c r="D33" s="96" t="s">
        <v>207</v>
      </c>
      <c r="E33" s="95"/>
      <c r="F33" s="54"/>
      <c r="G33" s="54"/>
    </row>
    <row r="34" spans="1:14">
      <c r="A34" s="54"/>
      <c r="B34" s="214" t="s">
        <v>199</v>
      </c>
      <c r="C34" s="49" t="s">
        <v>106</v>
      </c>
      <c r="D34" s="94" t="s">
        <v>206</v>
      </c>
      <c r="E34" s="93"/>
      <c r="F34" s="54"/>
      <c r="G34" s="54"/>
    </row>
    <row r="35" spans="1:14" ht="13.5" thickBot="1">
      <c r="A35" s="54"/>
      <c r="B35" s="222" t="s">
        <v>198</v>
      </c>
      <c r="C35" s="48" t="s">
        <v>106</v>
      </c>
      <c r="D35" s="92" t="s">
        <v>205</v>
      </c>
      <c r="E35" s="91"/>
      <c r="F35" s="54"/>
      <c r="G35" s="54"/>
    </row>
    <row r="36" spans="1:14">
      <c r="A36" s="54"/>
      <c r="B36" s="24"/>
    </row>
    <row r="37" spans="1:14" ht="13.5" thickBot="1">
      <c r="A37" s="54"/>
      <c r="B37" s="53" t="s">
        <v>154</v>
      </c>
      <c r="C37" s="54"/>
      <c r="D37" s="54"/>
      <c r="E37" s="54"/>
      <c r="F37" s="54"/>
      <c r="G37" s="53"/>
    </row>
    <row r="38" spans="1:14" ht="13.5" thickBot="1">
      <c r="A38" s="54"/>
      <c r="B38" s="52" t="s">
        <v>93</v>
      </c>
      <c r="C38" s="217" t="s">
        <v>61</v>
      </c>
      <c r="D38" s="393" t="s">
        <v>118</v>
      </c>
      <c r="E38" s="356"/>
      <c r="F38" s="357"/>
    </row>
    <row r="39" spans="1:14" ht="12.75" customHeight="1">
      <c r="A39" s="54"/>
      <c r="B39" s="221" t="s">
        <v>202</v>
      </c>
      <c r="C39" s="49" t="s">
        <v>106</v>
      </c>
      <c r="D39" s="462" t="s">
        <v>204</v>
      </c>
      <c r="E39" s="418"/>
      <c r="F39" s="419"/>
    </row>
    <row r="40" spans="1:14">
      <c r="A40" s="231"/>
      <c r="B40" s="224" t="s">
        <v>200</v>
      </c>
      <c r="C40" s="26" t="s">
        <v>106</v>
      </c>
      <c r="D40" s="471"/>
      <c r="E40" s="472"/>
      <c r="F40" s="473"/>
    </row>
    <row r="41" spans="1:14">
      <c r="B41" s="214" t="s">
        <v>199</v>
      </c>
      <c r="C41" s="26" t="s">
        <v>106</v>
      </c>
      <c r="D41" s="471"/>
      <c r="E41" s="472"/>
      <c r="F41" s="473"/>
    </row>
    <row r="42" spans="1:14" ht="13.5" thickBot="1">
      <c r="B42" s="222" t="s">
        <v>198</v>
      </c>
      <c r="C42" s="48" t="s">
        <v>106</v>
      </c>
      <c r="D42" s="474"/>
      <c r="E42" s="420"/>
      <c r="F42" s="421"/>
      <c r="N42" s="76"/>
    </row>
    <row r="43" spans="1:14" ht="12.75" customHeight="1">
      <c r="B43" s="214" t="s">
        <v>197</v>
      </c>
      <c r="C43" s="75" t="s">
        <v>0</v>
      </c>
      <c r="D43" s="462" t="s">
        <v>203</v>
      </c>
      <c r="E43" s="418"/>
      <c r="F43" s="419"/>
      <c r="N43" s="76"/>
    </row>
    <row r="44" spans="1:14">
      <c r="B44" s="224" t="s">
        <v>195</v>
      </c>
      <c r="C44" s="26" t="s">
        <v>0</v>
      </c>
      <c r="D44" s="471"/>
      <c r="E44" s="472"/>
      <c r="F44" s="473"/>
      <c r="N44" s="76"/>
    </row>
    <row r="45" spans="1:14">
      <c r="B45" s="214" t="s">
        <v>194</v>
      </c>
      <c r="C45" s="26" t="s">
        <v>0</v>
      </c>
      <c r="D45" s="471"/>
      <c r="E45" s="472"/>
      <c r="F45" s="473"/>
      <c r="N45" s="76"/>
    </row>
    <row r="46" spans="1:14" ht="13.5" thickBot="1">
      <c r="B46" s="222" t="s">
        <v>193</v>
      </c>
      <c r="C46" s="48" t="s">
        <v>106</v>
      </c>
      <c r="D46" s="474"/>
      <c r="E46" s="420"/>
      <c r="F46" s="421"/>
      <c r="N46" s="76"/>
    </row>
    <row r="47" spans="1:14">
      <c r="N47" s="76"/>
    </row>
    <row r="48" spans="1:14" ht="13.5" thickBot="1">
      <c r="B48" s="53" t="s">
        <v>116</v>
      </c>
      <c r="C48" s="53"/>
      <c r="D48" s="53"/>
      <c r="E48" s="53"/>
      <c r="F48" s="53"/>
    </row>
    <row r="49" spans="2:8" ht="13.5" thickBot="1">
      <c r="B49" s="52" t="s">
        <v>93</v>
      </c>
      <c r="C49" s="217" t="s">
        <v>115</v>
      </c>
      <c r="D49" s="90" t="s">
        <v>101</v>
      </c>
      <c r="E49" s="90"/>
      <c r="F49" s="89"/>
    </row>
    <row r="50" spans="2:8" ht="12.75" customHeight="1">
      <c r="B50" s="221" t="s">
        <v>202</v>
      </c>
      <c r="C50" s="75" t="s">
        <v>106</v>
      </c>
      <c r="D50" s="462" t="s">
        <v>201</v>
      </c>
      <c r="E50" s="418"/>
      <c r="F50" s="419"/>
    </row>
    <row r="51" spans="2:8">
      <c r="B51" s="224" t="s">
        <v>200</v>
      </c>
      <c r="C51" s="26" t="s">
        <v>106</v>
      </c>
      <c r="D51" s="471"/>
      <c r="E51" s="472"/>
      <c r="F51" s="473"/>
    </row>
    <row r="52" spans="2:8">
      <c r="B52" s="214" t="s">
        <v>199</v>
      </c>
      <c r="C52" s="26" t="s">
        <v>106</v>
      </c>
      <c r="D52" s="471"/>
      <c r="E52" s="472"/>
      <c r="F52" s="473"/>
    </row>
    <row r="53" spans="2:8" ht="13.5" thickBot="1">
      <c r="B53" s="222" t="s">
        <v>198</v>
      </c>
      <c r="C53" s="48" t="s">
        <v>106</v>
      </c>
      <c r="D53" s="474"/>
      <c r="E53" s="420"/>
      <c r="F53" s="421"/>
    </row>
    <row r="54" spans="2:8" ht="12.75" customHeight="1">
      <c r="B54" s="221" t="s">
        <v>197</v>
      </c>
      <c r="C54" s="75" t="s">
        <v>106</v>
      </c>
      <c r="D54" s="462" t="s">
        <v>196</v>
      </c>
      <c r="E54" s="418"/>
      <c r="F54" s="419"/>
    </row>
    <row r="55" spans="2:8">
      <c r="B55" s="224" t="s">
        <v>195</v>
      </c>
      <c r="C55" s="26" t="s">
        <v>106</v>
      </c>
      <c r="D55" s="471"/>
      <c r="E55" s="472"/>
      <c r="F55" s="473"/>
    </row>
    <row r="56" spans="2:8">
      <c r="B56" s="214" t="s">
        <v>194</v>
      </c>
      <c r="C56" s="26" t="s">
        <v>106</v>
      </c>
      <c r="D56" s="471"/>
      <c r="E56" s="472"/>
      <c r="F56" s="473"/>
    </row>
    <row r="57" spans="2:8" ht="13.5" thickBot="1">
      <c r="B57" s="222" t="s">
        <v>193</v>
      </c>
      <c r="C57" s="48" t="s">
        <v>106</v>
      </c>
      <c r="D57" s="474"/>
      <c r="E57" s="420"/>
      <c r="F57" s="421"/>
    </row>
    <row r="58" spans="2:8">
      <c r="H58" s="4"/>
    </row>
    <row r="59" spans="2:8">
      <c r="G59" s="74"/>
      <c r="H59" s="45"/>
    </row>
  </sheetData>
  <mergeCells count="22">
    <mergeCell ref="B18:B20"/>
    <mergeCell ref="C18:C20"/>
    <mergeCell ref="D50:F53"/>
    <mergeCell ref="D54:F57"/>
    <mergeCell ref="K5:M5"/>
    <mergeCell ref="D39:F42"/>
    <mergeCell ref="D43:F46"/>
    <mergeCell ref="D31:E31"/>
    <mergeCell ref="D38:F38"/>
    <mergeCell ref="D18:E20"/>
    <mergeCell ref="B4:D4"/>
    <mergeCell ref="B5:B7"/>
    <mergeCell ref="C5:C7"/>
    <mergeCell ref="D5:D6"/>
    <mergeCell ref="E5:G5"/>
    <mergeCell ref="N5:P5"/>
    <mergeCell ref="D7:P7"/>
    <mergeCell ref="D21:E28"/>
    <mergeCell ref="H5:J5"/>
    <mergeCell ref="I18:I19"/>
    <mergeCell ref="I21:I24"/>
    <mergeCell ref="J21:J24"/>
  </mergeCells>
  <phoneticPr fontId="170" type="noConversion"/>
  <conditionalFormatting sqref="D8:D15 G8:G15 J8:J15">
    <cfRule type="cellIs" dxfId="26" priority="7" operator="greaterThan">
      <formula>0.8</formula>
    </cfRule>
  </conditionalFormatting>
  <conditionalFormatting sqref="G8:G15">
    <cfRule type="cellIs" dxfId="25" priority="4" operator="greaterThan">
      <formula>73</formula>
    </cfRule>
  </conditionalFormatting>
  <conditionalFormatting sqref="J8:J16">
    <cfRule type="cellIs" dxfId="24" priority="3" operator="greaterThan">
      <formula>73</formula>
    </cfRule>
  </conditionalFormatting>
  <conditionalFormatting sqref="M8:M15">
    <cfRule type="cellIs" dxfId="23" priority="2" operator="greaterThan">
      <formula>73</formula>
    </cfRule>
    <cfRule type="cellIs" dxfId="22" priority="5" operator="greaterThan">
      <formula>0.8</formula>
    </cfRule>
  </conditionalFormatting>
  <conditionalFormatting sqref="P8:P15">
    <cfRule type="cellIs" dxfId="21" priority="1" operator="greaterThan">
      <formula>73</formula>
    </cfRule>
    <cfRule type="cellIs" dxfId="20" priority="6" operator="greaterThan">
      <formula>0.8</formula>
    </cfRule>
  </conditionalFormatting>
  <pageMargins left="0.7" right="0.7" top="0.75" bottom="0.75" header="0.3" footer="0.3"/>
  <pageSetup paperSize="9" scale="4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P42"/>
  <sheetViews>
    <sheetView showGridLines="0" workbookViewId="0">
      <selection activeCell="D38" sqref="D38:F38"/>
    </sheetView>
  </sheetViews>
  <sheetFormatPr defaultRowHeight="12.75"/>
  <cols>
    <col min="2" max="2" width="14.85546875" customWidth="1"/>
    <col min="3" max="3" width="17" bestFit="1" customWidth="1"/>
    <col min="4" max="4" width="12.140625" customWidth="1"/>
    <col min="5" max="6" width="10" bestFit="1" customWidth="1"/>
    <col min="7" max="7" width="11.140625" bestFit="1" customWidth="1"/>
    <col min="8" max="9" width="10" bestFit="1" customWidth="1"/>
    <col min="10" max="10" width="11.140625" bestFit="1" customWidth="1"/>
    <col min="11" max="12" width="10" bestFit="1" customWidth="1"/>
    <col min="13" max="13" width="11.140625" bestFit="1" customWidth="1"/>
    <col min="14" max="15" width="10" bestFit="1" customWidth="1"/>
    <col min="16" max="16" width="11.140625" bestFit="1" customWidth="1"/>
  </cols>
  <sheetData>
    <row r="2" spans="1:16" ht="25.5">
      <c r="A2" s="86" t="s">
        <v>229</v>
      </c>
      <c r="B2" s="4"/>
      <c r="C2" s="4"/>
      <c r="D2" s="4"/>
      <c r="F2" s="4"/>
    </row>
    <row r="3" spans="1:16">
      <c r="A3" s="54"/>
      <c r="B3" s="24"/>
      <c r="C3" s="24"/>
      <c r="D3" s="24"/>
      <c r="E3" s="24"/>
      <c r="F3" s="24"/>
    </row>
    <row r="4" spans="1:16" ht="13.5" thickBot="1">
      <c r="A4" s="24"/>
      <c r="B4" s="309" t="s">
        <v>98</v>
      </c>
      <c r="C4" s="309"/>
      <c r="D4" s="309"/>
      <c r="E4" s="24"/>
      <c r="G4" s="24"/>
      <c r="H4" s="54"/>
    </row>
    <row r="5" spans="1:16" ht="12.75" customHeight="1">
      <c r="A5" s="24"/>
      <c r="B5" s="360" t="s">
        <v>93</v>
      </c>
      <c r="C5" s="363" t="s">
        <v>61</v>
      </c>
      <c r="D5" s="366" t="s">
        <v>97</v>
      </c>
      <c r="E5" s="435" t="s">
        <v>96</v>
      </c>
      <c r="F5" s="435"/>
      <c r="G5" s="435"/>
      <c r="H5" s="435" t="s">
        <v>103</v>
      </c>
      <c r="I5" s="435"/>
      <c r="J5" s="435"/>
      <c r="K5" s="428" t="s">
        <v>105</v>
      </c>
      <c r="L5" s="428"/>
      <c r="M5" s="428"/>
      <c r="N5" s="435" t="s">
        <v>104</v>
      </c>
      <c r="O5" s="435"/>
      <c r="P5" s="437"/>
    </row>
    <row r="6" spans="1:16">
      <c r="A6" s="24"/>
      <c r="B6" s="361"/>
      <c r="C6" s="364"/>
      <c r="D6" s="400"/>
      <c r="E6" s="211" t="s">
        <v>134</v>
      </c>
      <c r="F6" s="211" t="s">
        <v>133</v>
      </c>
      <c r="G6" s="211" t="s">
        <v>132</v>
      </c>
      <c r="H6" s="211" t="s">
        <v>134</v>
      </c>
      <c r="I6" s="211" t="s">
        <v>133</v>
      </c>
      <c r="J6" s="211" t="s">
        <v>132</v>
      </c>
      <c r="K6" s="211" t="s">
        <v>134</v>
      </c>
      <c r="L6" s="211" t="s">
        <v>133</v>
      </c>
      <c r="M6" s="211" t="s">
        <v>132</v>
      </c>
      <c r="N6" s="211" t="s">
        <v>134</v>
      </c>
      <c r="O6" s="211" t="s">
        <v>133</v>
      </c>
      <c r="P6" s="110" t="s">
        <v>132</v>
      </c>
    </row>
    <row r="7" spans="1:16" ht="13.5" thickBot="1">
      <c r="A7" s="24"/>
      <c r="B7" s="361"/>
      <c r="C7" s="364"/>
      <c r="D7" s="475" t="s">
        <v>102</v>
      </c>
      <c r="E7" s="475"/>
      <c r="F7" s="475"/>
      <c r="G7" s="475"/>
      <c r="H7" s="475"/>
      <c r="I7" s="475"/>
      <c r="J7" s="475"/>
      <c r="K7" s="475"/>
      <c r="L7" s="475"/>
      <c r="M7" s="475"/>
      <c r="N7" s="475"/>
      <c r="O7" s="475"/>
      <c r="P7" s="476"/>
    </row>
    <row r="8" spans="1:16" ht="13.5" thickBot="1">
      <c r="A8" s="24"/>
      <c r="B8" s="221" t="s">
        <v>202</v>
      </c>
      <c r="C8" s="75" t="s">
        <v>0</v>
      </c>
      <c r="D8" s="106">
        <v>1.2999999999999999E-2</v>
      </c>
      <c r="E8" s="102">
        <v>251</v>
      </c>
      <c r="F8" s="102">
        <f>사설인증!F8</f>
        <v>45</v>
      </c>
      <c r="G8" s="70">
        <f>F8/E8</f>
        <v>0.17928286852589642</v>
      </c>
      <c r="H8" s="102">
        <v>50</v>
      </c>
      <c r="I8" s="102">
        <f>사설인증!I8</f>
        <v>6.2</v>
      </c>
      <c r="J8" s="105">
        <f>I8/H8*100%</f>
        <v>0.124</v>
      </c>
      <c r="K8" s="102">
        <v>50</v>
      </c>
      <c r="L8" s="102">
        <f>사설인증!L8</f>
        <v>1.7</v>
      </c>
      <c r="M8" s="104">
        <f>L8/K8*100%</f>
        <v>3.4000000000000002E-2</v>
      </c>
      <c r="N8" s="102">
        <v>40</v>
      </c>
      <c r="O8" s="102">
        <f>사설인증!O8</f>
        <v>29.1</v>
      </c>
      <c r="P8" s="109">
        <f>O8/N8*100%</f>
        <v>0.72750000000000004</v>
      </c>
    </row>
    <row r="9" spans="1:16" ht="13.5" thickBot="1">
      <c r="A9" s="24"/>
      <c r="B9" s="224" t="s">
        <v>200</v>
      </c>
      <c r="C9" s="26" t="s">
        <v>0</v>
      </c>
      <c r="D9" s="108">
        <v>1.2E-2</v>
      </c>
      <c r="E9" s="102">
        <v>251</v>
      </c>
      <c r="F9" s="102">
        <f>사설인증!F9</f>
        <v>43</v>
      </c>
      <c r="G9" s="70">
        <f>F9/E9</f>
        <v>0.17131474103585656</v>
      </c>
      <c r="H9" s="226">
        <v>50</v>
      </c>
      <c r="I9" s="102">
        <f>사설인증!I9</f>
        <v>31.8</v>
      </c>
      <c r="J9" s="105">
        <f>I9/H9*100%</f>
        <v>0.63600000000000001</v>
      </c>
      <c r="K9" s="226">
        <v>50</v>
      </c>
      <c r="L9" s="102">
        <f>사설인증!L9</f>
        <v>1.5</v>
      </c>
      <c r="M9" s="104">
        <f>L9/K9*100%</f>
        <v>0.03</v>
      </c>
      <c r="N9" s="226">
        <v>40</v>
      </c>
      <c r="O9" s="102">
        <f>사설인증!O9</f>
        <v>31.1</v>
      </c>
      <c r="P9" s="109">
        <f>O9/N9*100%</f>
        <v>0.77750000000000008</v>
      </c>
    </row>
    <row r="10" spans="1:16" ht="13.5" thickBot="1">
      <c r="A10" s="24"/>
      <c r="B10" s="224" t="s">
        <v>199</v>
      </c>
      <c r="C10" s="26" t="s">
        <v>0</v>
      </c>
      <c r="D10" s="108">
        <v>8.9999999999999993E-3</v>
      </c>
      <c r="E10" s="102">
        <v>251</v>
      </c>
      <c r="F10" s="102">
        <f>사설인증!F10</f>
        <v>39</v>
      </c>
      <c r="G10" s="70">
        <f>F10/E10</f>
        <v>0.15537848605577689</v>
      </c>
      <c r="H10" s="226">
        <v>50</v>
      </c>
      <c r="I10" s="102">
        <f>사설인증!I10</f>
        <v>30.4</v>
      </c>
      <c r="J10" s="105">
        <f>I10/H10*100%</f>
        <v>0.60799999999999998</v>
      </c>
      <c r="K10" s="226">
        <v>50</v>
      </c>
      <c r="L10" s="102">
        <f>사설인증!L10</f>
        <v>1.5</v>
      </c>
      <c r="M10" s="104">
        <f>L10/K10*100%</f>
        <v>0.03</v>
      </c>
      <c r="N10" s="226">
        <v>40</v>
      </c>
      <c r="O10" s="102">
        <f>사설인증!O10</f>
        <v>29.3</v>
      </c>
      <c r="P10" s="109">
        <f>O10/N10*100%</f>
        <v>0.73250000000000004</v>
      </c>
    </row>
    <row r="11" spans="1:16" ht="13.5" thickBot="1">
      <c r="A11" s="24"/>
      <c r="B11" s="222" t="s">
        <v>198</v>
      </c>
      <c r="C11" s="48" t="s">
        <v>0</v>
      </c>
      <c r="D11" s="107">
        <v>0.01</v>
      </c>
      <c r="E11" s="100">
        <v>251</v>
      </c>
      <c r="F11" s="102">
        <f>사설인증!F11</f>
        <v>39</v>
      </c>
      <c r="G11" s="99">
        <f>F11/E11</f>
        <v>0.15537848605577689</v>
      </c>
      <c r="H11" s="97">
        <v>50</v>
      </c>
      <c r="I11" s="102">
        <f>사설인증!I11</f>
        <v>30.8</v>
      </c>
      <c r="J11" s="105">
        <f>I11/H11*100%</f>
        <v>0.61599999999999999</v>
      </c>
      <c r="K11" s="97">
        <v>50</v>
      </c>
      <c r="L11" s="102">
        <f>사설인증!L11</f>
        <v>1.5</v>
      </c>
      <c r="M11" s="118">
        <f>L11/K11*100%</f>
        <v>0.03</v>
      </c>
      <c r="N11" s="97">
        <v>40</v>
      </c>
      <c r="O11" s="102">
        <f>사설인증!O11</f>
        <v>30.4</v>
      </c>
      <c r="P11" s="117">
        <f>O11/N11*100%</f>
        <v>0.76</v>
      </c>
    </row>
    <row r="12" spans="1:16">
      <c r="A12" s="24"/>
      <c r="B12" s="24"/>
      <c r="C12" s="24"/>
      <c r="D12" s="24"/>
      <c r="E12" s="24"/>
      <c r="F12" s="24"/>
      <c r="G12" s="24"/>
      <c r="H12" s="54"/>
    </row>
    <row r="13" spans="1:16" ht="13.5" thickBot="1">
      <c r="A13" s="24"/>
      <c r="B13" s="53" t="s">
        <v>173</v>
      </c>
      <c r="C13" s="53"/>
      <c r="D13" s="53"/>
    </row>
    <row r="14" spans="1:16">
      <c r="A14" s="24"/>
      <c r="B14" s="360" t="s">
        <v>93</v>
      </c>
      <c r="C14" s="363" t="s">
        <v>61</v>
      </c>
      <c r="D14" s="366" t="s">
        <v>131</v>
      </c>
      <c r="E14" s="367"/>
      <c r="F14" s="85"/>
    </row>
    <row r="15" spans="1:16">
      <c r="A15" s="24"/>
      <c r="B15" s="361"/>
      <c r="C15" s="364"/>
      <c r="D15" s="319"/>
      <c r="E15" s="368"/>
      <c r="F15" s="85"/>
    </row>
    <row r="16" spans="1:16" ht="13.5" thickBot="1">
      <c r="A16" s="24"/>
      <c r="B16" s="362"/>
      <c r="C16" s="365"/>
      <c r="D16" s="369"/>
      <c r="E16" s="370"/>
      <c r="F16" s="85"/>
    </row>
    <row r="17" spans="1:14" ht="12.75" customHeight="1">
      <c r="A17" s="24"/>
      <c r="B17" s="221" t="s">
        <v>202</v>
      </c>
      <c r="C17" s="75" t="s">
        <v>0</v>
      </c>
      <c r="D17" s="477" t="s">
        <v>228</v>
      </c>
      <c r="E17" s="382"/>
      <c r="F17" s="83"/>
    </row>
    <row r="18" spans="1:14">
      <c r="A18" s="24"/>
      <c r="B18" s="224" t="s">
        <v>200</v>
      </c>
      <c r="C18" s="26" t="s">
        <v>0</v>
      </c>
      <c r="D18" s="478"/>
      <c r="E18" s="384"/>
      <c r="F18" s="83"/>
    </row>
    <row r="19" spans="1:14">
      <c r="A19" s="24"/>
      <c r="B19" s="214" t="s">
        <v>199</v>
      </c>
      <c r="C19" s="26" t="s">
        <v>0</v>
      </c>
      <c r="D19" s="478"/>
      <c r="E19" s="384"/>
      <c r="F19" s="83"/>
    </row>
    <row r="20" spans="1:14" ht="13.5" thickBot="1">
      <c r="A20" s="24"/>
      <c r="B20" s="222" t="s">
        <v>198</v>
      </c>
      <c r="C20" s="48" t="s">
        <v>0</v>
      </c>
      <c r="D20" s="479"/>
      <c r="E20" s="388"/>
      <c r="F20" s="83"/>
      <c r="N20" s="16"/>
    </row>
    <row r="21" spans="1:14">
      <c r="A21" s="24"/>
      <c r="B21" s="24"/>
      <c r="C21" s="24"/>
      <c r="D21" s="24"/>
    </row>
    <row r="22" spans="1:14" ht="13.5" thickBot="1">
      <c r="A22" s="54"/>
      <c r="B22" s="53" t="s">
        <v>154</v>
      </c>
      <c r="C22" s="54"/>
      <c r="D22" s="54"/>
      <c r="E22" s="53"/>
      <c r="H22" t="s">
        <v>501</v>
      </c>
    </row>
    <row r="23" spans="1:14" ht="13.5" thickBot="1">
      <c r="A23" s="54"/>
      <c r="B23" s="52" t="s">
        <v>93</v>
      </c>
      <c r="C23" s="217" t="s">
        <v>217</v>
      </c>
      <c r="D23" s="217" t="s">
        <v>115</v>
      </c>
      <c r="E23" s="356" t="s">
        <v>101</v>
      </c>
      <c r="F23" s="356"/>
      <c r="G23" s="357"/>
    </row>
    <row r="24" spans="1:14">
      <c r="A24" s="54"/>
      <c r="B24" s="221" t="s">
        <v>202</v>
      </c>
      <c r="C24" s="215" t="s">
        <v>227</v>
      </c>
      <c r="D24" s="75" t="s">
        <v>106</v>
      </c>
      <c r="E24" s="394" t="s">
        <v>226</v>
      </c>
      <c r="F24" s="406"/>
      <c r="G24" s="395"/>
    </row>
    <row r="25" spans="1:14">
      <c r="B25" s="224" t="s">
        <v>200</v>
      </c>
      <c r="C25" s="211" t="s">
        <v>225</v>
      </c>
      <c r="D25" s="26" t="s">
        <v>106</v>
      </c>
      <c r="E25" s="375"/>
      <c r="F25" s="376"/>
      <c r="G25" s="377"/>
    </row>
    <row r="26" spans="1:14">
      <c r="B26" s="214" t="s">
        <v>199</v>
      </c>
      <c r="C26" s="211" t="s">
        <v>224</v>
      </c>
      <c r="D26" s="26" t="s">
        <v>106</v>
      </c>
      <c r="E26" s="375"/>
      <c r="F26" s="376"/>
      <c r="G26" s="377"/>
    </row>
    <row r="27" spans="1:14" ht="13.5" thickBot="1">
      <c r="B27" s="222" t="s">
        <v>198</v>
      </c>
      <c r="C27" s="223" t="s">
        <v>223</v>
      </c>
      <c r="D27" s="48" t="s">
        <v>106</v>
      </c>
      <c r="E27" s="378"/>
      <c r="F27" s="379"/>
      <c r="G27" s="380"/>
    </row>
    <row r="28" spans="1:14" ht="12.75" customHeight="1">
      <c r="B28" s="221" t="s">
        <v>202</v>
      </c>
      <c r="C28" s="215" t="s">
        <v>222</v>
      </c>
      <c r="D28" s="75" t="s">
        <v>106</v>
      </c>
      <c r="E28" s="394" t="s">
        <v>221</v>
      </c>
      <c r="F28" s="406"/>
      <c r="G28" s="395"/>
    </row>
    <row r="29" spans="1:14">
      <c r="B29" s="224" t="s">
        <v>200</v>
      </c>
      <c r="C29" s="211" t="s">
        <v>220</v>
      </c>
      <c r="D29" s="26" t="s">
        <v>106</v>
      </c>
      <c r="E29" s="375"/>
      <c r="F29" s="376"/>
      <c r="G29" s="377"/>
    </row>
    <row r="30" spans="1:14">
      <c r="B30" s="214" t="s">
        <v>199</v>
      </c>
      <c r="C30" s="211" t="s">
        <v>219</v>
      </c>
      <c r="D30" s="26" t="s">
        <v>106</v>
      </c>
      <c r="E30" s="375"/>
      <c r="F30" s="376"/>
      <c r="G30" s="377"/>
    </row>
    <row r="31" spans="1:14" ht="13.5" thickBot="1">
      <c r="B31" s="222" t="s">
        <v>198</v>
      </c>
      <c r="C31" s="223" t="s">
        <v>218</v>
      </c>
      <c r="D31" s="48" t="s">
        <v>106</v>
      </c>
      <c r="E31" s="378"/>
      <c r="F31" s="379"/>
      <c r="G31" s="380"/>
    </row>
    <row r="32" spans="1:14">
      <c r="C32" s="231"/>
      <c r="D32" s="47"/>
      <c r="E32" s="216"/>
      <c r="F32" s="216"/>
      <c r="G32" s="216"/>
    </row>
    <row r="33" spans="2:7" ht="13.5" thickBot="1">
      <c r="B33" s="53" t="s">
        <v>116</v>
      </c>
      <c r="C33" s="53"/>
      <c r="D33" s="53"/>
    </row>
    <row r="34" spans="2:7" ht="13.5" thickBot="1">
      <c r="B34" s="52" t="s">
        <v>93</v>
      </c>
      <c r="C34" s="111" t="s">
        <v>217</v>
      </c>
      <c r="D34" s="217" t="s">
        <v>115</v>
      </c>
      <c r="E34" s="356" t="s">
        <v>101</v>
      </c>
      <c r="F34" s="356"/>
      <c r="G34" s="357"/>
    </row>
    <row r="35" spans="2:7" ht="12.75" customHeight="1">
      <c r="B35" s="221" t="s">
        <v>202</v>
      </c>
      <c r="C35" s="363" t="s">
        <v>216</v>
      </c>
      <c r="D35" s="75" t="s">
        <v>106</v>
      </c>
      <c r="E35" s="394" t="s">
        <v>215</v>
      </c>
      <c r="F35" s="406"/>
      <c r="G35" s="395"/>
    </row>
    <row r="36" spans="2:7">
      <c r="B36" s="224" t="s">
        <v>200</v>
      </c>
      <c r="C36" s="364"/>
      <c r="D36" s="26" t="s">
        <v>106</v>
      </c>
      <c r="E36" s="375"/>
      <c r="F36" s="376"/>
      <c r="G36" s="377"/>
    </row>
    <row r="37" spans="2:7">
      <c r="B37" s="214" t="s">
        <v>199</v>
      </c>
      <c r="C37" s="364"/>
      <c r="D37" s="26" t="s">
        <v>106</v>
      </c>
      <c r="E37" s="375"/>
      <c r="F37" s="376"/>
      <c r="G37" s="377"/>
    </row>
    <row r="38" spans="2:7" ht="13.5" thickBot="1">
      <c r="B38" s="222" t="s">
        <v>198</v>
      </c>
      <c r="C38" s="365"/>
      <c r="D38" s="48" t="s">
        <v>106</v>
      </c>
      <c r="E38" s="378"/>
      <c r="F38" s="379"/>
      <c r="G38" s="380"/>
    </row>
    <row r="39" spans="2:7" ht="13.5" customHeight="1">
      <c r="B39" s="221" t="s">
        <v>202</v>
      </c>
      <c r="C39" s="363" t="s">
        <v>214</v>
      </c>
      <c r="D39" s="75" t="s">
        <v>106</v>
      </c>
      <c r="E39" s="394" t="s">
        <v>213</v>
      </c>
      <c r="F39" s="406"/>
      <c r="G39" s="395"/>
    </row>
    <row r="40" spans="2:7">
      <c r="B40" s="224" t="s">
        <v>200</v>
      </c>
      <c r="C40" s="364"/>
      <c r="D40" s="26" t="s">
        <v>106</v>
      </c>
      <c r="E40" s="375"/>
      <c r="F40" s="376"/>
      <c r="G40" s="377"/>
    </row>
    <row r="41" spans="2:7" ht="13.5" customHeight="1">
      <c r="B41" s="214" t="s">
        <v>199</v>
      </c>
      <c r="C41" s="364"/>
      <c r="D41" s="26" t="s">
        <v>106</v>
      </c>
      <c r="E41" s="375"/>
      <c r="F41" s="376"/>
      <c r="G41" s="377"/>
    </row>
    <row r="42" spans="2:7" ht="13.5" thickBot="1">
      <c r="B42" s="222" t="s">
        <v>198</v>
      </c>
      <c r="C42" s="365"/>
      <c r="D42" s="48" t="s">
        <v>106</v>
      </c>
      <c r="E42" s="378"/>
      <c r="F42" s="379"/>
      <c r="G42" s="380"/>
    </row>
  </sheetData>
  <mergeCells count="21">
    <mergeCell ref="E24:G27"/>
    <mergeCell ref="E28:G31"/>
    <mergeCell ref="C35:C38"/>
    <mergeCell ref="C39:C42"/>
    <mergeCell ref="E39:G42"/>
    <mergeCell ref="E34:G34"/>
    <mergeCell ref="E35:G38"/>
    <mergeCell ref="B14:B16"/>
    <mergeCell ref="C14:C16"/>
    <mergeCell ref="D14:E16"/>
    <mergeCell ref="D17:E20"/>
    <mergeCell ref="E23:G23"/>
    <mergeCell ref="K5:M5"/>
    <mergeCell ref="N5:P5"/>
    <mergeCell ref="D7:P7"/>
    <mergeCell ref="B4:D4"/>
    <mergeCell ref="B5:B7"/>
    <mergeCell ref="C5:C7"/>
    <mergeCell ref="D5:D6"/>
    <mergeCell ref="E5:G5"/>
    <mergeCell ref="H5:J5"/>
  </mergeCells>
  <phoneticPr fontId="170" type="noConversion"/>
  <conditionalFormatting sqref="D8:D11 G8:G11 J8:J11">
    <cfRule type="cellIs" dxfId="19" priority="7" operator="greaterThan">
      <formula>0.8</formula>
    </cfRule>
  </conditionalFormatting>
  <conditionalFormatting sqref="G8:G11">
    <cfRule type="cellIs" dxfId="18" priority="4" operator="greaterThan">
      <formula>73</formula>
    </cfRule>
  </conditionalFormatting>
  <conditionalFormatting sqref="J8:J11">
    <cfRule type="cellIs" dxfId="17" priority="3" operator="greaterThan">
      <formula>73</formula>
    </cfRule>
  </conditionalFormatting>
  <conditionalFormatting sqref="M8:M11">
    <cfRule type="cellIs" dxfId="16" priority="2" operator="greaterThan">
      <formula>73</formula>
    </cfRule>
    <cfRule type="cellIs" dxfId="15" priority="5" operator="greaterThan">
      <formula>0.8</formula>
    </cfRule>
  </conditionalFormatting>
  <conditionalFormatting sqref="P8:P11">
    <cfRule type="cellIs" dxfId="14" priority="1" operator="greaterThan">
      <formula>73</formula>
    </cfRule>
    <cfRule type="cellIs" dxfId="13" priority="6" operator="greaterThan">
      <formula>0.8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M41"/>
  <sheetViews>
    <sheetView showGridLines="0" zoomScaleNormal="100" workbookViewId="0">
      <selection activeCell="D38" sqref="D38:F38"/>
    </sheetView>
  </sheetViews>
  <sheetFormatPr defaultRowHeight="12.75"/>
  <cols>
    <col min="2" max="2" width="12.7109375" customWidth="1"/>
    <col min="3" max="3" width="9.140625" bestFit="1" customWidth="1"/>
    <col min="4" max="4" width="16.42578125" bestFit="1" customWidth="1"/>
    <col min="5" max="5" width="16" customWidth="1"/>
    <col min="6" max="6" width="10.85546875" customWidth="1"/>
    <col min="7" max="7" width="11.140625" bestFit="1" customWidth="1"/>
    <col min="8" max="9" width="10" bestFit="1" customWidth="1"/>
    <col min="10" max="10" width="11.140625" bestFit="1" customWidth="1"/>
    <col min="11" max="12" width="10" bestFit="1" customWidth="1"/>
    <col min="13" max="13" width="11.140625" bestFit="1" customWidth="1"/>
    <col min="14" max="15" width="10" bestFit="1" customWidth="1"/>
    <col min="16" max="16" width="11.140625" bestFit="1" customWidth="1"/>
    <col min="17" max="18" width="10" bestFit="1" customWidth="1"/>
    <col min="19" max="19" width="11.140625" bestFit="1" customWidth="1"/>
  </cols>
  <sheetData>
    <row r="2" spans="1:13" ht="25.5">
      <c r="A2" s="86" t="s">
        <v>247</v>
      </c>
      <c r="B2" s="4"/>
      <c r="C2" s="4"/>
      <c r="D2" s="4"/>
      <c r="F2" s="4"/>
    </row>
    <row r="3" spans="1:13" ht="17.25" customHeight="1">
      <c r="A3" s="54"/>
      <c r="B3" s="24"/>
      <c r="C3" s="24"/>
      <c r="D3" s="24"/>
      <c r="E3" s="24"/>
      <c r="F3" s="24"/>
    </row>
    <row r="4" spans="1:13" ht="13.5" thickBot="1">
      <c r="A4" s="24"/>
      <c r="B4" s="309" t="s">
        <v>98</v>
      </c>
      <c r="C4" s="309"/>
      <c r="D4" s="309"/>
      <c r="E4" s="24"/>
      <c r="G4" s="24"/>
    </row>
    <row r="5" spans="1:13" ht="12.75" customHeight="1">
      <c r="A5" s="24"/>
      <c r="B5" s="433" t="s">
        <v>93</v>
      </c>
      <c r="C5" s="435" t="s">
        <v>61</v>
      </c>
      <c r="D5" s="489" t="s">
        <v>97</v>
      </c>
      <c r="E5" s="435" t="s">
        <v>96</v>
      </c>
      <c r="F5" s="435"/>
      <c r="G5" s="435"/>
      <c r="H5" s="435" t="s">
        <v>246</v>
      </c>
      <c r="I5" s="435"/>
      <c r="J5" s="435"/>
      <c r="K5" s="435" t="s">
        <v>245</v>
      </c>
      <c r="L5" s="435"/>
      <c r="M5" s="437"/>
    </row>
    <row r="6" spans="1:13">
      <c r="A6" s="24"/>
      <c r="B6" s="493"/>
      <c r="C6" s="317"/>
      <c r="D6" s="490"/>
      <c r="E6" s="211" t="s">
        <v>134</v>
      </c>
      <c r="F6" s="211" t="s">
        <v>133</v>
      </c>
      <c r="G6" s="211" t="s">
        <v>132</v>
      </c>
      <c r="H6" s="211" t="s">
        <v>134</v>
      </c>
      <c r="I6" s="211" t="s">
        <v>133</v>
      </c>
      <c r="J6" s="211" t="s">
        <v>132</v>
      </c>
      <c r="K6" s="211" t="s">
        <v>134</v>
      </c>
      <c r="L6" s="211" t="s">
        <v>133</v>
      </c>
      <c r="M6" s="110" t="s">
        <v>132</v>
      </c>
    </row>
    <row r="7" spans="1:13">
      <c r="A7" s="24"/>
      <c r="B7" s="493"/>
      <c r="C7" s="317"/>
      <c r="D7" s="373" t="s">
        <v>102</v>
      </c>
      <c r="E7" s="373"/>
      <c r="F7" s="373"/>
      <c r="G7" s="373"/>
      <c r="H7" s="373"/>
      <c r="I7" s="373"/>
      <c r="J7" s="373"/>
      <c r="K7" s="373"/>
      <c r="L7" s="373"/>
      <c r="M7" s="483"/>
    </row>
    <row r="8" spans="1:13">
      <c r="A8" s="24"/>
      <c r="B8" s="224" t="s">
        <v>238</v>
      </c>
      <c r="C8" s="26" t="s">
        <v>0</v>
      </c>
      <c r="D8" s="103">
        <v>2.4E-2</v>
      </c>
      <c r="E8" s="226">
        <v>74</v>
      </c>
      <c r="F8" s="120">
        <v>32.700000000000003</v>
      </c>
      <c r="G8" s="121">
        <f>F8/E8*100%</f>
        <v>0.44189189189189193</v>
      </c>
      <c r="H8" s="226">
        <v>100</v>
      </c>
      <c r="I8" s="226">
        <v>42</v>
      </c>
      <c r="J8" s="121">
        <f>I8/H8*100%</f>
        <v>0.42</v>
      </c>
      <c r="K8" s="226">
        <v>10</v>
      </c>
      <c r="L8" s="226">
        <v>1.7</v>
      </c>
      <c r="M8" s="121">
        <f>L8/K8*100%</f>
        <v>0.16999999999999998</v>
      </c>
    </row>
    <row r="9" spans="1:13">
      <c r="A9" s="24"/>
      <c r="B9" s="224" t="s">
        <v>233</v>
      </c>
      <c r="C9" s="26" t="s">
        <v>0</v>
      </c>
      <c r="D9" s="108">
        <v>0.02</v>
      </c>
      <c r="E9" s="226">
        <v>74</v>
      </c>
      <c r="F9" s="120">
        <v>38.6</v>
      </c>
      <c r="G9" s="121">
        <f>F9/E9*100%</f>
        <v>0.52162162162162162</v>
      </c>
      <c r="H9" s="226">
        <v>100</v>
      </c>
      <c r="I9" s="226">
        <v>44</v>
      </c>
      <c r="J9" s="121">
        <f>I9/H9*100%</f>
        <v>0.44</v>
      </c>
      <c r="K9" s="226">
        <v>10</v>
      </c>
      <c r="L9" s="226">
        <v>1.9</v>
      </c>
      <c r="M9" s="121">
        <f>L9/K9*100%</f>
        <v>0.19</v>
      </c>
    </row>
    <row r="10" spans="1:13">
      <c r="A10" s="24"/>
      <c r="B10" s="224" t="s">
        <v>236</v>
      </c>
      <c r="C10" s="26" t="s">
        <v>0</v>
      </c>
      <c r="D10" s="108">
        <v>1.4999999999999999E-2</v>
      </c>
      <c r="E10" s="226">
        <v>35</v>
      </c>
      <c r="F10" s="120">
        <v>21.8</v>
      </c>
      <c r="G10" s="121">
        <f>F10/E10*100%</f>
        <v>0.62285714285714289</v>
      </c>
      <c r="H10" s="226">
        <v>50</v>
      </c>
      <c r="I10" s="226">
        <v>28</v>
      </c>
      <c r="J10" s="121">
        <f>I10/H10*100%</f>
        <v>0.56000000000000005</v>
      </c>
      <c r="K10" s="484" t="s">
        <v>32</v>
      </c>
      <c r="L10" s="485"/>
      <c r="M10" s="486"/>
    </row>
    <row r="11" spans="1:13" ht="13.5" thickBot="1">
      <c r="A11" s="24"/>
      <c r="B11" s="222" t="s">
        <v>231</v>
      </c>
      <c r="C11" s="48" t="s">
        <v>0</v>
      </c>
      <c r="D11" s="107">
        <v>1.0999999999999999E-2</v>
      </c>
      <c r="E11" s="97">
        <v>35</v>
      </c>
      <c r="F11" s="120">
        <v>20.8</v>
      </c>
      <c r="G11" s="121">
        <f>F11/E11*100%</f>
        <v>0.59428571428571431</v>
      </c>
      <c r="H11" s="97">
        <v>50</v>
      </c>
      <c r="I11" s="226">
        <v>23</v>
      </c>
      <c r="J11" s="121">
        <f>I11/H11*100%</f>
        <v>0.46</v>
      </c>
      <c r="K11" s="487"/>
      <c r="L11" s="487"/>
      <c r="M11" s="488"/>
    </row>
    <row r="12" spans="1:13">
      <c r="A12" s="24"/>
      <c r="B12" s="24"/>
      <c r="C12" s="24"/>
      <c r="D12" s="24"/>
      <c r="E12" s="24"/>
      <c r="F12" s="24"/>
      <c r="G12" s="24"/>
    </row>
    <row r="13" spans="1:13" ht="13.5" thickBot="1">
      <c r="A13" s="24"/>
      <c r="B13" s="53" t="s">
        <v>173</v>
      </c>
      <c r="C13" s="53"/>
      <c r="D13" s="53"/>
    </row>
    <row r="14" spans="1:13" ht="12.75" customHeight="1">
      <c r="A14" s="24"/>
      <c r="B14" s="360" t="s">
        <v>93</v>
      </c>
      <c r="C14" s="363" t="s">
        <v>61</v>
      </c>
      <c r="D14" s="366" t="s">
        <v>131</v>
      </c>
      <c r="E14" s="367"/>
      <c r="F14" s="85"/>
      <c r="G14" s="416"/>
    </row>
    <row r="15" spans="1:13">
      <c r="A15" s="24"/>
      <c r="B15" s="361"/>
      <c r="C15" s="364"/>
      <c r="D15" s="319"/>
      <c r="E15" s="368"/>
      <c r="F15" s="85"/>
      <c r="G15" s="416"/>
      <c r="I15" s="231"/>
    </row>
    <row r="16" spans="1:13" ht="13.5" thickBot="1">
      <c r="A16" s="24"/>
      <c r="B16" s="362"/>
      <c r="C16" s="365"/>
      <c r="D16" s="369"/>
      <c r="E16" s="370"/>
      <c r="F16" s="85"/>
      <c r="G16" s="84"/>
    </row>
    <row r="17" spans="1:11" ht="20.100000000000001" customHeight="1">
      <c r="A17" s="24"/>
      <c r="B17" s="221" t="s">
        <v>238</v>
      </c>
      <c r="C17" s="75" t="s">
        <v>0</v>
      </c>
      <c r="D17" s="381" t="s">
        <v>244</v>
      </c>
      <c r="E17" s="382"/>
      <c r="F17" s="83"/>
      <c r="G17" s="417"/>
    </row>
    <row r="18" spans="1:11" ht="20.100000000000001" customHeight="1" thickBot="1">
      <c r="A18" s="24"/>
      <c r="B18" s="222" t="s">
        <v>233</v>
      </c>
      <c r="C18" s="48" t="s">
        <v>0</v>
      </c>
      <c r="D18" s="387"/>
      <c r="E18" s="388"/>
      <c r="F18" s="83"/>
      <c r="G18" s="417"/>
    </row>
    <row r="19" spans="1:11" ht="20.100000000000001" customHeight="1">
      <c r="A19" s="24"/>
      <c r="B19" s="214" t="s">
        <v>236</v>
      </c>
      <c r="C19" s="49" t="s">
        <v>0</v>
      </c>
      <c r="D19" s="381" t="s">
        <v>243</v>
      </c>
      <c r="E19" s="382"/>
      <c r="F19" s="83"/>
      <c r="G19" s="417"/>
    </row>
    <row r="20" spans="1:11" ht="20.100000000000001" customHeight="1" thickBot="1">
      <c r="A20" s="24"/>
      <c r="B20" s="222" t="s">
        <v>231</v>
      </c>
      <c r="C20" s="48" t="s">
        <v>0</v>
      </c>
      <c r="D20" s="387"/>
      <c r="E20" s="388"/>
      <c r="F20" s="83"/>
      <c r="G20" s="417"/>
    </row>
    <row r="21" spans="1:11">
      <c r="A21" s="24"/>
      <c r="B21" s="24"/>
      <c r="C21" s="24"/>
      <c r="D21" s="24"/>
    </row>
    <row r="22" spans="1:11" ht="13.5" thickBot="1">
      <c r="A22" s="54"/>
      <c r="B22" s="53" t="s">
        <v>154</v>
      </c>
      <c r="C22" s="54"/>
      <c r="D22" s="54"/>
      <c r="E22" s="53"/>
      <c r="H22" t="s">
        <v>501</v>
      </c>
    </row>
    <row r="23" spans="1:11">
      <c r="A23" s="54"/>
      <c r="B23" s="360" t="s">
        <v>93</v>
      </c>
      <c r="C23" s="363" t="s">
        <v>61</v>
      </c>
      <c r="D23" s="427" t="s">
        <v>242</v>
      </c>
      <c r="E23" s="494"/>
      <c r="F23" s="401" t="s">
        <v>118</v>
      </c>
      <c r="G23" s="495"/>
    </row>
    <row r="24" spans="1:11" ht="13.5" thickBot="1">
      <c r="A24" s="54"/>
      <c r="B24" s="362"/>
      <c r="C24" s="365"/>
      <c r="D24" s="116" t="s">
        <v>241</v>
      </c>
      <c r="E24" s="115" t="s">
        <v>240</v>
      </c>
      <c r="F24" s="496"/>
      <c r="G24" s="497"/>
    </row>
    <row r="25" spans="1:11" ht="12.75" customHeight="1">
      <c r="A25" s="54"/>
      <c r="B25" s="221" t="s">
        <v>238</v>
      </c>
      <c r="C25" s="75" t="s">
        <v>106</v>
      </c>
      <c r="D25" s="114">
        <v>5702052</v>
      </c>
      <c r="E25" s="114">
        <v>7733786</v>
      </c>
      <c r="F25" s="394" t="s">
        <v>239</v>
      </c>
      <c r="G25" s="395"/>
    </row>
    <row r="26" spans="1:11" ht="13.5" thickBot="1">
      <c r="A26" s="231"/>
      <c r="B26" s="222" t="s">
        <v>233</v>
      </c>
      <c r="C26" s="48" t="s">
        <v>106</v>
      </c>
      <c r="D26" s="113">
        <v>10158370</v>
      </c>
      <c r="E26" s="113">
        <v>6357954</v>
      </c>
      <c r="F26" s="375"/>
      <c r="G26" s="377"/>
    </row>
    <row r="27" spans="1:11">
      <c r="B27" s="214" t="s">
        <v>236</v>
      </c>
      <c r="C27" s="49" t="s">
        <v>106</v>
      </c>
      <c r="D27" s="114">
        <v>4522856</v>
      </c>
      <c r="E27" s="491" t="s">
        <v>32</v>
      </c>
      <c r="F27" s="375"/>
      <c r="G27" s="377"/>
    </row>
    <row r="28" spans="1:11" ht="13.5" thickBot="1">
      <c r="B28" s="222" t="s">
        <v>231</v>
      </c>
      <c r="C28" s="48" t="s">
        <v>106</v>
      </c>
      <c r="D28" s="113">
        <v>11469206</v>
      </c>
      <c r="E28" s="492"/>
      <c r="F28" s="378"/>
      <c r="G28" s="380"/>
      <c r="K28" s="76"/>
    </row>
    <row r="29" spans="1:11">
      <c r="K29" s="76"/>
    </row>
    <row r="30" spans="1:11" ht="13.5" thickBot="1">
      <c r="B30" s="53" t="s">
        <v>116</v>
      </c>
      <c r="C30" s="53"/>
      <c r="D30" s="53"/>
    </row>
    <row r="31" spans="1:11" ht="13.5" thickBot="1">
      <c r="B31" s="52" t="s">
        <v>93</v>
      </c>
      <c r="C31" s="217" t="s">
        <v>115</v>
      </c>
      <c r="D31" s="393" t="s">
        <v>101</v>
      </c>
      <c r="E31" s="356"/>
      <c r="F31" s="357"/>
    </row>
    <row r="32" spans="1:11" ht="12.75" customHeight="1">
      <c r="B32" s="221" t="s">
        <v>238</v>
      </c>
      <c r="C32" s="75" t="s">
        <v>106</v>
      </c>
      <c r="D32" s="462" t="s">
        <v>237</v>
      </c>
      <c r="E32" s="418"/>
      <c r="F32" s="419"/>
    </row>
    <row r="33" spans="2:7" ht="13.5" thickBot="1">
      <c r="B33" s="222" t="s">
        <v>233</v>
      </c>
      <c r="C33" s="48" t="s">
        <v>106</v>
      </c>
      <c r="D33" s="471"/>
      <c r="E33" s="472"/>
      <c r="F33" s="473"/>
    </row>
    <row r="34" spans="2:7">
      <c r="B34" s="214" t="s">
        <v>236</v>
      </c>
      <c r="C34" s="49" t="s">
        <v>106</v>
      </c>
      <c r="D34" s="471"/>
      <c r="E34" s="472"/>
      <c r="F34" s="473"/>
    </row>
    <row r="35" spans="2:7" ht="13.5" thickBot="1">
      <c r="B35" s="222" t="s">
        <v>231</v>
      </c>
      <c r="C35" s="48" t="s">
        <v>106</v>
      </c>
      <c r="D35" s="474"/>
      <c r="E35" s="420"/>
      <c r="F35" s="421"/>
    </row>
    <row r="36" spans="2:7">
      <c r="F36" s="4"/>
    </row>
    <row r="37" spans="2:7" ht="13.5" thickBot="1">
      <c r="B37" s="53" t="s">
        <v>235</v>
      </c>
      <c r="C37" s="53"/>
      <c r="D37" s="53"/>
    </row>
    <row r="38" spans="2:7" ht="13.5" thickBot="1">
      <c r="B38" s="52" t="s">
        <v>93</v>
      </c>
      <c r="C38" s="217" t="s">
        <v>115</v>
      </c>
      <c r="D38" s="393" t="s">
        <v>234</v>
      </c>
      <c r="E38" s="356"/>
      <c r="F38" s="356"/>
      <c r="G38" s="357"/>
    </row>
    <row r="39" spans="2:7" ht="150" customHeight="1" thickBot="1">
      <c r="B39" s="213" t="s">
        <v>233</v>
      </c>
      <c r="C39" s="112" t="s">
        <v>106</v>
      </c>
      <c r="D39" s="480" t="s">
        <v>232</v>
      </c>
      <c r="E39" s="481"/>
      <c r="F39" s="481"/>
      <c r="G39" s="482"/>
    </row>
    <row r="40" spans="2:7" ht="140.1" customHeight="1" thickBot="1">
      <c r="B40" s="52" t="s">
        <v>231</v>
      </c>
      <c r="C40" s="112" t="s">
        <v>106</v>
      </c>
      <c r="D40" s="480" t="s">
        <v>230</v>
      </c>
      <c r="E40" s="481"/>
      <c r="F40" s="481"/>
      <c r="G40" s="482"/>
    </row>
    <row r="41" spans="2:7">
      <c r="E41" s="74"/>
      <c r="F41" s="45"/>
    </row>
  </sheetData>
  <mergeCells count="27">
    <mergeCell ref="B4:D4"/>
    <mergeCell ref="B14:B16"/>
    <mergeCell ref="C14:C16"/>
    <mergeCell ref="D14:E16"/>
    <mergeCell ref="G14:G15"/>
    <mergeCell ref="B5:B7"/>
    <mergeCell ref="D39:G39"/>
    <mergeCell ref="D31:F31"/>
    <mergeCell ref="D32:F35"/>
    <mergeCell ref="D38:G38"/>
    <mergeCell ref="G17:G20"/>
    <mergeCell ref="D19:E20"/>
    <mergeCell ref="C5:C7"/>
    <mergeCell ref="B23:B24"/>
    <mergeCell ref="C23:C24"/>
    <mergeCell ref="D23:E23"/>
    <mergeCell ref="F23:G24"/>
    <mergeCell ref="D40:G40"/>
    <mergeCell ref="K5:M5"/>
    <mergeCell ref="D7:M7"/>
    <mergeCell ref="K10:M11"/>
    <mergeCell ref="D5:D6"/>
    <mergeCell ref="E5:G5"/>
    <mergeCell ref="H5:J5"/>
    <mergeCell ref="F25:G28"/>
    <mergeCell ref="E27:E28"/>
    <mergeCell ref="D17:E18"/>
  </mergeCells>
  <phoneticPr fontId="170" type="noConversion"/>
  <conditionalFormatting sqref="D8:D11">
    <cfRule type="cellIs" dxfId="12" priority="10" operator="greaterThan">
      <formula>0.8</formula>
    </cfRule>
  </conditionalFormatting>
  <conditionalFormatting sqref="G8:G11">
    <cfRule type="cellIs" dxfId="11" priority="1" operator="greaterThan">
      <formula>0.78</formula>
    </cfRule>
    <cfRule type="cellIs" dxfId="10" priority="2" operator="greaterThan">
      <formula>78</formula>
    </cfRule>
    <cfRule type="cellIs" dxfId="9" priority="3" operator="greaterThan">
      <formula>0.8</formula>
    </cfRule>
  </conditionalFormatting>
  <conditionalFormatting sqref="J8:J11">
    <cfRule type="cellIs" dxfId="8" priority="4" operator="greaterThan">
      <formula>0.78</formula>
    </cfRule>
    <cfRule type="cellIs" dxfId="7" priority="5" operator="greaterThan">
      <formula>78</formula>
    </cfRule>
    <cfRule type="cellIs" dxfId="6" priority="6" operator="greaterThan">
      <formula>0.8</formula>
    </cfRule>
  </conditionalFormatting>
  <conditionalFormatting sqref="M8:M9">
    <cfRule type="cellIs" dxfId="5" priority="7" operator="greaterThan">
      <formula>0.78</formula>
    </cfRule>
    <cfRule type="cellIs" dxfId="4" priority="8" operator="greaterThan">
      <formula>78</formula>
    </cfRule>
    <cfRule type="cellIs" dxfId="3" priority="9" operator="greaterThan">
      <formula>0.8</formula>
    </cfRule>
  </conditionalFormatting>
  <pageMargins left="0.7" right="0.7" top="0.75" bottom="0.75" header="0.3" footer="0.3"/>
  <pageSetup paperSize="9" scale="4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2:M22"/>
  <sheetViews>
    <sheetView showGridLines="0" zoomScaleNormal="100" workbookViewId="0">
      <selection activeCell="D38" sqref="D38:F38"/>
    </sheetView>
  </sheetViews>
  <sheetFormatPr defaultRowHeight="12.75"/>
  <cols>
    <col min="2" max="2" width="12.7109375" customWidth="1"/>
    <col min="3" max="3" width="9.140625" bestFit="1" customWidth="1"/>
    <col min="4" max="4" width="16.42578125" customWidth="1"/>
    <col min="5" max="6" width="10" bestFit="1" customWidth="1"/>
    <col min="7" max="7" width="11.140625" bestFit="1" customWidth="1"/>
    <col min="8" max="9" width="10" bestFit="1" customWidth="1"/>
    <col min="10" max="10" width="11.140625" bestFit="1" customWidth="1"/>
    <col min="11" max="11" width="11" customWidth="1"/>
    <col min="12" max="12" width="10" bestFit="1" customWidth="1"/>
    <col min="13" max="13" width="11.140625" bestFit="1" customWidth="1"/>
  </cols>
  <sheetData>
    <row r="2" spans="1:13" ht="25.5">
      <c r="A2" s="86" t="s">
        <v>251</v>
      </c>
      <c r="B2" s="4"/>
      <c r="C2" s="4"/>
      <c r="D2" s="4"/>
      <c r="F2" s="4"/>
    </row>
    <row r="3" spans="1:13" ht="17.25" customHeight="1">
      <c r="A3" s="54"/>
      <c r="B3" s="24"/>
      <c r="C3" s="24"/>
      <c r="D3" s="24"/>
      <c r="E3" s="24"/>
      <c r="F3" s="24"/>
    </row>
    <row r="4" spans="1:13" ht="13.5" thickBot="1">
      <c r="A4" s="24"/>
      <c r="B4" s="309" t="s">
        <v>98</v>
      </c>
      <c r="C4" s="309"/>
      <c r="D4" s="309"/>
      <c r="E4" s="24"/>
      <c r="G4" s="24"/>
    </row>
    <row r="5" spans="1:13" ht="12.75" customHeight="1">
      <c r="A5" s="24"/>
      <c r="B5" s="433" t="s">
        <v>93</v>
      </c>
      <c r="C5" s="435" t="s">
        <v>61</v>
      </c>
      <c r="D5" s="489" t="s">
        <v>97</v>
      </c>
      <c r="E5" s="435" t="s">
        <v>96</v>
      </c>
      <c r="F5" s="435"/>
      <c r="G5" s="435"/>
      <c r="H5" s="435" t="s">
        <v>105</v>
      </c>
      <c r="I5" s="435"/>
      <c r="J5" s="435"/>
      <c r="K5" s="435" t="s">
        <v>250</v>
      </c>
      <c r="L5" s="435"/>
      <c r="M5" s="437"/>
    </row>
    <row r="6" spans="1:13">
      <c r="A6" s="24"/>
      <c r="B6" s="493"/>
      <c r="C6" s="317"/>
      <c r="D6" s="490"/>
      <c r="E6" s="211" t="s">
        <v>134</v>
      </c>
      <c r="F6" s="211" t="s">
        <v>133</v>
      </c>
      <c r="G6" s="211" t="s">
        <v>132</v>
      </c>
      <c r="H6" s="211" t="s">
        <v>134</v>
      </c>
      <c r="I6" s="211" t="s">
        <v>133</v>
      </c>
      <c r="J6" s="211" t="s">
        <v>132</v>
      </c>
      <c r="K6" s="211" t="s">
        <v>134</v>
      </c>
      <c r="L6" s="211" t="s">
        <v>133</v>
      </c>
      <c r="M6" s="110" t="s">
        <v>132</v>
      </c>
    </row>
    <row r="7" spans="1:13">
      <c r="A7" s="24"/>
      <c r="B7" s="493"/>
      <c r="C7" s="317"/>
      <c r="D7" s="373" t="s">
        <v>102</v>
      </c>
      <c r="E7" s="373"/>
      <c r="F7" s="373"/>
      <c r="G7" s="373"/>
      <c r="H7" s="373"/>
      <c r="I7" s="373"/>
      <c r="J7" s="373"/>
      <c r="K7" s="373"/>
      <c r="L7" s="373"/>
      <c r="M7" s="483"/>
    </row>
    <row r="8" spans="1:13" ht="13.5" thickBot="1">
      <c r="A8" s="24"/>
      <c r="B8" s="224" t="s">
        <v>249</v>
      </c>
      <c r="C8" s="26" t="s">
        <v>0</v>
      </c>
      <c r="D8" s="103">
        <v>1.4999999999999999E-2</v>
      </c>
      <c r="E8" s="226">
        <v>66</v>
      </c>
      <c r="F8" s="120">
        <v>16.600000000000001</v>
      </c>
      <c r="G8" s="108">
        <f>F8/E8*100%</f>
        <v>0.25151515151515152</v>
      </c>
      <c r="H8" s="226">
        <v>20</v>
      </c>
      <c r="I8" s="226">
        <v>2.8</v>
      </c>
      <c r="J8" s="32">
        <f>I8/H8*100%</f>
        <v>0.13999999999999999</v>
      </c>
      <c r="K8" s="226">
        <v>1</v>
      </c>
      <c r="L8" s="226">
        <v>0.22</v>
      </c>
      <c r="M8" s="122">
        <f>L8/K8*100%</f>
        <v>0.22</v>
      </c>
    </row>
    <row r="9" spans="1:13" ht="13.5" thickBot="1">
      <c r="A9" s="24"/>
      <c r="B9" s="222" t="s">
        <v>248</v>
      </c>
      <c r="C9" s="48" t="s">
        <v>0</v>
      </c>
      <c r="D9" s="107">
        <v>1.6E-2</v>
      </c>
      <c r="E9" s="97">
        <v>66</v>
      </c>
      <c r="F9" s="119">
        <v>13.6</v>
      </c>
      <c r="G9" s="107">
        <f>F9/E9*100%</f>
        <v>0.20606060606060606</v>
      </c>
      <c r="H9" s="97">
        <v>20</v>
      </c>
      <c r="I9" s="97">
        <v>4.75</v>
      </c>
      <c r="J9" s="98">
        <f>I9/H9*100%</f>
        <v>0.23749999999999999</v>
      </c>
      <c r="K9" s="97">
        <v>1</v>
      </c>
      <c r="L9" s="97">
        <v>0.28000000000000003</v>
      </c>
      <c r="M9" s="122">
        <f>L9/K9*100%</f>
        <v>0.28000000000000003</v>
      </c>
    </row>
    <row r="10" spans="1:13">
      <c r="A10" s="24"/>
      <c r="B10" s="24"/>
      <c r="C10" s="24"/>
      <c r="D10" s="24"/>
      <c r="E10" s="24"/>
      <c r="F10" s="24"/>
      <c r="G10" s="24"/>
    </row>
    <row r="11" spans="1:13">
      <c r="F11" s="4"/>
    </row>
    <row r="12" spans="1:13">
      <c r="E12" s="74"/>
      <c r="F12" s="45"/>
    </row>
    <row r="20" spans="5:8">
      <c r="E20" s="16"/>
    </row>
    <row r="22" spans="5:8">
      <c r="H22" t="s">
        <v>501</v>
      </c>
    </row>
  </sheetData>
  <mergeCells count="8">
    <mergeCell ref="H5:J5"/>
    <mergeCell ref="K5:M5"/>
    <mergeCell ref="D7:M7"/>
    <mergeCell ref="B4:D4"/>
    <mergeCell ref="B5:B7"/>
    <mergeCell ref="C5:C7"/>
    <mergeCell ref="D5:D6"/>
    <mergeCell ref="E5:G5"/>
  </mergeCells>
  <phoneticPr fontId="170" type="noConversion"/>
  <conditionalFormatting sqref="D8:D9 G8:G9 J8:J9">
    <cfRule type="cellIs" dxfId="2" priority="4" operator="greaterThan">
      <formula>0.8</formula>
    </cfRule>
  </conditionalFormatting>
  <conditionalFormatting sqref="M8:M9">
    <cfRule type="cellIs" priority="1" operator="greaterThan">
      <formula>0.78</formula>
    </cfRule>
    <cfRule type="cellIs" dxfId="1" priority="2" operator="greaterThan">
      <formula>0.78</formula>
    </cfRule>
    <cfRule type="cellIs" dxfId="0" priority="3" operator="greaterThan">
      <formula>0.78</formula>
    </cfRule>
  </conditionalFormatting>
  <pageMargins left="0.7" right="0.7" top="0.75" bottom="0.75" header="0.3" footer="0.3"/>
  <pageSetup paperSize="9" scale="4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F0"/>
    <pageSetUpPr fitToPage="1"/>
  </sheetPr>
  <dimension ref="A2:R63"/>
  <sheetViews>
    <sheetView zoomScaleNormal="100" workbookViewId="0">
      <selection activeCell="P18" sqref="P18"/>
    </sheetView>
  </sheetViews>
  <sheetFormatPr defaultRowHeight="12.75"/>
  <cols>
    <col min="2" max="2" width="10" customWidth="1"/>
    <col min="3" max="3" width="9.140625" bestFit="1" customWidth="1"/>
    <col min="4" max="4" width="11.5703125" bestFit="1" customWidth="1"/>
    <col min="5" max="5" width="9.85546875" customWidth="1"/>
    <col min="6" max="6" width="9.5703125" bestFit="1" customWidth="1"/>
    <col min="7" max="7" width="12.7109375" bestFit="1" customWidth="1"/>
    <col min="8" max="8" width="12.85546875" customWidth="1"/>
    <col min="9" max="9" width="10.42578125" bestFit="1" customWidth="1"/>
    <col min="10" max="10" width="11.85546875" bestFit="1" customWidth="1"/>
    <col min="11" max="11" width="10.5703125" bestFit="1" customWidth="1"/>
    <col min="12" max="12" width="12" bestFit="1" customWidth="1"/>
    <col min="13" max="13" width="11.140625" bestFit="1" customWidth="1"/>
    <col min="14" max="14" width="10.42578125" bestFit="1" customWidth="1"/>
    <col min="15" max="15" width="8.7109375" bestFit="1" customWidth="1"/>
    <col min="16" max="16" width="11.42578125" bestFit="1" customWidth="1"/>
    <col min="18" max="18" width="12" bestFit="1" customWidth="1"/>
    <col min="20" max="20" width="16.7109375" bestFit="1" customWidth="1"/>
    <col min="21" max="21" width="9.7109375" bestFit="1" customWidth="1"/>
  </cols>
  <sheetData>
    <row r="2" spans="1:16" ht="25.5">
      <c r="A2" s="17" t="s">
        <v>332</v>
      </c>
      <c r="B2" s="4"/>
      <c r="C2" s="4"/>
      <c r="D2" s="4"/>
      <c r="E2" s="4"/>
      <c r="F2" s="4"/>
      <c r="J2" s="4"/>
      <c r="K2" s="4"/>
    </row>
    <row r="3" spans="1:16" ht="17.25" customHeight="1">
      <c r="A3" s="54"/>
      <c r="B3" s="24"/>
      <c r="C3" s="24"/>
      <c r="D3" s="24"/>
      <c r="E3" s="24"/>
      <c r="F3" s="24"/>
      <c r="G3" s="24"/>
      <c r="H3" s="24"/>
      <c r="I3" s="24"/>
      <c r="J3" s="24"/>
      <c r="K3" s="24"/>
      <c r="L3" s="54"/>
    </row>
    <row r="4" spans="1:16" ht="12.75" customHeight="1">
      <c r="A4" s="24"/>
      <c r="B4" s="53" t="s">
        <v>331</v>
      </c>
      <c r="C4" s="24"/>
      <c r="D4" s="151"/>
      <c r="E4" s="151"/>
      <c r="F4" s="510"/>
      <c r="G4" s="510"/>
      <c r="H4" s="24"/>
      <c r="I4" s="24"/>
      <c r="J4" s="24"/>
      <c r="K4" s="24"/>
      <c r="L4" s="54"/>
    </row>
    <row r="5" spans="1:16" ht="12.75" customHeight="1">
      <c r="A5" s="24"/>
      <c r="B5" s="509" t="s">
        <v>330</v>
      </c>
      <c r="C5" s="211" t="s">
        <v>329</v>
      </c>
      <c r="D5" s="306" t="s">
        <v>328</v>
      </c>
      <c r="E5" s="308"/>
      <c r="F5" s="306" t="s">
        <v>327</v>
      </c>
      <c r="G5" s="308"/>
      <c r="H5" s="24"/>
    </row>
    <row r="6" spans="1:16" ht="12.75" customHeight="1">
      <c r="A6" s="24"/>
      <c r="B6" s="400"/>
      <c r="C6" s="26" t="s">
        <v>0</v>
      </c>
      <c r="D6" s="511" t="s">
        <v>326</v>
      </c>
      <c r="E6" s="506"/>
      <c r="F6" s="512">
        <v>1.1000000000000001</v>
      </c>
      <c r="G6" s="513"/>
      <c r="H6" s="24"/>
    </row>
    <row r="7" spans="1:16" ht="15.75" customHeight="1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54"/>
    </row>
    <row r="8" spans="1:16">
      <c r="A8" s="24"/>
      <c r="B8" s="507" t="s">
        <v>60</v>
      </c>
      <c r="C8" s="507"/>
      <c r="D8" s="507"/>
      <c r="E8" s="507"/>
      <c r="F8" s="23"/>
      <c r="G8" s="24"/>
      <c r="H8" s="24"/>
      <c r="K8" s="24"/>
      <c r="L8" s="24"/>
      <c r="M8" s="24"/>
      <c r="N8" s="24"/>
      <c r="O8" s="54"/>
      <c r="P8" s="54"/>
    </row>
    <row r="9" spans="1:16" ht="12.75" customHeight="1">
      <c r="A9" s="24"/>
      <c r="B9" s="508"/>
      <c r="C9" s="508" t="s">
        <v>61</v>
      </c>
      <c r="D9" s="509" t="s">
        <v>62</v>
      </c>
      <c r="E9" s="317" t="s">
        <v>63</v>
      </c>
      <c r="F9" s="317"/>
      <c r="G9" s="317"/>
      <c r="H9" s="317" t="s">
        <v>325</v>
      </c>
      <c r="I9" s="317"/>
      <c r="J9" s="317"/>
      <c r="K9" s="317" t="s">
        <v>324</v>
      </c>
      <c r="L9" s="317"/>
      <c r="M9" s="317"/>
      <c r="N9" s="306" t="s">
        <v>323</v>
      </c>
      <c r="O9" s="307"/>
      <c r="P9" s="308"/>
    </row>
    <row r="10" spans="1:16">
      <c r="A10" s="24"/>
      <c r="B10" s="364"/>
      <c r="C10" s="364"/>
      <c r="D10" s="372"/>
      <c r="E10" s="211" t="s">
        <v>67</v>
      </c>
      <c r="F10" s="211" t="s">
        <v>68</v>
      </c>
      <c r="G10" s="211" t="s">
        <v>69</v>
      </c>
      <c r="H10" s="215" t="s">
        <v>70</v>
      </c>
      <c r="I10" s="215" t="s">
        <v>71</v>
      </c>
      <c r="J10" s="215" t="s">
        <v>72</v>
      </c>
      <c r="K10" s="215" t="s">
        <v>70</v>
      </c>
      <c r="L10" s="215" t="s">
        <v>71</v>
      </c>
      <c r="M10" s="215" t="s">
        <v>72</v>
      </c>
      <c r="N10" s="215" t="s">
        <v>70</v>
      </c>
      <c r="O10" s="215" t="s">
        <v>71</v>
      </c>
      <c r="P10" s="215" t="s">
        <v>72</v>
      </c>
    </row>
    <row r="11" spans="1:16">
      <c r="A11" s="24"/>
      <c r="B11" s="372"/>
      <c r="C11" s="372"/>
      <c r="D11" s="150"/>
      <c r="E11" s="504" t="s">
        <v>74</v>
      </c>
      <c r="F11" s="504"/>
      <c r="G11" s="504"/>
      <c r="H11" s="505" t="s">
        <v>75</v>
      </c>
      <c r="I11" s="505"/>
      <c r="J11" s="505"/>
      <c r="K11" s="505"/>
      <c r="L11" s="505"/>
      <c r="M11" s="505"/>
      <c r="N11" s="505"/>
      <c r="O11" s="505"/>
      <c r="P11" s="506"/>
    </row>
    <row r="12" spans="1:16">
      <c r="A12" s="501" t="s">
        <v>322</v>
      </c>
      <c r="B12" s="211" t="s">
        <v>321</v>
      </c>
      <c r="C12" s="26" t="s">
        <v>0</v>
      </c>
      <c r="D12" s="27">
        <v>0.20300000000000001</v>
      </c>
      <c r="E12" s="28">
        <v>125</v>
      </c>
      <c r="F12" s="29">
        <v>31</v>
      </c>
      <c r="G12" s="30">
        <f t="shared" ref="G12:G23" si="0">F12/E12</f>
        <v>0.248</v>
      </c>
      <c r="H12" s="28">
        <v>400</v>
      </c>
      <c r="I12" s="28">
        <v>212</v>
      </c>
      <c r="J12" s="30">
        <f t="shared" ref="J12:J22" si="1">I12/H12</f>
        <v>0.53</v>
      </c>
      <c r="K12" s="227">
        <v>30</v>
      </c>
      <c r="L12" s="31">
        <v>21</v>
      </c>
      <c r="M12" s="32">
        <f t="shared" ref="M12:M23" si="2">L12/K12</f>
        <v>0.7</v>
      </c>
      <c r="N12" s="33">
        <v>415</v>
      </c>
      <c r="O12" s="143">
        <v>151</v>
      </c>
      <c r="P12" s="35">
        <f>O12/N12</f>
        <v>0.363855421686747</v>
      </c>
    </row>
    <row r="13" spans="1:16">
      <c r="A13" s="501"/>
      <c r="B13" s="211" t="s">
        <v>259</v>
      </c>
      <c r="C13" s="26" t="s">
        <v>0</v>
      </c>
      <c r="D13" s="27">
        <v>0.23</v>
      </c>
      <c r="E13" s="28">
        <v>125</v>
      </c>
      <c r="F13" s="29">
        <v>52</v>
      </c>
      <c r="G13" s="30">
        <f t="shared" si="0"/>
        <v>0.41599999999999998</v>
      </c>
      <c r="H13" s="28">
        <v>400</v>
      </c>
      <c r="I13" s="28">
        <v>291</v>
      </c>
      <c r="J13" s="30">
        <f t="shared" si="1"/>
        <v>0.72750000000000004</v>
      </c>
      <c r="K13" s="227">
        <v>30</v>
      </c>
      <c r="L13" s="31">
        <v>19</v>
      </c>
      <c r="M13" s="32">
        <f t="shared" si="2"/>
        <v>0.6333333333333333</v>
      </c>
      <c r="N13" s="36">
        <v>415</v>
      </c>
      <c r="O13" s="29">
        <v>37</v>
      </c>
      <c r="P13" s="35">
        <f>O13/N13</f>
        <v>8.91566265060241E-2</v>
      </c>
    </row>
    <row r="14" spans="1:16">
      <c r="A14" s="501" t="s">
        <v>320</v>
      </c>
      <c r="B14" s="211" t="s">
        <v>319</v>
      </c>
      <c r="C14" s="26" t="s">
        <v>0</v>
      </c>
      <c r="D14" s="39">
        <v>0.26300000000000001</v>
      </c>
      <c r="E14" s="28">
        <v>754</v>
      </c>
      <c r="F14" s="29">
        <v>286</v>
      </c>
      <c r="G14" s="30">
        <f t="shared" si="0"/>
        <v>0.37931034482758619</v>
      </c>
      <c r="H14" s="148">
        <v>20478</v>
      </c>
      <c r="I14" s="148">
        <v>6353</v>
      </c>
      <c r="J14" s="32">
        <f t="shared" si="1"/>
        <v>0.31023537454829575</v>
      </c>
      <c r="K14" s="227">
        <v>30</v>
      </c>
      <c r="L14" s="31">
        <v>0.4</v>
      </c>
      <c r="M14" s="32">
        <f t="shared" si="2"/>
        <v>1.3333333333333334E-2</v>
      </c>
      <c r="N14" s="36"/>
      <c r="O14" s="29"/>
      <c r="P14" s="35"/>
    </row>
    <row r="15" spans="1:16">
      <c r="A15" s="501"/>
      <c r="B15" s="211" t="s">
        <v>318</v>
      </c>
      <c r="C15" s="26" t="s">
        <v>0</v>
      </c>
      <c r="D15" s="27">
        <v>0.31580000000000003</v>
      </c>
      <c r="E15" s="28">
        <v>754</v>
      </c>
      <c r="F15" s="29">
        <v>289</v>
      </c>
      <c r="G15" s="30">
        <f t="shared" si="0"/>
        <v>0.38328912466843501</v>
      </c>
      <c r="H15" s="148">
        <v>20478</v>
      </c>
      <c r="I15" s="148">
        <v>5997</v>
      </c>
      <c r="J15" s="32">
        <f t="shared" si="1"/>
        <v>0.29285086434222091</v>
      </c>
      <c r="K15" s="227">
        <v>30</v>
      </c>
      <c r="L15" s="31">
        <v>4.8</v>
      </c>
      <c r="M15" s="32">
        <f t="shared" si="2"/>
        <v>0.16</v>
      </c>
      <c r="N15" s="36"/>
      <c r="O15" s="29"/>
      <c r="P15" s="35"/>
    </row>
    <row r="16" spans="1:16">
      <c r="A16" s="501"/>
      <c r="B16" s="211" t="s">
        <v>317</v>
      </c>
      <c r="C16" s="26" t="s">
        <v>0</v>
      </c>
      <c r="D16" s="27">
        <v>0.23</v>
      </c>
      <c r="E16" s="28">
        <v>754</v>
      </c>
      <c r="F16" s="29">
        <v>282</v>
      </c>
      <c r="G16" s="30">
        <f t="shared" si="0"/>
        <v>0.37400530503978779</v>
      </c>
      <c r="H16" s="148">
        <v>20478</v>
      </c>
      <c r="I16" s="148">
        <v>5815</v>
      </c>
      <c r="J16" s="32">
        <f t="shared" si="1"/>
        <v>0.28396327766383433</v>
      </c>
      <c r="K16" s="227">
        <v>30</v>
      </c>
      <c r="L16" s="31">
        <v>0.4</v>
      </c>
      <c r="M16" s="32">
        <f t="shared" si="2"/>
        <v>1.3333333333333334E-2</v>
      </c>
      <c r="N16" s="36"/>
      <c r="O16" s="29"/>
      <c r="P16" s="35"/>
    </row>
    <row r="17" spans="1:18">
      <c r="A17" s="501"/>
      <c r="B17" s="211" t="s">
        <v>316</v>
      </c>
      <c r="C17" s="26" t="s">
        <v>0</v>
      </c>
      <c r="D17" s="27">
        <v>0.25800000000000001</v>
      </c>
      <c r="E17" s="28">
        <v>754</v>
      </c>
      <c r="F17" s="29">
        <v>269</v>
      </c>
      <c r="G17" s="30">
        <f t="shared" si="0"/>
        <v>0.35676392572944299</v>
      </c>
      <c r="H17" s="148">
        <v>20478</v>
      </c>
      <c r="I17" s="148">
        <v>8141</v>
      </c>
      <c r="J17" s="32">
        <f t="shared" si="1"/>
        <v>0.3975485887293681</v>
      </c>
      <c r="K17" s="227">
        <v>30</v>
      </c>
      <c r="L17" s="31">
        <v>0.36399999999999999</v>
      </c>
      <c r="M17" s="32">
        <f t="shared" si="2"/>
        <v>1.2133333333333333E-2</v>
      </c>
      <c r="N17" s="36"/>
      <c r="O17" s="29"/>
      <c r="P17" s="35"/>
    </row>
    <row r="18" spans="1:18">
      <c r="A18" s="501"/>
      <c r="B18" s="211" t="s">
        <v>315</v>
      </c>
      <c r="C18" s="26" t="s">
        <v>0</v>
      </c>
      <c r="D18" s="27">
        <v>9.4E-2</v>
      </c>
      <c r="E18" s="28">
        <v>754</v>
      </c>
      <c r="F18" s="29">
        <v>230</v>
      </c>
      <c r="G18" s="30">
        <f t="shared" si="0"/>
        <v>0.30503978779840851</v>
      </c>
      <c r="H18" s="148">
        <v>20478</v>
      </c>
      <c r="I18" s="148">
        <v>8951</v>
      </c>
      <c r="J18" s="32">
        <f t="shared" si="1"/>
        <v>0.43710323273757201</v>
      </c>
      <c r="K18" s="227">
        <v>30</v>
      </c>
      <c r="L18" s="31">
        <v>0.3</v>
      </c>
      <c r="M18" s="32">
        <f t="shared" si="2"/>
        <v>0.01</v>
      </c>
      <c r="N18" s="36"/>
      <c r="O18" s="29"/>
      <c r="P18" s="35"/>
    </row>
    <row r="19" spans="1:18">
      <c r="A19" s="501"/>
      <c r="B19" s="211" t="s">
        <v>314</v>
      </c>
      <c r="C19" s="26" t="s">
        <v>0</v>
      </c>
      <c r="D19" s="39">
        <v>0.129</v>
      </c>
      <c r="E19" s="28">
        <v>754</v>
      </c>
      <c r="F19" s="29">
        <v>214</v>
      </c>
      <c r="G19" s="30">
        <f t="shared" si="0"/>
        <v>0.28381962864721483</v>
      </c>
      <c r="H19" s="148">
        <v>20478</v>
      </c>
      <c r="I19" s="148">
        <v>7061</v>
      </c>
      <c r="J19" s="32">
        <f t="shared" si="1"/>
        <v>0.3448090633850962</v>
      </c>
      <c r="K19" s="227">
        <v>30</v>
      </c>
      <c r="L19" s="31">
        <v>13</v>
      </c>
      <c r="M19" s="32">
        <f t="shared" si="2"/>
        <v>0.43333333333333335</v>
      </c>
      <c r="N19" s="36"/>
      <c r="O19" s="29"/>
      <c r="P19" s="35"/>
    </row>
    <row r="20" spans="1:18">
      <c r="A20" s="501"/>
      <c r="B20" s="211" t="s">
        <v>313</v>
      </c>
      <c r="C20" s="26" t="s">
        <v>0</v>
      </c>
      <c r="D20" s="27">
        <v>0.13900000000000001</v>
      </c>
      <c r="E20" s="28">
        <v>754</v>
      </c>
      <c r="F20" s="29">
        <v>225</v>
      </c>
      <c r="G20" s="30">
        <f t="shared" si="0"/>
        <v>0.29840848806366049</v>
      </c>
      <c r="H20" s="148">
        <v>20478</v>
      </c>
      <c r="I20" s="148">
        <v>6381</v>
      </c>
      <c r="J20" s="32">
        <f t="shared" si="1"/>
        <v>0.31160269557573983</v>
      </c>
      <c r="K20" s="227">
        <v>30</v>
      </c>
      <c r="L20" s="31">
        <v>17.2</v>
      </c>
      <c r="M20" s="32">
        <f t="shared" si="2"/>
        <v>0.57333333333333336</v>
      </c>
      <c r="N20" s="36"/>
      <c r="O20" s="29"/>
      <c r="P20" s="35"/>
    </row>
    <row r="21" spans="1:18">
      <c r="A21" s="501"/>
      <c r="B21" s="211" t="s">
        <v>312</v>
      </c>
      <c r="C21" s="26" t="s">
        <v>0</v>
      </c>
      <c r="D21" s="39">
        <v>0.185</v>
      </c>
      <c r="E21" s="28">
        <v>754</v>
      </c>
      <c r="F21" s="29">
        <v>218</v>
      </c>
      <c r="G21" s="30">
        <f t="shared" si="0"/>
        <v>0.28912466843501328</v>
      </c>
      <c r="H21" s="148">
        <v>20478</v>
      </c>
      <c r="I21" s="148">
        <v>6859</v>
      </c>
      <c r="J21" s="32">
        <f t="shared" si="1"/>
        <v>0.33494481882996385</v>
      </c>
      <c r="K21" s="227">
        <v>30</v>
      </c>
      <c r="L21" s="31">
        <v>15.7</v>
      </c>
      <c r="M21" s="32">
        <f t="shared" si="2"/>
        <v>0.52333333333333332</v>
      </c>
      <c r="N21" s="36"/>
      <c r="O21" s="29"/>
      <c r="P21" s="35"/>
    </row>
    <row r="22" spans="1:18">
      <c r="A22" s="24" t="s">
        <v>311</v>
      </c>
      <c r="B22" s="211" t="s">
        <v>310</v>
      </c>
      <c r="C22" s="26" t="s">
        <v>0</v>
      </c>
      <c r="D22" s="149">
        <v>2.1000000000000001E-2</v>
      </c>
      <c r="E22" s="28">
        <v>377</v>
      </c>
      <c r="F22" s="29">
        <v>56</v>
      </c>
      <c r="G22" s="30">
        <f t="shared" si="0"/>
        <v>0.14854111405835543</v>
      </c>
      <c r="H22" s="227">
        <v>1535</v>
      </c>
      <c r="I22" s="148">
        <v>924</v>
      </c>
      <c r="J22" s="32">
        <f t="shared" si="1"/>
        <v>0.60195439739413681</v>
      </c>
      <c r="K22" s="227">
        <v>30</v>
      </c>
      <c r="L22" s="31">
        <v>13</v>
      </c>
      <c r="M22" s="32">
        <f t="shared" si="2"/>
        <v>0.43333333333333335</v>
      </c>
      <c r="N22" s="36"/>
      <c r="O22" s="29"/>
      <c r="P22" s="35"/>
      <c r="R22" s="81"/>
    </row>
    <row r="23" spans="1:18">
      <c r="A23" s="24" t="s">
        <v>309</v>
      </c>
      <c r="B23" s="211" t="s">
        <v>308</v>
      </c>
      <c r="C23" s="26" t="s">
        <v>0</v>
      </c>
      <c r="D23" s="27">
        <v>2.3E-2</v>
      </c>
      <c r="E23" s="28">
        <v>31</v>
      </c>
      <c r="F23" s="29">
        <v>4.4000000000000004</v>
      </c>
      <c r="G23" s="30">
        <f t="shared" si="0"/>
        <v>0.14193548387096774</v>
      </c>
      <c r="H23" s="227"/>
      <c r="I23" s="31"/>
      <c r="J23" s="32"/>
      <c r="K23" s="227">
        <v>30</v>
      </c>
      <c r="L23" s="31">
        <v>3.6</v>
      </c>
      <c r="M23" s="32">
        <f t="shared" si="2"/>
        <v>0.12000000000000001</v>
      </c>
      <c r="N23" s="36"/>
      <c r="O23" s="29"/>
      <c r="P23" s="35"/>
    </row>
    <row r="24" spans="1:18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54"/>
      <c r="P24" s="54"/>
    </row>
    <row r="25" spans="1:18">
      <c r="A25" s="24"/>
      <c r="B25" s="53" t="s">
        <v>257</v>
      </c>
      <c r="C25" s="53"/>
      <c r="D25" s="53"/>
    </row>
    <row r="26" spans="1:18">
      <c r="A26" s="24"/>
      <c r="B26" s="211" t="s">
        <v>256</v>
      </c>
      <c r="C26" s="211" t="s">
        <v>254</v>
      </c>
      <c r="D26" s="211" t="s">
        <v>1</v>
      </c>
      <c r="E26" s="211" t="s">
        <v>307</v>
      </c>
      <c r="F26" s="211" t="s">
        <v>2</v>
      </c>
      <c r="G26" s="317" t="s">
        <v>306</v>
      </c>
      <c r="H26" s="317"/>
      <c r="J26" s="211" t="s">
        <v>256</v>
      </c>
      <c r="K26" s="211" t="s">
        <v>254</v>
      </c>
      <c r="L26" s="211" t="s">
        <v>1</v>
      </c>
      <c r="M26" s="317" t="s">
        <v>305</v>
      </c>
      <c r="N26" s="317"/>
      <c r="O26" s="317"/>
      <c r="P26" s="211" t="s">
        <v>304</v>
      </c>
      <c r="Q26" s="211" t="s">
        <v>303</v>
      </c>
    </row>
    <row r="27" spans="1:18">
      <c r="A27" s="24"/>
      <c r="B27" s="499" t="s">
        <v>302</v>
      </c>
      <c r="C27" s="141" t="s">
        <v>0</v>
      </c>
      <c r="D27" s="227" t="s">
        <v>500</v>
      </c>
      <c r="E27" s="227">
        <v>10</v>
      </c>
      <c r="F27" s="227">
        <v>10</v>
      </c>
      <c r="G27" s="498" t="s">
        <v>499</v>
      </c>
      <c r="H27" s="498"/>
      <c r="J27" s="485" t="s">
        <v>299</v>
      </c>
      <c r="K27" s="141" t="s">
        <v>0</v>
      </c>
      <c r="L27" s="226" t="s">
        <v>298</v>
      </c>
      <c r="M27" s="498" t="s">
        <v>297</v>
      </c>
      <c r="N27" s="498"/>
      <c r="O27" s="498"/>
      <c r="P27" s="141" t="s">
        <v>0</v>
      </c>
      <c r="Q27" s="146"/>
    </row>
    <row r="28" spans="1:18">
      <c r="A28" s="53"/>
      <c r="B28" s="500"/>
      <c r="C28" s="141" t="s">
        <v>0</v>
      </c>
      <c r="D28" s="227" t="s">
        <v>301</v>
      </c>
      <c r="E28" s="227">
        <v>10</v>
      </c>
      <c r="F28" s="227">
        <v>10</v>
      </c>
      <c r="G28" s="498" t="s">
        <v>300</v>
      </c>
      <c r="H28" s="498"/>
      <c r="I28" s="147"/>
      <c r="J28" s="485"/>
      <c r="K28" s="141" t="s">
        <v>0</v>
      </c>
      <c r="L28" s="226" t="s">
        <v>294</v>
      </c>
      <c r="M28" s="498" t="s">
        <v>293</v>
      </c>
      <c r="N28" s="498"/>
      <c r="O28" s="498"/>
      <c r="P28" s="141" t="s">
        <v>0</v>
      </c>
      <c r="Q28" s="146"/>
      <c r="R28" s="46"/>
    </row>
    <row r="29" spans="1:18">
      <c r="A29" s="53"/>
      <c r="B29" s="500"/>
      <c r="C29" s="141" t="s">
        <v>0</v>
      </c>
      <c r="D29" s="226" t="s">
        <v>296</v>
      </c>
      <c r="E29" s="226">
        <v>4</v>
      </c>
      <c r="F29" s="226">
        <v>4</v>
      </c>
      <c r="G29" s="498" t="s">
        <v>295</v>
      </c>
      <c r="H29" s="498"/>
      <c r="I29" s="147"/>
      <c r="J29" s="485"/>
      <c r="K29" s="141" t="s">
        <v>0</v>
      </c>
      <c r="L29" s="226" t="s">
        <v>290</v>
      </c>
      <c r="M29" s="498" t="s">
        <v>289</v>
      </c>
      <c r="N29" s="498"/>
      <c r="O29" s="498"/>
      <c r="P29" s="141" t="s">
        <v>0</v>
      </c>
      <c r="Q29" s="146"/>
      <c r="R29" s="46"/>
    </row>
    <row r="30" spans="1:18">
      <c r="A30" s="53"/>
      <c r="B30" s="500"/>
      <c r="C30" s="141" t="s">
        <v>0</v>
      </c>
      <c r="D30" s="226" t="s">
        <v>292</v>
      </c>
      <c r="E30" s="226">
        <v>4</v>
      </c>
      <c r="F30" s="226">
        <v>4</v>
      </c>
      <c r="G30" s="502" t="s">
        <v>291</v>
      </c>
      <c r="H30" s="503"/>
      <c r="I30" s="147"/>
      <c r="J30" s="485"/>
      <c r="K30" s="141" t="s">
        <v>0</v>
      </c>
      <c r="L30" s="226" t="s">
        <v>286</v>
      </c>
      <c r="M30" s="498" t="s">
        <v>285</v>
      </c>
      <c r="N30" s="498"/>
      <c r="O30" s="498"/>
      <c r="P30" s="141" t="s">
        <v>0</v>
      </c>
      <c r="Q30" s="146"/>
      <c r="R30" s="46"/>
    </row>
    <row r="31" spans="1:18">
      <c r="A31" s="53"/>
      <c r="B31" s="500"/>
      <c r="C31" s="141" t="s">
        <v>0</v>
      </c>
      <c r="D31" s="226" t="s">
        <v>288</v>
      </c>
      <c r="E31" s="226">
        <v>4</v>
      </c>
      <c r="F31" s="226">
        <v>4</v>
      </c>
      <c r="G31" s="498" t="s">
        <v>287</v>
      </c>
      <c r="H31" s="498"/>
      <c r="I31" s="147"/>
      <c r="J31" s="485"/>
      <c r="K31" s="141" t="s">
        <v>0</v>
      </c>
      <c r="L31" s="226" t="s">
        <v>282</v>
      </c>
      <c r="M31" s="498" t="s">
        <v>281</v>
      </c>
      <c r="N31" s="498"/>
      <c r="O31" s="498"/>
      <c r="P31" s="141" t="s">
        <v>0</v>
      </c>
      <c r="Q31" s="146"/>
      <c r="R31" s="46"/>
    </row>
    <row r="32" spans="1:18">
      <c r="B32" s="500"/>
      <c r="C32" s="141" t="s">
        <v>0</v>
      </c>
      <c r="D32" s="226" t="s">
        <v>284</v>
      </c>
      <c r="E32" s="226">
        <v>4</v>
      </c>
      <c r="F32" s="226">
        <v>4</v>
      </c>
      <c r="G32" s="498" t="s">
        <v>283</v>
      </c>
      <c r="H32" s="498"/>
      <c r="I32" s="147"/>
      <c r="J32" s="485"/>
      <c r="K32" s="141" t="s">
        <v>0</v>
      </c>
      <c r="L32" s="226" t="s">
        <v>274</v>
      </c>
      <c r="M32" s="498" t="s">
        <v>273</v>
      </c>
      <c r="N32" s="498"/>
      <c r="O32" s="498"/>
      <c r="P32" s="141" t="s">
        <v>0</v>
      </c>
      <c r="Q32" s="146"/>
      <c r="R32" s="46"/>
    </row>
    <row r="33" spans="1:18">
      <c r="A33" s="24"/>
      <c r="B33" s="500"/>
      <c r="C33" s="141" t="s">
        <v>0</v>
      </c>
      <c r="D33" s="227" t="s">
        <v>280</v>
      </c>
      <c r="E33" s="227">
        <v>4</v>
      </c>
      <c r="F33" s="227">
        <v>4</v>
      </c>
      <c r="G33" s="502" t="s">
        <v>279</v>
      </c>
      <c r="H33" s="503"/>
      <c r="I33" s="147"/>
      <c r="J33" s="485"/>
      <c r="K33" s="141" t="s">
        <v>0</v>
      </c>
      <c r="L33" s="226" t="s">
        <v>269</v>
      </c>
      <c r="M33" s="498" t="s">
        <v>268</v>
      </c>
      <c r="N33" s="498"/>
      <c r="O33" s="498"/>
      <c r="P33" s="141" t="s">
        <v>0</v>
      </c>
      <c r="Q33" s="146"/>
      <c r="R33" s="46"/>
    </row>
    <row r="34" spans="1:18">
      <c r="A34" s="24"/>
      <c r="B34" s="500"/>
      <c r="C34" s="141" t="s">
        <v>0</v>
      </c>
      <c r="D34" s="226" t="s">
        <v>278</v>
      </c>
      <c r="E34" s="226">
        <v>2</v>
      </c>
      <c r="F34" s="226">
        <v>2</v>
      </c>
      <c r="G34" s="514" t="s">
        <v>277</v>
      </c>
      <c r="H34" s="515"/>
      <c r="I34" s="147"/>
      <c r="J34" s="485"/>
      <c r="K34" s="141" t="s">
        <v>0</v>
      </c>
      <c r="L34" s="226" t="s">
        <v>274</v>
      </c>
      <c r="M34" s="498" t="s">
        <v>273</v>
      </c>
      <c r="N34" s="498"/>
      <c r="O34" s="498"/>
      <c r="P34" s="141" t="s">
        <v>0</v>
      </c>
      <c r="Q34" s="146"/>
      <c r="R34" s="46"/>
    </row>
    <row r="35" spans="1:18">
      <c r="A35" s="24"/>
      <c r="B35" s="422"/>
      <c r="C35" s="141" t="s">
        <v>0</v>
      </c>
      <c r="D35" s="226" t="s">
        <v>276</v>
      </c>
      <c r="E35" s="226">
        <v>2</v>
      </c>
      <c r="F35" s="226">
        <v>2</v>
      </c>
      <c r="G35" s="498" t="s">
        <v>275</v>
      </c>
      <c r="H35" s="498"/>
      <c r="I35" s="147"/>
      <c r="J35" s="485"/>
      <c r="K35" s="141" t="s">
        <v>0</v>
      </c>
      <c r="L35" s="226" t="s">
        <v>269</v>
      </c>
      <c r="M35" s="498" t="s">
        <v>268</v>
      </c>
      <c r="N35" s="498"/>
      <c r="O35" s="498"/>
      <c r="P35" s="141" t="s">
        <v>0</v>
      </c>
      <c r="Q35" s="146"/>
      <c r="R35" s="46"/>
    </row>
    <row r="36" spans="1:18">
      <c r="A36" s="24"/>
      <c r="B36" s="499" t="s">
        <v>272</v>
      </c>
      <c r="C36" s="226" t="s">
        <v>0</v>
      </c>
      <c r="D36" s="226" t="s">
        <v>271</v>
      </c>
      <c r="E36" s="226">
        <v>4</v>
      </c>
      <c r="F36" s="226">
        <v>4</v>
      </c>
      <c r="G36" s="498" t="s">
        <v>270</v>
      </c>
      <c r="H36" s="498"/>
      <c r="I36" s="147"/>
      <c r="R36" s="46"/>
    </row>
    <row r="37" spans="1:18">
      <c r="A37" s="24"/>
      <c r="B37" s="422"/>
      <c r="C37" s="226" t="s">
        <v>0</v>
      </c>
      <c r="D37" s="226" t="s">
        <v>267</v>
      </c>
      <c r="E37" s="226">
        <v>2</v>
      </c>
      <c r="F37" s="226">
        <v>2</v>
      </c>
      <c r="G37" s="498" t="s">
        <v>266</v>
      </c>
      <c r="H37" s="498"/>
      <c r="I37" s="46"/>
      <c r="R37" s="46"/>
    </row>
    <row r="38" spans="1:18">
      <c r="A38" s="24"/>
      <c r="B38" s="145"/>
      <c r="C38" s="24"/>
      <c r="D38" s="24"/>
      <c r="E38" s="24"/>
      <c r="F38" s="24"/>
      <c r="G38" s="24"/>
      <c r="H38" s="24"/>
    </row>
    <row r="39" spans="1:18">
      <c r="A39" s="24"/>
      <c r="B39" s="145"/>
      <c r="L39" s="16"/>
      <c r="N39" s="16"/>
      <c r="O39" s="16"/>
      <c r="P39" s="16"/>
    </row>
    <row r="40" spans="1:18">
      <c r="A40" s="24"/>
      <c r="B40" s="24"/>
      <c r="C40" s="24"/>
      <c r="D40" s="24"/>
      <c r="E40" s="24"/>
    </row>
    <row r="41" spans="1:18">
      <c r="A41" s="24"/>
      <c r="B41" s="228" t="s">
        <v>265</v>
      </c>
    </row>
    <row r="42" spans="1:18">
      <c r="A42" s="54"/>
      <c r="B42" s="211"/>
      <c r="C42" s="211" t="s">
        <v>127</v>
      </c>
      <c r="D42" s="211" t="s">
        <v>126</v>
      </c>
      <c r="E42" s="211" t="s">
        <v>264</v>
      </c>
      <c r="F42" s="24"/>
      <c r="G42" s="24"/>
      <c r="H42" s="24"/>
    </row>
    <row r="43" spans="1:18">
      <c r="A43" s="54"/>
      <c r="B43" s="211" t="s">
        <v>263</v>
      </c>
      <c r="C43" s="26" t="s">
        <v>106</v>
      </c>
      <c r="D43" s="36" t="s">
        <v>262</v>
      </c>
      <c r="E43" s="36">
        <v>18080</v>
      </c>
      <c r="F43" s="24"/>
      <c r="G43" s="24"/>
    </row>
    <row r="44" spans="1:18">
      <c r="A44" s="54"/>
      <c r="B44" s="211" t="s">
        <v>261</v>
      </c>
      <c r="C44" s="26" t="s">
        <v>106</v>
      </c>
      <c r="D44" s="36" t="s">
        <v>260</v>
      </c>
      <c r="E44" s="36">
        <v>18080</v>
      </c>
    </row>
    <row r="45" spans="1:18">
      <c r="A45" s="54"/>
      <c r="B45" s="211" t="s">
        <v>259</v>
      </c>
      <c r="C45" s="26" t="s">
        <v>106</v>
      </c>
      <c r="D45" s="36" t="s">
        <v>258</v>
      </c>
      <c r="E45" s="36">
        <v>18080</v>
      </c>
    </row>
    <row r="46" spans="1:18">
      <c r="A46" s="54"/>
      <c r="B46" s="24"/>
    </row>
    <row r="49" spans="7:12" ht="13.5" customHeight="1">
      <c r="G49" s="144"/>
      <c r="H49" s="74"/>
      <c r="I49" s="74"/>
    </row>
    <row r="50" spans="7:12">
      <c r="L50" s="54"/>
    </row>
    <row r="52" spans="7:12" ht="12.75" customHeight="1"/>
    <row r="53" spans="7:12" ht="25.5" customHeight="1"/>
    <row r="63" spans="7:12" ht="12.75" customHeight="1"/>
  </sheetData>
  <mergeCells count="43">
    <mergeCell ref="G36:H36"/>
    <mergeCell ref="G31:H31"/>
    <mergeCell ref="G28:H28"/>
    <mergeCell ref="G30:H30"/>
    <mergeCell ref="B36:B37"/>
    <mergeCell ref="G32:H32"/>
    <mergeCell ref="G29:H29"/>
    <mergeCell ref="G37:H37"/>
    <mergeCell ref="G35:H35"/>
    <mergeCell ref="G34:H34"/>
    <mergeCell ref="F4:G4"/>
    <mergeCell ref="B5:B6"/>
    <mergeCell ref="D5:E5"/>
    <mergeCell ref="F5:G5"/>
    <mergeCell ref="D6:E6"/>
    <mergeCell ref="F6:G6"/>
    <mergeCell ref="B8:E8"/>
    <mergeCell ref="B9:B11"/>
    <mergeCell ref="C9:C11"/>
    <mergeCell ref="D9:D10"/>
    <mergeCell ref="E9:G9"/>
    <mergeCell ref="N9:P9"/>
    <mergeCell ref="E11:G11"/>
    <mergeCell ref="H11:P11"/>
    <mergeCell ref="G26:H26"/>
    <mergeCell ref="M26:O26"/>
    <mergeCell ref="H9:J9"/>
    <mergeCell ref="K9:M9"/>
    <mergeCell ref="A14:A21"/>
    <mergeCell ref="A12:A13"/>
    <mergeCell ref="M30:O30"/>
    <mergeCell ref="G33:H33"/>
    <mergeCell ref="M34:O34"/>
    <mergeCell ref="M31:O31"/>
    <mergeCell ref="M27:O27"/>
    <mergeCell ref="M28:O28"/>
    <mergeCell ref="M32:O32"/>
    <mergeCell ref="M33:O33"/>
    <mergeCell ref="B27:B35"/>
    <mergeCell ref="G27:H27"/>
    <mergeCell ref="J27:J35"/>
    <mergeCell ref="M35:O35"/>
    <mergeCell ref="M29:O29"/>
  </mergeCells>
  <phoneticPr fontId="170" type="noConversion"/>
  <pageMargins left="0.7" right="0.7" top="0.75" bottom="0.75" header="0.3" footer="0.3"/>
  <pageSetup paperSize="9" scale="4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K8"/>
  <sheetViews>
    <sheetView topLeftCell="A3" zoomScaleNormal="100" zoomScaleSheetLayoutView="66" workbookViewId="0">
      <selection activeCell="J40" sqref="J40"/>
    </sheetView>
  </sheetViews>
  <sheetFormatPr defaultRowHeight="12.75"/>
  <cols>
    <col min="1" max="1" width="24.5703125" customWidth="1"/>
    <col min="2" max="2" width="16.7109375" customWidth="1"/>
    <col min="3" max="3" width="14.5703125" customWidth="1"/>
    <col min="4" max="4" width="21.140625" bestFit="1" customWidth="1"/>
    <col min="5" max="5" width="6.7109375" bestFit="1" customWidth="1"/>
    <col min="6" max="6" width="16.7109375" bestFit="1" customWidth="1"/>
    <col min="9" max="9" width="25.85546875" bestFit="1" customWidth="1"/>
    <col min="10" max="10" width="40.28515625" customWidth="1"/>
    <col min="11" max="11" width="40.5703125" customWidth="1"/>
    <col min="12" max="12" width="9.140625" customWidth="1"/>
  </cols>
  <sheetData>
    <row r="2" spans="1:11" ht="25.5">
      <c r="A2" s="17" t="s">
        <v>353</v>
      </c>
      <c r="B2" s="4"/>
      <c r="C2" s="4"/>
      <c r="D2" s="4"/>
      <c r="E2" s="4"/>
      <c r="F2" s="4"/>
      <c r="I2" t="s">
        <v>99</v>
      </c>
      <c r="K2" s="4"/>
    </row>
    <row r="4" spans="1:11" ht="15">
      <c r="A4" s="159" t="s">
        <v>352</v>
      </c>
      <c r="B4" s="158" t="s">
        <v>351</v>
      </c>
      <c r="C4" s="158" t="s">
        <v>350</v>
      </c>
      <c r="D4" s="158" t="s">
        <v>349</v>
      </c>
      <c r="E4" s="158" t="s">
        <v>348</v>
      </c>
    </row>
    <row r="5" spans="1:11">
      <c r="A5" s="517" t="s">
        <v>505</v>
      </c>
      <c r="B5" s="518">
        <f>COUNTIF(H:H,B4)</f>
        <v>0</v>
      </c>
      <c r="C5" s="518">
        <f>COUNTIF(H:H,C4)</f>
        <v>0</v>
      </c>
      <c r="D5" s="518">
        <v>0</v>
      </c>
      <c r="E5" s="518">
        <f>SUM(B5:D6)</f>
        <v>0</v>
      </c>
      <c r="F5" s="516"/>
    </row>
    <row r="6" spans="1:11">
      <c r="A6" s="517"/>
      <c r="B6" s="519"/>
      <c r="C6" s="519"/>
      <c r="D6" s="519"/>
      <c r="E6" s="519"/>
      <c r="F6" s="516"/>
      <c r="G6" s="157"/>
      <c r="H6" s="157"/>
    </row>
    <row r="8" spans="1:11" ht="27">
      <c r="A8" s="154" t="s">
        <v>347</v>
      </c>
      <c r="B8" s="154" t="s">
        <v>346</v>
      </c>
      <c r="C8" s="156" t="s">
        <v>345</v>
      </c>
      <c r="D8" s="154" t="s">
        <v>344</v>
      </c>
      <c r="E8" s="154" t="s">
        <v>343</v>
      </c>
      <c r="F8" s="155" t="s">
        <v>342</v>
      </c>
      <c r="G8" s="154" t="s">
        <v>341</v>
      </c>
      <c r="H8" s="154" t="s">
        <v>340</v>
      </c>
      <c r="I8" s="153" t="s">
        <v>1</v>
      </c>
      <c r="J8" s="153" t="s">
        <v>339</v>
      </c>
      <c r="K8" s="153" t="s">
        <v>338</v>
      </c>
    </row>
  </sheetData>
  <mergeCells count="6">
    <mergeCell ref="F5:F6"/>
    <mergeCell ref="A5:A6"/>
    <mergeCell ref="B5:B6"/>
    <mergeCell ref="C5:C6"/>
    <mergeCell ref="D5:D6"/>
    <mergeCell ref="E5:E6"/>
  </mergeCells>
  <phoneticPr fontId="170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F0"/>
  </sheetPr>
  <dimension ref="A2:L16"/>
  <sheetViews>
    <sheetView zoomScaleNormal="100" workbookViewId="0">
      <selection activeCell="J40" sqref="J40"/>
    </sheetView>
  </sheetViews>
  <sheetFormatPr defaultRowHeight="12.75"/>
  <cols>
    <col min="1" max="1" width="10.7109375" customWidth="1"/>
    <col min="2" max="2" width="9.7109375" bestFit="1" customWidth="1"/>
    <col min="3" max="3" width="10.7109375" bestFit="1" customWidth="1"/>
    <col min="4" max="5" width="9.5703125" bestFit="1" customWidth="1"/>
    <col min="6" max="6" width="10.7109375" bestFit="1" customWidth="1"/>
    <col min="7" max="8" width="9" bestFit="1" customWidth="1"/>
    <col min="9" max="9" width="11.42578125" bestFit="1" customWidth="1"/>
    <col min="10" max="10" width="11.85546875" style="4" bestFit="1" customWidth="1"/>
    <col min="11" max="11" width="9" style="4" bestFit="1" customWidth="1"/>
    <col min="12" max="12" width="11.42578125" bestFit="1" customWidth="1"/>
    <col min="13" max="14" width="9" bestFit="1" customWidth="1"/>
    <col min="15" max="15" width="11.42578125" bestFit="1" customWidth="1"/>
    <col min="16" max="16" width="9.42578125" bestFit="1" customWidth="1"/>
  </cols>
  <sheetData>
    <row r="2" spans="1:12" ht="25.5">
      <c r="A2" s="17" t="s">
        <v>337</v>
      </c>
      <c r="B2" s="4"/>
      <c r="C2" s="4"/>
      <c r="D2" s="4"/>
      <c r="E2" s="4"/>
      <c r="F2" s="4"/>
    </row>
    <row r="3" spans="1:12" ht="17.25" customHeight="1">
      <c r="A3" s="17"/>
      <c r="B3" s="4"/>
      <c r="C3" s="4"/>
      <c r="D3" s="4"/>
      <c r="E3" s="4"/>
      <c r="F3" s="4"/>
    </row>
    <row r="4" spans="1:12">
      <c r="B4" s="508"/>
      <c r="C4" s="508" t="s">
        <v>61</v>
      </c>
      <c r="D4" s="509" t="s">
        <v>62</v>
      </c>
      <c r="E4" s="317" t="s">
        <v>63</v>
      </c>
      <c r="F4" s="317"/>
      <c r="G4" s="317"/>
      <c r="H4" s="317" t="s">
        <v>94</v>
      </c>
      <c r="I4" s="317"/>
      <c r="J4" s="317"/>
      <c r="K4"/>
    </row>
    <row r="5" spans="1:12">
      <c r="B5" s="364"/>
      <c r="C5" s="364"/>
      <c r="D5" s="372"/>
      <c r="E5" s="211" t="s">
        <v>67</v>
      </c>
      <c r="F5" s="211" t="s">
        <v>68</v>
      </c>
      <c r="G5" s="211" t="s">
        <v>69</v>
      </c>
      <c r="H5" s="215" t="s">
        <v>70</v>
      </c>
      <c r="I5" s="215" t="s">
        <v>71</v>
      </c>
      <c r="J5" s="215" t="s">
        <v>72</v>
      </c>
      <c r="K5"/>
    </row>
    <row r="6" spans="1:12">
      <c r="B6" s="372"/>
      <c r="C6" s="372"/>
      <c r="D6" s="150"/>
      <c r="E6" s="210" t="s">
        <v>74</v>
      </c>
      <c r="F6" s="210"/>
      <c r="G6" s="210"/>
      <c r="H6" s="505" t="s">
        <v>75</v>
      </c>
      <c r="I6" s="505"/>
      <c r="J6" s="505"/>
      <c r="K6"/>
    </row>
    <row r="7" spans="1:12">
      <c r="B7" s="211" t="s">
        <v>336</v>
      </c>
      <c r="C7" s="26" t="s">
        <v>0</v>
      </c>
      <c r="D7" s="27">
        <v>1.7999999999999999E-2</v>
      </c>
      <c r="E7" s="28">
        <v>31</v>
      </c>
      <c r="F7" s="37">
        <v>5.2</v>
      </c>
      <c r="G7" s="30">
        <f>F7/E7</f>
        <v>0.16774193548387098</v>
      </c>
      <c r="H7" s="227">
        <v>196</v>
      </c>
      <c r="I7" s="31">
        <v>12</v>
      </c>
      <c r="J7" s="32">
        <f>I7/H7</f>
        <v>6.1224489795918366E-2</v>
      </c>
      <c r="K7"/>
    </row>
    <row r="8" spans="1:12">
      <c r="B8" s="211" t="s">
        <v>335</v>
      </c>
      <c r="C8" s="26" t="s">
        <v>0</v>
      </c>
      <c r="D8" s="39">
        <v>4.1000000000000002E-2</v>
      </c>
      <c r="E8" s="28">
        <v>31</v>
      </c>
      <c r="F8" s="37">
        <v>5.2</v>
      </c>
      <c r="G8" s="30">
        <f>F8/E8</f>
        <v>0.16774193548387098</v>
      </c>
      <c r="H8" s="227">
        <v>796</v>
      </c>
      <c r="I8" s="31">
        <v>14</v>
      </c>
      <c r="J8" s="32">
        <f>I8/H8</f>
        <v>1.7587939698492462E-2</v>
      </c>
      <c r="K8"/>
    </row>
    <row r="9" spans="1:12">
      <c r="J9"/>
      <c r="L9" s="4"/>
    </row>
    <row r="11" spans="1:12">
      <c r="B11" s="521"/>
      <c r="C11" s="521"/>
      <c r="D11" s="521"/>
      <c r="E11" s="521"/>
      <c r="F11" s="230" t="s">
        <v>336</v>
      </c>
      <c r="G11" s="230" t="s">
        <v>335</v>
      </c>
    </row>
    <row r="12" spans="1:12">
      <c r="B12" s="520" t="s">
        <v>334</v>
      </c>
      <c r="C12" s="520"/>
      <c r="D12" s="520"/>
      <c r="E12" s="520"/>
      <c r="F12" s="26" t="s">
        <v>0</v>
      </c>
      <c r="G12" s="26" t="s">
        <v>0</v>
      </c>
    </row>
    <row r="13" spans="1:12">
      <c r="B13" s="520" t="s">
        <v>333</v>
      </c>
      <c r="C13" s="520"/>
      <c r="D13" s="520"/>
      <c r="E13" s="520"/>
      <c r="F13" s="26" t="s">
        <v>0</v>
      </c>
      <c r="G13" s="26" t="s">
        <v>0</v>
      </c>
    </row>
    <row r="16" spans="1:12">
      <c r="F16" s="152"/>
    </row>
  </sheetData>
  <mergeCells count="9">
    <mergeCell ref="H4:J4"/>
    <mergeCell ref="H6:J6"/>
    <mergeCell ref="B12:E12"/>
    <mergeCell ref="B13:E13"/>
    <mergeCell ref="B11:E11"/>
    <mergeCell ref="B4:B6"/>
    <mergeCell ref="C4:C6"/>
    <mergeCell ref="D4:D5"/>
    <mergeCell ref="E4:G4"/>
  </mergeCells>
  <phoneticPr fontId="170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R41"/>
  <sheetViews>
    <sheetView zoomScaleNormal="100" workbookViewId="0">
      <selection activeCell="J40" sqref="J40"/>
    </sheetView>
  </sheetViews>
  <sheetFormatPr defaultRowHeight="12.75"/>
  <cols>
    <col min="4" max="4" width="13.28515625" bestFit="1" customWidth="1"/>
    <col min="5" max="5" width="9.5703125" bestFit="1" customWidth="1"/>
    <col min="6" max="6" width="9.7109375" bestFit="1" customWidth="1"/>
    <col min="7" max="7" width="10.7109375" bestFit="1" customWidth="1"/>
    <col min="9" max="9" width="9.5703125" customWidth="1"/>
    <col min="10" max="10" width="11.42578125" bestFit="1" customWidth="1"/>
    <col min="11" max="12" width="9" bestFit="1" customWidth="1"/>
    <col min="13" max="13" width="11.42578125" bestFit="1" customWidth="1"/>
    <col min="14" max="14" width="11" bestFit="1" customWidth="1"/>
  </cols>
  <sheetData>
    <row r="2" spans="1:16" ht="25.5">
      <c r="A2" s="17" t="s">
        <v>386</v>
      </c>
    </row>
    <row r="4" spans="1:16">
      <c r="B4" s="507" t="s">
        <v>60</v>
      </c>
      <c r="C4" s="507"/>
      <c r="D4" s="507"/>
      <c r="E4" s="507"/>
      <c r="F4" s="23"/>
      <c r="G4" s="24"/>
      <c r="H4" s="24"/>
      <c r="I4" s="4"/>
      <c r="J4" s="4"/>
      <c r="K4" s="24"/>
      <c r="L4" s="24"/>
      <c r="M4" s="24"/>
    </row>
    <row r="5" spans="1:16">
      <c r="B5" s="508"/>
      <c r="C5" s="508" t="s">
        <v>61</v>
      </c>
      <c r="D5" s="509" t="s">
        <v>62</v>
      </c>
      <c r="E5" s="317" t="s">
        <v>63</v>
      </c>
      <c r="F5" s="317"/>
      <c r="G5" s="317"/>
      <c r="H5" s="317" t="s">
        <v>385</v>
      </c>
      <c r="I5" s="317"/>
      <c r="J5" s="317"/>
      <c r="K5" s="317" t="s">
        <v>384</v>
      </c>
      <c r="L5" s="317"/>
      <c r="M5" s="317"/>
    </row>
    <row r="6" spans="1:16">
      <c r="B6" s="364"/>
      <c r="C6" s="364"/>
      <c r="D6" s="372"/>
      <c r="E6" s="211" t="s">
        <v>67</v>
      </c>
      <c r="F6" s="215" t="s">
        <v>71</v>
      </c>
      <c r="G6" s="172" t="s">
        <v>69</v>
      </c>
      <c r="H6" s="215" t="s">
        <v>70</v>
      </c>
      <c r="I6" s="215" t="s">
        <v>71</v>
      </c>
      <c r="J6" s="215" t="s">
        <v>72</v>
      </c>
      <c r="K6" s="215" t="s">
        <v>70</v>
      </c>
      <c r="L6" s="215" t="s">
        <v>71</v>
      </c>
      <c r="M6" s="215" t="s">
        <v>72</v>
      </c>
    </row>
    <row r="7" spans="1:16">
      <c r="B7" s="372"/>
      <c r="C7" s="372"/>
      <c r="D7" s="529" t="s">
        <v>383</v>
      </c>
      <c r="E7" s="504"/>
      <c r="F7" s="504"/>
      <c r="G7" s="504"/>
      <c r="H7" s="504"/>
      <c r="I7" s="504"/>
      <c r="J7" s="504"/>
      <c r="K7" s="504"/>
      <c r="L7" s="504"/>
      <c r="M7" s="530"/>
    </row>
    <row r="8" spans="1:16">
      <c r="B8" s="211" t="s">
        <v>151</v>
      </c>
      <c r="C8" s="26" t="s">
        <v>0</v>
      </c>
      <c r="D8" s="39">
        <v>1.7999999999999999E-2</v>
      </c>
      <c r="E8" s="29">
        <v>62</v>
      </c>
      <c r="F8" s="171">
        <v>35</v>
      </c>
      <c r="G8" s="30">
        <f>F8/E8</f>
        <v>0.56451612903225812</v>
      </c>
      <c r="H8" s="148">
        <v>20</v>
      </c>
      <c r="I8" s="31">
        <v>7.9</v>
      </c>
      <c r="J8" s="32">
        <f>I8/H8</f>
        <v>0.39500000000000002</v>
      </c>
      <c r="K8" s="36">
        <v>50</v>
      </c>
      <c r="L8" s="37">
        <v>10</v>
      </c>
      <c r="M8" s="30">
        <f>L8/K8</f>
        <v>0.2</v>
      </c>
    </row>
    <row r="9" spans="1:16">
      <c r="B9" s="211" t="s">
        <v>171</v>
      </c>
      <c r="C9" s="26" t="s">
        <v>0</v>
      </c>
      <c r="D9" s="39">
        <v>1.9E-2</v>
      </c>
      <c r="E9" s="29">
        <v>62</v>
      </c>
      <c r="F9" s="171">
        <v>29</v>
      </c>
      <c r="G9" s="30">
        <f>F9/E9</f>
        <v>0.46774193548387094</v>
      </c>
      <c r="H9" s="148">
        <v>20</v>
      </c>
      <c r="I9" s="31">
        <v>6.3</v>
      </c>
      <c r="J9" s="32">
        <v>6.3E-2</v>
      </c>
      <c r="K9" s="36">
        <v>50</v>
      </c>
      <c r="L9" s="37">
        <v>9.6999999999999993</v>
      </c>
      <c r="M9" s="30">
        <f>L9/K9</f>
        <v>0.19399999999999998</v>
      </c>
    </row>
    <row r="10" spans="1:16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6">
      <c r="B11" s="4" t="s">
        <v>382</v>
      </c>
      <c r="C11" s="4"/>
      <c r="D11" s="4"/>
      <c r="E11" s="4"/>
      <c r="F11" s="4"/>
      <c r="G11" s="4"/>
      <c r="I11" s="4" t="s">
        <v>381</v>
      </c>
      <c r="J11" s="4"/>
      <c r="K11" s="4"/>
      <c r="L11" s="4"/>
      <c r="M11" s="4"/>
    </row>
    <row r="12" spans="1:16">
      <c r="B12" s="163"/>
      <c r="C12" s="163" t="s">
        <v>380</v>
      </c>
      <c r="D12" s="170" t="s">
        <v>126</v>
      </c>
      <c r="E12" s="163" t="s">
        <v>379</v>
      </c>
      <c r="F12" s="73"/>
      <c r="G12" s="73"/>
      <c r="I12" s="163"/>
      <c r="J12" s="163" t="s">
        <v>378</v>
      </c>
      <c r="K12" s="163" t="s">
        <v>371</v>
      </c>
      <c r="L12" s="163" t="s">
        <v>377</v>
      </c>
      <c r="M12" s="4"/>
    </row>
    <row r="13" spans="1:16">
      <c r="B13" s="163" t="s">
        <v>376</v>
      </c>
      <c r="C13" s="141" t="s">
        <v>106</v>
      </c>
      <c r="D13" s="168" t="s">
        <v>375</v>
      </c>
      <c r="E13" s="226">
        <v>18180</v>
      </c>
      <c r="F13" s="73"/>
      <c r="G13" s="73"/>
      <c r="I13" s="163" t="s">
        <v>151</v>
      </c>
      <c r="J13" s="141" t="s">
        <v>106</v>
      </c>
      <c r="K13" s="226">
        <v>6</v>
      </c>
      <c r="L13" s="226">
        <v>6</v>
      </c>
      <c r="M13" s="4"/>
      <c r="P13" s="169"/>
    </row>
    <row r="14" spans="1:16">
      <c r="B14" s="163" t="s">
        <v>151</v>
      </c>
      <c r="C14" s="141" t="s">
        <v>106</v>
      </c>
      <c r="D14" s="168" t="s">
        <v>369</v>
      </c>
      <c r="E14" s="226">
        <v>18180</v>
      </c>
      <c r="F14" s="73"/>
      <c r="G14" s="73"/>
      <c r="I14" s="73"/>
      <c r="J14" s="73"/>
      <c r="K14" s="73"/>
      <c r="L14" s="73"/>
      <c r="M14" s="4"/>
    </row>
    <row r="15" spans="1:16">
      <c r="B15" s="163" t="s">
        <v>171</v>
      </c>
      <c r="C15" s="141" t="s">
        <v>106</v>
      </c>
      <c r="D15" s="168" t="s">
        <v>368</v>
      </c>
      <c r="E15" s="226">
        <v>18180</v>
      </c>
      <c r="F15" s="73"/>
      <c r="G15" s="73"/>
      <c r="I15" s="73"/>
      <c r="J15" s="73"/>
      <c r="K15" s="73"/>
      <c r="L15" s="73"/>
      <c r="M15" s="4"/>
    </row>
    <row r="16" spans="1:16">
      <c r="B16" s="4"/>
      <c r="C16" s="4"/>
      <c r="D16" s="167"/>
      <c r="E16" s="4"/>
      <c r="F16" s="4"/>
      <c r="G16" s="4"/>
      <c r="I16" s="4"/>
      <c r="J16" s="4"/>
      <c r="K16" s="4"/>
      <c r="L16" s="4"/>
      <c r="M16" s="4"/>
    </row>
    <row r="17" spans="2:13">
      <c r="B17" s="4" t="s">
        <v>374</v>
      </c>
      <c r="C17" s="4"/>
      <c r="D17" s="167"/>
      <c r="E17" s="4"/>
      <c r="F17" s="4"/>
      <c r="G17" s="4"/>
      <c r="I17" s="4" t="s">
        <v>373</v>
      </c>
      <c r="J17" s="4"/>
      <c r="K17" s="4"/>
      <c r="L17" s="4"/>
      <c r="M17" s="4"/>
    </row>
    <row r="18" spans="2:13">
      <c r="B18" s="163"/>
      <c r="C18" s="163" t="s">
        <v>61</v>
      </c>
      <c r="D18" s="163" t="s">
        <v>372</v>
      </c>
      <c r="E18" s="163" t="s">
        <v>371</v>
      </c>
      <c r="F18" s="163" t="s">
        <v>370</v>
      </c>
      <c r="G18" s="73"/>
      <c r="I18" s="163" t="s">
        <v>61</v>
      </c>
      <c r="J18" s="141" t="s">
        <v>106</v>
      </c>
      <c r="K18" s="4"/>
      <c r="L18" s="4"/>
      <c r="M18" s="4"/>
    </row>
    <row r="19" spans="2:13">
      <c r="B19" s="163" t="s">
        <v>151</v>
      </c>
      <c r="C19" s="141" t="s">
        <v>106</v>
      </c>
      <c r="D19" s="226" t="s">
        <v>369</v>
      </c>
      <c r="E19" s="226">
        <v>4</v>
      </c>
      <c r="F19" s="226">
        <v>4</v>
      </c>
      <c r="G19" s="73"/>
      <c r="H19" s="73"/>
      <c r="I19" s="73"/>
      <c r="J19" s="4"/>
      <c r="K19" s="4"/>
      <c r="L19" s="4"/>
      <c r="M19" s="4"/>
    </row>
    <row r="20" spans="2:13">
      <c r="B20" s="163" t="s">
        <v>171</v>
      </c>
      <c r="C20" s="141" t="s">
        <v>106</v>
      </c>
      <c r="D20" s="226" t="s">
        <v>368</v>
      </c>
      <c r="E20" s="226">
        <v>4</v>
      </c>
      <c r="F20" s="226">
        <v>4</v>
      </c>
      <c r="G20" s="73"/>
      <c r="H20" s="73"/>
      <c r="I20" s="73"/>
      <c r="J20" s="4"/>
      <c r="K20" s="4"/>
      <c r="L20" s="4"/>
    </row>
    <row r="21" spans="2:13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2:13">
      <c r="B22" s="4" t="s">
        <v>367</v>
      </c>
      <c r="C22" s="4"/>
      <c r="D22" s="4"/>
      <c r="E22" s="4"/>
      <c r="F22" s="4"/>
      <c r="G22" s="4"/>
      <c r="J22" s="4"/>
      <c r="K22" s="4"/>
      <c r="L22" s="4"/>
    </row>
    <row r="23" spans="2:13">
      <c r="B23" s="531" t="s">
        <v>100</v>
      </c>
      <c r="C23" s="522" t="s">
        <v>366</v>
      </c>
      <c r="D23" s="523"/>
      <c r="E23" s="524"/>
      <c r="F23" s="522" t="s">
        <v>365</v>
      </c>
      <c r="G23" s="523"/>
      <c r="H23" s="523"/>
      <c r="I23" s="524"/>
    </row>
    <row r="24" spans="2:13">
      <c r="B24" s="531"/>
      <c r="C24" s="232" t="s">
        <v>359</v>
      </c>
      <c r="D24" s="232" t="s">
        <v>358</v>
      </c>
      <c r="E24" s="232" t="s">
        <v>357</v>
      </c>
      <c r="F24" s="232" t="s">
        <v>359</v>
      </c>
      <c r="G24" s="232" t="s">
        <v>358</v>
      </c>
      <c r="H24" s="232" t="s">
        <v>357</v>
      </c>
      <c r="I24" s="232" t="s">
        <v>356</v>
      </c>
    </row>
    <row r="25" spans="2:13">
      <c r="B25" s="166" t="s">
        <v>364</v>
      </c>
      <c r="C25" s="165">
        <v>29</v>
      </c>
      <c r="D25" s="165">
        <v>1</v>
      </c>
      <c r="E25" s="165">
        <v>4</v>
      </c>
      <c r="F25" s="165">
        <v>94</v>
      </c>
      <c r="G25" s="165">
        <v>0</v>
      </c>
      <c r="H25" s="165">
        <v>2</v>
      </c>
      <c r="I25" s="165">
        <v>277</v>
      </c>
      <c r="J25" s="174"/>
    </row>
    <row r="26" spans="2:13" ht="12" customHeight="1">
      <c r="B26" s="163" t="s">
        <v>363</v>
      </c>
      <c r="C26" s="164">
        <v>15711</v>
      </c>
      <c r="D26" s="164">
        <v>79</v>
      </c>
      <c r="E26" s="164">
        <v>10288</v>
      </c>
      <c r="F26" s="164">
        <v>59607</v>
      </c>
      <c r="G26" s="164">
        <v>92</v>
      </c>
      <c r="H26" s="164">
        <v>9063</v>
      </c>
      <c r="I26" s="164">
        <v>153735</v>
      </c>
    </row>
    <row r="27" spans="2:13">
      <c r="B27" s="163" t="s">
        <v>362</v>
      </c>
      <c r="C27" s="525">
        <f>SUM(C26,E26,D26)</f>
        <v>26078</v>
      </c>
      <c r="D27" s="526"/>
      <c r="E27" s="527"/>
      <c r="F27" s="525">
        <f>SUM(F26,H26,G26,I26)</f>
        <v>222497</v>
      </c>
      <c r="G27" s="526"/>
      <c r="H27" s="526"/>
      <c r="I27" s="527"/>
    </row>
    <row r="29" spans="2:13">
      <c r="B29" s="4" t="s">
        <v>361</v>
      </c>
      <c r="C29" s="161"/>
      <c r="D29" s="161"/>
      <c r="E29" s="161"/>
      <c r="F29" s="161"/>
      <c r="G29" s="161"/>
    </row>
    <row r="30" spans="2:13">
      <c r="B30" s="163" t="s">
        <v>360</v>
      </c>
      <c r="C30" s="163" t="s">
        <v>359</v>
      </c>
      <c r="D30" s="232" t="s">
        <v>358</v>
      </c>
      <c r="E30" s="163" t="s">
        <v>357</v>
      </c>
      <c r="F30" s="163" t="s">
        <v>356</v>
      </c>
      <c r="G30" s="163" t="s">
        <v>255</v>
      </c>
      <c r="I30" s="16"/>
    </row>
    <row r="31" spans="2:13">
      <c r="B31" s="163" t="s">
        <v>355</v>
      </c>
      <c r="C31" s="162">
        <v>127</v>
      </c>
      <c r="D31" s="36">
        <v>7</v>
      </c>
      <c r="E31" s="162">
        <v>1125</v>
      </c>
      <c r="F31" s="162">
        <v>2586</v>
      </c>
      <c r="G31" s="162">
        <f>SUM(C31:F31)</f>
        <v>3845</v>
      </c>
      <c r="I31" s="74"/>
      <c r="J31" s="161"/>
    </row>
    <row r="32" spans="2:13">
      <c r="B32" s="163" t="s">
        <v>354</v>
      </c>
      <c r="C32" s="162">
        <v>115</v>
      </c>
      <c r="D32" s="142">
        <v>7</v>
      </c>
      <c r="E32" s="162">
        <v>593</v>
      </c>
      <c r="F32" s="162">
        <v>593</v>
      </c>
      <c r="G32" s="162">
        <v>612</v>
      </c>
      <c r="J32" s="161"/>
    </row>
    <row r="37" spans="10:18">
      <c r="J37" s="528"/>
    </row>
    <row r="38" spans="10:18">
      <c r="J38" s="528"/>
      <c r="R38" s="160"/>
    </row>
    <row r="39" spans="10:18">
      <c r="R39" s="160"/>
    </row>
    <row r="40" spans="10:18">
      <c r="R40" s="160"/>
    </row>
    <row r="41" spans="10:18">
      <c r="R41" s="160"/>
    </row>
  </sheetData>
  <mergeCells count="14">
    <mergeCell ref="B23:B24"/>
    <mergeCell ref="B4:E4"/>
    <mergeCell ref="D5:D6"/>
    <mergeCell ref="E5:G5"/>
    <mergeCell ref="H5:J5"/>
    <mergeCell ref="D7:M7"/>
    <mergeCell ref="C5:C7"/>
    <mergeCell ref="B5:B7"/>
    <mergeCell ref="K5:M5"/>
    <mergeCell ref="C23:E23"/>
    <mergeCell ref="C27:E27"/>
    <mergeCell ref="F23:I23"/>
    <mergeCell ref="F27:I27"/>
    <mergeCell ref="J37:J38"/>
  </mergeCells>
  <phoneticPr fontId="170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F0"/>
  </sheetPr>
  <dimension ref="A2:N15"/>
  <sheetViews>
    <sheetView zoomScaleNormal="100" workbookViewId="0">
      <selection activeCell="J40" sqref="J40"/>
    </sheetView>
  </sheetViews>
  <sheetFormatPr defaultRowHeight="12.75"/>
  <cols>
    <col min="2" max="2" width="11" bestFit="1" customWidth="1"/>
    <col min="4" max="4" width="12.7109375" bestFit="1" customWidth="1"/>
    <col min="10" max="10" width="11.85546875" bestFit="1" customWidth="1"/>
  </cols>
  <sheetData>
    <row r="2" spans="1:14" ht="25.5">
      <c r="A2" s="17" t="s">
        <v>391</v>
      </c>
      <c r="M2" s="16"/>
    </row>
    <row r="3" spans="1:14">
      <c r="M3" s="16"/>
    </row>
    <row r="4" spans="1:14">
      <c r="B4" s="507" t="s">
        <v>60</v>
      </c>
      <c r="C4" s="507"/>
      <c r="D4" s="507"/>
      <c r="E4" s="507"/>
      <c r="F4" s="23"/>
      <c r="G4" s="24"/>
      <c r="H4" s="24"/>
      <c r="I4" s="4"/>
      <c r="J4" s="4"/>
    </row>
    <row r="5" spans="1:14" ht="12.75" customHeight="1">
      <c r="B5" s="508"/>
      <c r="C5" s="508" t="s">
        <v>61</v>
      </c>
      <c r="D5" s="509" t="s">
        <v>62</v>
      </c>
      <c r="E5" s="317" t="s">
        <v>63</v>
      </c>
      <c r="F5" s="317"/>
      <c r="G5" s="317"/>
      <c r="H5" s="317" t="s">
        <v>94</v>
      </c>
      <c r="I5" s="317"/>
      <c r="J5" s="317"/>
    </row>
    <row r="6" spans="1:14">
      <c r="B6" s="364"/>
      <c r="C6" s="364"/>
      <c r="D6" s="372"/>
      <c r="E6" s="211" t="s">
        <v>67</v>
      </c>
      <c r="F6" s="172" t="s">
        <v>71</v>
      </c>
      <c r="G6" s="172" t="s">
        <v>69</v>
      </c>
      <c r="H6" s="215" t="s">
        <v>70</v>
      </c>
      <c r="I6" s="215" t="s">
        <v>71</v>
      </c>
      <c r="J6" s="215" t="s">
        <v>72</v>
      </c>
      <c r="M6" s="16"/>
    </row>
    <row r="7" spans="1:14">
      <c r="B7" s="372"/>
      <c r="C7" s="372"/>
      <c r="D7" s="529" t="s">
        <v>383</v>
      </c>
      <c r="E7" s="504"/>
      <c r="F7" s="504"/>
      <c r="G7" s="504"/>
      <c r="H7" s="504"/>
      <c r="I7" s="504"/>
      <c r="J7" s="530"/>
    </row>
    <row r="8" spans="1:14">
      <c r="B8" s="211" t="s">
        <v>390</v>
      </c>
      <c r="C8" s="26" t="s">
        <v>0</v>
      </c>
      <c r="D8" s="39">
        <v>0</v>
      </c>
      <c r="E8" s="29">
        <v>15</v>
      </c>
      <c r="F8" s="171">
        <v>4.0999999999999996</v>
      </c>
      <c r="G8" s="30">
        <f>F8/E8</f>
        <v>0.27333333333333332</v>
      </c>
      <c r="H8" s="148">
        <f>1.8*1024</f>
        <v>1843.2</v>
      </c>
      <c r="I8" s="31">
        <v>13</v>
      </c>
      <c r="J8" s="32">
        <f>I8/H8</f>
        <v>7.052951388888889E-3</v>
      </c>
    </row>
    <row r="9" spans="1:14">
      <c r="B9" s="211" t="s">
        <v>388</v>
      </c>
      <c r="C9" s="26" t="s">
        <v>0</v>
      </c>
      <c r="D9" s="39">
        <v>0</v>
      </c>
      <c r="E9" s="29">
        <v>15</v>
      </c>
      <c r="F9" s="171">
        <v>3.6</v>
      </c>
      <c r="G9" s="30">
        <f>F9/E9</f>
        <v>0.24000000000000002</v>
      </c>
      <c r="H9" s="148">
        <f>1.8*1024</f>
        <v>1843.2</v>
      </c>
      <c r="I9" s="31">
        <v>9.4</v>
      </c>
      <c r="J9" s="32">
        <f>I9/H9</f>
        <v>5.099826388888889E-3</v>
      </c>
    </row>
    <row r="11" spans="1:14">
      <c r="B11" s="4" t="s">
        <v>374</v>
      </c>
      <c r="C11" s="4"/>
      <c r="D11" s="167"/>
      <c r="E11" s="4"/>
      <c r="F11" s="4"/>
    </row>
    <row r="12" spans="1:14">
      <c r="B12" s="163"/>
      <c r="C12" s="163" t="s">
        <v>61</v>
      </c>
      <c r="D12" s="163" t="s">
        <v>372</v>
      </c>
      <c r="E12" s="163" t="s">
        <v>371</v>
      </c>
      <c r="F12" s="163" t="s">
        <v>370</v>
      </c>
    </row>
    <row r="13" spans="1:14">
      <c r="B13" s="211" t="s">
        <v>390</v>
      </c>
      <c r="C13" s="141" t="s">
        <v>106</v>
      </c>
      <c r="D13" s="226" t="s">
        <v>389</v>
      </c>
      <c r="E13" s="226">
        <v>2</v>
      </c>
      <c r="F13" s="226">
        <v>2</v>
      </c>
      <c r="N13" s="16"/>
    </row>
    <row r="14" spans="1:14">
      <c r="B14" s="211" t="s">
        <v>388</v>
      </c>
      <c r="C14" s="141" t="s">
        <v>106</v>
      </c>
      <c r="D14" s="226" t="s">
        <v>387</v>
      </c>
      <c r="E14" s="226">
        <v>2</v>
      </c>
      <c r="F14" s="226">
        <v>2</v>
      </c>
    </row>
    <row r="15" spans="1:14">
      <c r="J15" t="s">
        <v>99</v>
      </c>
    </row>
  </sheetData>
  <mergeCells count="7">
    <mergeCell ref="H5:J5"/>
    <mergeCell ref="D7:J7"/>
    <mergeCell ref="B4:E4"/>
    <mergeCell ref="B5:B7"/>
    <mergeCell ref="C5:C7"/>
    <mergeCell ref="D5:D6"/>
    <mergeCell ref="E5:G5"/>
  </mergeCells>
  <phoneticPr fontId="17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2:J14"/>
  <sheetViews>
    <sheetView zoomScale="85" zoomScaleNormal="85" workbookViewId="0">
      <selection activeCell="K28" sqref="K28"/>
    </sheetView>
  </sheetViews>
  <sheetFormatPr defaultRowHeight="12.75"/>
  <cols>
    <col min="1" max="1" width="23.85546875" customWidth="1"/>
    <col min="2" max="2" width="21.42578125" customWidth="1"/>
    <col min="3" max="3" width="13.140625" bestFit="1" customWidth="1"/>
    <col min="4" max="4" width="12.7109375" customWidth="1"/>
    <col min="5" max="10" width="15.7109375" customWidth="1"/>
  </cols>
  <sheetData>
    <row r="2" spans="1:10" ht="25.5">
      <c r="A2" s="17" t="s">
        <v>25</v>
      </c>
      <c r="B2" s="17"/>
      <c r="C2" s="17"/>
      <c r="D2" s="17"/>
      <c r="E2" s="4"/>
      <c r="F2" s="4"/>
      <c r="G2" s="4"/>
    </row>
    <row r="3" spans="1:10" ht="17.25" customHeight="1">
      <c r="A3" s="17"/>
      <c r="B3" s="17"/>
      <c r="C3" s="17"/>
      <c r="D3" s="17"/>
      <c r="E3" s="4"/>
      <c r="F3" s="4"/>
      <c r="G3" s="4"/>
    </row>
    <row r="4" spans="1:10" ht="24.75" customHeight="1">
      <c r="A4" s="204" t="s">
        <v>26</v>
      </c>
      <c r="B4" s="204" t="s">
        <v>27</v>
      </c>
      <c r="C4" s="204" t="s">
        <v>28</v>
      </c>
      <c r="D4" s="283" t="s">
        <v>29</v>
      </c>
      <c r="E4" s="284"/>
      <c r="F4" s="284"/>
      <c r="G4" s="285"/>
      <c r="H4" s="263" t="s">
        <v>30</v>
      </c>
      <c r="I4" s="263"/>
      <c r="J4" s="263"/>
    </row>
    <row r="5" spans="1:10" ht="27" customHeight="1">
      <c r="A5" s="203" t="s">
        <v>31</v>
      </c>
      <c r="B5" s="203" t="s">
        <v>32</v>
      </c>
      <c r="C5" s="18" t="s">
        <v>0</v>
      </c>
      <c r="D5" s="277" t="s">
        <v>33</v>
      </c>
      <c r="E5" s="278"/>
      <c r="F5" s="278"/>
      <c r="G5" s="279"/>
      <c r="H5" s="264" t="s">
        <v>33</v>
      </c>
      <c r="I5" s="264"/>
      <c r="J5" s="264"/>
    </row>
    <row r="6" spans="1:10" ht="27" customHeight="1">
      <c r="A6" s="19" t="s">
        <v>34</v>
      </c>
      <c r="B6" s="19" t="s">
        <v>32</v>
      </c>
      <c r="C6" s="18" t="s">
        <v>0</v>
      </c>
      <c r="D6" s="277" t="s">
        <v>33</v>
      </c>
      <c r="E6" s="278"/>
      <c r="F6" s="278"/>
      <c r="G6" s="279"/>
      <c r="H6" s="264" t="s">
        <v>33</v>
      </c>
      <c r="I6" s="264"/>
      <c r="J6" s="264"/>
    </row>
    <row r="7" spans="1:10" ht="27" customHeight="1">
      <c r="A7" s="19" t="s">
        <v>35</v>
      </c>
      <c r="B7" s="19" t="s">
        <v>32</v>
      </c>
      <c r="C7" s="18" t="s">
        <v>0</v>
      </c>
      <c r="D7" s="277" t="s">
        <v>33</v>
      </c>
      <c r="E7" s="278"/>
      <c r="F7" s="278"/>
      <c r="G7" s="279"/>
      <c r="H7" s="264" t="s">
        <v>33</v>
      </c>
      <c r="I7" s="264"/>
      <c r="J7" s="264"/>
    </row>
    <row r="8" spans="1:10" ht="48">
      <c r="A8" s="268" t="s">
        <v>36</v>
      </c>
      <c r="B8" s="20" t="s">
        <v>37</v>
      </c>
      <c r="C8" s="18" t="s">
        <v>0</v>
      </c>
      <c r="D8" s="274" t="s">
        <v>38</v>
      </c>
      <c r="E8" s="275"/>
      <c r="F8" s="275"/>
      <c r="G8" s="276"/>
      <c r="H8" s="261" t="s">
        <v>38</v>
      </c>
      <c r="I8" s="261"/>
      <c r="J8" s="261"/>
    </row>
    <row r="9" spans="1:10" ht="27" customHeight="1">
      <c r="A9" s="269"/>
      <c r="B9" s="265" t="s">
        <v>39</v>
      </c>
      <c r="C9" s="271" t="s">
        <v>0</v>
      </c>
      <c r="D9" s="43" t="s">
        <v>86</v>
      </c>
      <c r="E9" s="203" t="s">
        <v>80</v>
      </c>
      <c r="F9" s="203" t="s">
        <v>81</v>
      </c>
      <c r="G9" s="203" t="s">
        <v>84</v>
      </c>
      <c r="H9" s="203" t="s">
        <v>80</v>
      </c>
      <c r="I9" s="203" t="s">
        <v>81</v>
      </c>
      <c r="J9" s="203" t="s">
        <v>84</v>
      </c>
    </row>
    <row r="10" spans="1:10" ht="27" customHeight="1">
      <c r="A10" s="269"/>
      <c r="B10" s="266"/>
      <c r="C10" s="272"/>
      <c r="D10" s="41" t="s">
        <v>82</v>
      </c>
      <c r="E10" s="207">
        <v>40</v>
      </c>
      <c r="F10" s="42">
        <f>E10*G10</f>
        <v>12.4</v>
      </c>
      <c r="G10" s="208">
        <v>0.31</v>
      </c>
      <c r="H10" s="207">
        <v>40</v>
      </c>
      <c r="I10" s="42">
        <f>H10*J10</f>
        <v>12</v>
      </c>
      <c r="J10" s="208">
        <v>0.3</v>
      </c>
    </row>
    <row r="11" spans="1:10" ht="27" customHeight="1">
      <c r="A11" s="270"/>
      <c r="B11" s="267"/>
      <c r="C11" s="273"/>
      <c r="D11" s="41" t="s">
        <v>83</v>
      </c>
      <c r="E11" s="207">
        <v>149</v>
      </c>
      <c r="F11" s="42">
        <f>E11*G11</f>
        <v>104.3</v>
      </c>
      <c r="G11" s="208">
        <v>0.7</v>
      </c>
      <c r="H11" s="207">
        <v>149</v>
      </c>
      <c r="I11" s="42">
        <f>H11*J11</f>
        <v>93.87</v>
      </c>
      <c r="J11" s="208">
        <v>0.63</v>
      </c>
    </row>
    <row r="12" spans="1:10" ht="57.75" customHeight="1">
      <c r="A12" s="203" t="s">
        <v>40</v>
      </c>
      <c r="B12" s="203" t="s">
        <v>32</v>
      </c>
      <c r="C12" s="18" t="s">
        <v>0</v>
      </c>
      <c r="D12" s="277" t="s">
        <v>0</v>
      </c>
      <c r="E12" s="278"/>
      <c r="F12" s="278"/>
      <c r="G12" s="279"/>
      <c r="H12" s="264" t="s">
        <v>33</v>
      </c>
      <c r="I12" s="264"/>
      <c r="J12" s="264"/>
    </row>
    <row r="13" spans="1:10" ht="109.5" customHeight="1">
      <c r="A13" s="203" t="s">
        <v>41</v>
      </c>
      <c r="B13" s="203" t="s">
        <v>32</v>
      </c>
      <c r="C13" s="18" t="s">
        <v>0</v>
      </c>
      <c r="D13" s="274" t="s">
        <v>42</v>
      </c>
      <c r="E13" s="275"/>
      <c r="F13" s="275"/>
      <c r="G13" s="276"/>
      <c r="H13" s="261" t="s">
        <v>91</v>
      </c>
      <c r="I13" s="261"/>
      <c r="J13" s="261"/>
    </row>
    <row r="14" spans="1:10" ht="25.5" customHeight="1">
      <c r="A14" s="203" t="s">
        <v>43</v>
      </c>
      <c r="B14" s="203" t="s">
        <v>32</v>
      </c>
      <c r="C14" s="18" t="s">
        <v>0</v>
      </c>
      <c r="D14" s="280" t="s">
        <v>44</v>
      </c>
      <c r="E14" s="281"/>
      <c r="F14" s="281"/>
      <c r="G14" s="282"/>
      <c r="H14" s="262" t="s">
        <v>44</v>
      </c>
      <c r="I14" s="262"/>
      <c r="J14" s="262"/>
    </row>
  </sheetData>
  <mergeCells count="19">
    <mergeCell ref="D13:G13"/>
    <mergeCell ref="D14:G14"/>
    <mergeCell ref="D4:G4"/>
    <mergeCell ref="D5:G5"/>
    <mergeCell ref="D6:G6"/>
    <mergeCell ref="D7:G7"/>
    <mergeCell ref="B9:B11"/>
    <mergeCell ref="A8:A11"/>
    <mergeCell ref="C9:C11"/>
    <mergeCell ref="D8:G8"/>
    <mergeCell ref="D12:G12"/>
    <mergeCell ref="H13:J13"/>
    <mergeCell ref="H14:J14"/>
    <mergeCell ref="H4:J4"/>
    <mergeCell ref="H5:J5"/>
    <mergeCell ref="H6:J6"/>
    <mergeCell ref="H7:J7"/>
    <mergeCell ref="H8:J8"/>
    <mergeCell ref="H12:J12"/>
  </mergeCells>
  <phoneticPr fontId="17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499984740745262"/>
  </sheetPr>
  <dimension ref="A1:O15"/>
  <sheetViews>
    <sheetView zoomScale="85" zoomScaleNormal="85" workbookViewId="0">
      <selection activeCell="K28" sqref="K28"/>
    </sheetView>
  </sheetViews>
  <sheetFormatPr defaultRowHeight="12.75"/>
  <cols>
    <col min="1" max="1" width="30.42578125" customWidth="1"/>
    <col min="2" max="2" width="21" customWidth="1"/>
    <col min="3" max="3" width="13.140625" bestFit="1" customWidth="1"/>
    <col min="4" max="15" width="12.7109375" customWidth="1"/>
  </cols>
  <sheetData>
    <row r="1" spans="1:15" ht="12.75" customHeight="1">
      <c r="A1" s="17"/>
      <c r="B1" s="17"/>
      <c r="C1" s="17"/>
      <c r="D1" s="4"/>
      <c r="E1" s="4"/>
      <c r="F1" s="4"/>
      <c r="G1" s="4"/>
      <c r="H1" s="4"/>
      <c r="I1" s="4"/>
      <c r="J1" s="4"/>
      <c r="K1" s="4"/>
    </row>
    <row r="2" spans="1:15" ht="25.5">
      <c r="A2" s="17" t="s">
        <v>45</v>
      </c>
      <c r="B2" s="17"/>
      <c r="C2" s="17"/>
      <c r="D2" s="4"/>
      <c r="E2" s="4"/>
      <c r="F2" s="4"/>
      <c r="G2" s="4"/>
      <c r="H2" s="4"/>
      <c r="I2" s="4"/>
      <c r="J2" s="4"/>
      <c r="K2" s="4"/>
    </row>
    <row r="3" spans="1:15" ht="18.75">
      <c r="A3" s="204" t="s">
        <v>26</v>
      </c>
      <c r="B3" s="204" t="s">
        <v>27</v>
      </c>
      <c r="C3" s="204" t="s">
        <v>46</v>
      </c>
      <c r="D3" s="283" t="s">
        <v>47</v>
      </c>
      <c r="E3" s="284"/>
      <c r="F3" s="284"/>
      <c r="G3" s="285"/>
      <c r="H3" s="283" t="s">
        <v>48</v>
      </c>
      <c r="I3" s="284"/>
      <c r="J3" s="284"/>
      <c r="K3" s="285"/>
      <c r="L3" s="263" t="s">
        <v>49</v>
      </c>
      <c r="M3" s="263"/>
      <c r="N3" s="263"/>
      <c r="O3" s="263"/>
    </row>
    <row r="4" spans="1:15">
      <c r="A4" s="203" t="s">
        <v>31</v>
      </c>
      <c r="B4" s="203" t="s">
        <v>32</v>
      </c>
      <c r="C4" s="18" t="s">
        <v>33</v>
      </c>
      <c r="D4" s="277" t="s">
        <v>0</v>
      </c>
      <c r="E4" s="278"/>
      <c r="F4" s="278"/>
      <c r="G4" s="279"/>
      <c r="H4" s="277" t="s">
        <v>33</v>
      </c>
      <c r="I4" s="278"/>
      <c r="J4" s="278"/>
      <c r="K4" s="279"/>
      <c r="L4" s="264" t="s">
        <v>33</v>
      </c>
      <c r="M4" s="264"/>
      <c r="N4" s="264"/>
      <c r="O4" s="264"/>
    </row>
    <row r="5" spans="1:15" ht="48">
      <c r="A5" s="268" t="s">
        <v>36</v>
      </c>
      <c r="B5" s="21" t="s">
        <v>37</v>
      </c>
      <c r="C5" s="18" t="s">
        <v>33</v>
      </c>
      <c r="D5" s="274" t="s">
        <v>50</v>
      </c>
      <c r="E5" s="275"/>
      <c r="F5" s="275"/>
      <c r="G5" s="276"/>
      <c r="H5" s="274" t="s">
        <v>50</v>
      </c>
      <c r="I5" s="275"/>
      <c r="J5" s="275"/>
      <c r="K5" s="276"/>
      <c r="L5" s="261" t="s">
        <v>50</v>
      </c>
      <c r="M5" s="261"/>
      <c r="N5" s="261"/>
      <c r="O5" s="261"/>
    </row>
    <row r="6" spans="1:15" ht="12.75" customHeight="1">
      <c r="A6" s="269"/>
      <c r="B6" s="265" t="s">
        <v>39</v>
      </c>
      <c r="C6" s="271" t="s">
        <v>33</v>
      </c>
      <c r="D6" s="205" t="s">
        <v>86</v>
      </c>
      <c r="E6" s="203" t="s">
        <v>80</v>
      </c>
      <c r="F6" s="203" t="s">
        <v>81</v>
      </c>
      <c r="G6" s="203" t="s">
        <v>84</v>
      </c>
      <c r="H6" s="205" t="s">
        <v>86</v>
      </c>
      <c r="I6" s="203" t="s">
        <v>80</v>
      </c>
      <c r="J6" s="203" t="s">
        <v>81</v>
      </c>
      <c r="K6" s="203" t="s">
        <v>84</v>
      </c>
      <c r="L6" s="203" t="s">
        <v>86</v>
      </c>
      <c r="M6" s="203" t="s">
        <v>80</v>
      </c>
      <c r="N6" s="203" t="s">
        <v>81</v>
      </c>
      <c r="O6" s="203" t="s">
        <v>84</v>
      </c>
    </row>
    <row r="7" spans="1:15">
      <c r="A7" s="269"/>
      <c r="B7" s="266"/>
      <c r="C7" s="272"/>
      <c r="D7" s="290" t="s">
        <v>85</v>
      </c>
      <c r="E7" s="291">
        <v>390</v>
      </c>
      <c r="F7" s="291">
        <f>G7*E7</f>
        <v>78</v>
      </c>
      <c r="G7" s="293">
        <v>0.2</v>
      </c>
      <c r="H7" s="290" t="s">
        <v>85</v>
      </c>
      <c r="I7" s="291">
        <v>390</v>
      </c>
      <c r="J7" s="291">
        <f>I7*K7</f>
        <v>58.5</v>
      </c>
      <c r="K7" s="292">
        <v>0.15</v>
      </c>
      <c r="L7" s="41" t="s">
        <v>85</v>
      </c>
      <c r="M7" s="44">
        <v>171</v>
      </c>
      <c r="N7" s="44">
        <f>M7*O7</f>
        <v>25.65</v>
      </c>
      <c r="O7" s="208">
        <v>0.15</v>
      </c>
    </row>
    <row r="8" spans="1:15">
      <c r="A8" s="269"/>
      <c r="B8" s="266"/>
      <c r="C8" s="272"/>
      <c r="D8" s="290"/>
      <c r="E8" s="291"/>
      <c r="F8" s="291"/>
      <c r="G8" s="293"/>
      <c r="H8" s="290"/>
      <c r="I8" s="291"/>
      <c r="J8" s="291"/>
      <c r="K8" s="292"/>
      <c r="L8" s="206" t="s">
        <v>88</v>
      </c>
      <c r="M8" s="44">
        <v>1834</v>
      </c>
      <c r="N8" s="44">
        <f>M8*O8</f>
        <v>1668.94</v>
      </c>
      <c r="O8" s="208">
        <v>0.91</v>
      </c>
    </row>
    <row r="9" spans="1:15">
      <c r="A9" s="270"/>
      <c r="B9" s="267"/>
      <c r="C9" s="273"/>
      <c r="D9" s="290"/>
      <c r="E9" s="291"/>
      <c r="F9" s="291"/>
      <c r="G9" s="293"/>
      <c r="H9" s="290"/>
      <c r="I9" s="291"/>
      <c r="J9" s="291"/>
      <c r="K9" s="292"/>
      <c r="L9" s="206" t="s">
        <v>87</v>
      </c>
      <c r="M9" s="44">
        <v>1834</v>
      </c>
      <c r="N9" s="44">
        <f>M9*O9</f>
        <v>678.58</v>
      </c>
      <c r="O9" s="208">
        <v>0.37</v>
      </c>
    </row>
    <row r="10" spans="1:15" ht="24">
      <c r="A10" s="203" t="s">
        <v>51</v>
      </c>
      <c r="B10" s="203" t="s">
        <v>32</v>
      </c>
      <c r="C10" s="18" t="s">
        <v>33</v>
      </c>
      <c r="D10" s="277" t="s">
        <v>33</v>
      </c>
      <c r="E10" s="278"/>
      <c r="F10" s="278"/>
      <c r="G10" s="279"/>
      <c r="H10" s="277" t="s">
        <v>0</v>
      </c>
      <c r="I10" s="278"/>
      <c r="J10" s="278"/>
      <c r="K10" s="279"/>
      <c r="L10" s="264" t="s">
        <v>0</v>
      </c>
      <c r="M10" s="264"/>
      <c r="N10" s="264"/>
      <c r="O10" s="264"/>
    </row>
    <row r="11" spans="1:15" ht="38.25" customHeight="1">
      <c r="A11" s="203" t="s">
        <v>52</v>
      </c>
      <c r="B11" s="22" t="s">
        <v>32</v>
      </c>
      <c r="C11" s="18" t="s">
        <v>33</v>
      </c>
      <c r="D11" s="274" t="s">
        <v>497</v>
      </c>
      <c r="E11" s="275"/>
      <c r="F11" s="275"/>
      <c r="G11" s="276"/>
      <c r="H11" s="274" t="s">
        <v>497</v>
      </c>
      <c r="I11" s="275"/>
      <c r="J11" s="275"/>
      <c r="K11" s="276"/>
      <c r="L11" s="261" t="s">
        <v>53</v>
      </c>
      <c r="M11" s="261"/>
      <c r="N11" s="261"/>
      <c r="O11" s="261"/>
    </row>
    <row r="12" spans="1:15" ht="51" customHeight="1">
      <c r="A12" s="22" t="s">
        <v>54</v>
      </c>
      <c r="B12" s="203" t="s">
        <v>32</v>
      </c>
      <c r="C12" s="18" t="s">
        <v>33</v>
      </c>
      <c r="D12" s="274" t="s">
        <v>496</v>
      </c>
      <c r="E12" s="275"/>
      <c r="F12" s="275"/>
      <c r="G12" s="276"/>
      <c r="H12" s="274" t="s">
        <v>496</v>
      </c>
      <c r="I12" s="275"/>
      <c r="J12" s="275"/>
      <c r="K12" s="276"/>
      <c r="L12" s="261" t="s">
        <v>53</v>
      </c>
      <c r="M12" s="261"/>
      <c r="N12" s="261"/>
      <c r="O12" s="261"/>
    </row>
    <row r="13" spans="1:15" ht="51" customHeight="1">
      <c r="A13" s="203" t="s">
        <v>55</v>
      </c>
      <c r="B13" s="203" t="s">
        <v>32</v>
      </c>
      <c r="C13" s="18" t="s">
        <v>33</v>
      </c>
      <c r="D13" s="274" t="s">
        <v>495</v>
      </c>
      <c r="E13" s="275"/>
      <c r="F13" s="275"/>
      <c r="G13" s="276"/>
      <c r="H13" s="274" t="s">
        <v>495</v>
      </c>
      <c r="I13" s="275"/>
      <c r="J13" s="275"/>
      <c r="K13" s="276"/>
      <c r="L13" s="261" t="s">
        <v>53</v>
      </c>
      <c r="M13" s="261"/>
      <c r="N13" s="261"/>
      <c r="O13" s="261"/>
    </row>
    <row r="14" spans="1:15" ht="25.5" customHeight="1">
      <c r="A14" s="203" t="s">
        <v>56</v>
      </c>
      <c r="B14" s="203" t="s">
        <v>32</v>
      </c>
      <c r="C14" s="18" t="s">
        <v>33</v>
      </c>
      <c r="D14" s="274" t="s">
        <v>53</v>
      </c>
      <c r="E14" s="275"/>
      <c r="F14" s="275"/>
      <c r="G14" s="276"/>
      <c r="H14" s="274" t="s">
        <v>53</v>
      </c>
      <c r="I14" s="275"/>
      <c r="J14" s="275"/>
      <c r="K14" s="276"/>
      <c r="L14" s="286" t="s">
        <v>57</v>
      </c>
      <c r="M14" s="286"/>
      <c r="N14" s="286"/>
      <c r="O14" s="286"/>
    </row>
    <row r="15" spans="1:15" ht="60" customHeight="1">
      <c r="A15" s="206" t="s">
        <v>58</v>
      </c>
      <c r="B15" s="206" t="s">
        <v>32</v>
      </c>
      <c r="C15" s="18" t="s">
        <v>0</v>
      </c>
      <c r="D15" s="287" t="s">
        <v>89</v>
      </c>
      <c r="E15" s="288"/>
      <c r="F15" s="288"/>
      <c r="G15" s="289"/>
      <c r="H15" s="287" t="s">
        <v>89</v>
      </c>
      <c r="I15" s="288"/>
      <c r="J15" s="288"/>
      <c r="K15" s="289"/>
      <c r="L15" s="286" t="s">
        <v>90</v>
      </c>
      <c r="M15" s="286"/>
      <c r="N15" s="286"/>
      <c r="O15" s="286"/>
    </row>
  </sheetData>
  <mergeCells count="38">
    <mergeCell ref="D13:G13"/>
    <mergeCell ref="D14:G14"/>
    <mergeCell ref="B6:B9"/>
    <mergeCell ref="C6:C9"/>
    <mergeCell ref="D7:D9"/>
    <mergeCell ref="E7:E9"/>
    <mergeCell ref="G7:G9"/>
    <mergeCell ref="A5:A9"/>
    <mergeCell ref="D10:G10"/>
    <mergeCell ref="D11:G11"/>
    <mergeCell ref="D12:G12"/>
    <mergeCell ref="L3:O3"/>
    <mergeCell ref="L4:O4"/>
    <mergeCell ref="L5:O5"/>
    <mergeCell ref="L10:O10"/>
    <mergeCell ref="D15:G15"/>
    <mergeCell ref="H3:K3"/>
    <mergeCell ref="H4:K4"/>
    <mergeCell ref="H5:K5"/>
    <mergeCell ref="H10:K10"/>
    <mergeCell ref="H11:K11"/>
    <mergeCell ref="F7:F9"/>
    <mergeCell ref="J7:J9"/>
    <mergeCell ref="K7:K9"/>
    <mergeCell ref="D3:G3"/>
    <mergeCell ref="D4:G4"/>
    <mergeCell ref="D5:G5"/>
    <mergeCell ref="H12:K12"/>
    <mergeCell ref="H13:K13"/>
    <mergeCell ref="H14:K14"/>
    <mergeCell ref="H15:K15"/>
    <mergeCell ref="H7:H9"/>
    <mergeCell ref="I7:I9"/>
    <mergeCell ref="L11:O11"/>
    <mergeCell ref="L12:O12"/>
    <mergeCell ref="L13:O13"/>
    <mergeCell ref="L14:O14"/>
    <mergeCell ref="L15:O15"/>
  </mergeCells>
  <phoneticPr fontId="17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P21"/>
  <sheetViews>
    <sheetView zoomScale="85" zoomScaleNormal="85" workbookViewId="0">
      <selection activeCell="K28" sqref="K28"/>
    </sheetView>
  </sheetViews>
  <sheetFormatPr defaultColWidth="23.7109375" defaultRowHeight="12.75"/>
  <cols>
    <col min="1" max="1" width="12.5703125" customWidth="1"/>
    <col min="2" max="2" width="14" bestFit="1" customWidth="1"/>
    <col min="3" max="3" width="18.85546875" customWidth="1"/>
    <col min="4" max="4" width="10.7109375" bestFit="1" customWidth="1"/>
    <col min="5" max="5" width="12.42578125" customWidth="1"/>
    <col min="6" max="6" width="9.5703125" bestFit="1" customWidth="1"/>
    <col min="7" max="7" width="10.7109375" bestFit="1" customWidth="1"/>
    <col min="8" max="8" width="9.5703125" customWidth="1"/>
    <col min="9" max="9" width="9" bestFit="1" customWidth="1"/>
    <col min="10" max="10" width="11.42578125" bestFit="1" customWidth="1"/>
    <col min="11" max="11" width="9.85546875" bestFit="1" customWidth="1"/>
    <col min="12" max="12" width="9" bestFit="1" customWidth="1"/>
    <col min="13" max="13" width="11.42578125" bestFit="1" customWidth="1"/>
    <col min="14" max="15" width="9" bestFit="1" customWidth="1"/>
    <col min="16" max="16" width="11.42578125" bestFit="1" customWidth="1"/>
  </cols>
  <sheetData>
    <row r="1" spans="1:16" ht="12.75" customHeight="1">
      <c r="A1" s="45" t="s">
        <v>92</v>
      </c>
    </row>
    <row r="2" spans="1:16" ht="25.5">
      <c r="A2" s="17" t="s">
        <v>59</v>
      </c>
    </row>
    <row r="4" spans="1:16">
      <c r="B4" s="228" t="s">
        <v>60</v>
      </c>
      <c r="C4" s="228"/>
      <c r="D4" s="228"/>
      <c r="E4" s="228"/>
      <c r="F4" s="23"/>
      <c r="G4" s="24"/>
      <c r="H4" s="24"/>
    </row>
    <row r="5" spans="1:16">
      <c r="A5" s="24"/>
      <c r="B5" s="300"/>
      <c r="C5" s="300" t="s">
        <v>61</v>
      </c>
      <c r="D5" s="303" t="s">
        <v>62</v>
      </c>
      <c r="E5" s="294" t="s">
        <v>63</v>
      </c>
      <c r="F5" s="295"/>
      <c r="G5" s="296"/>
      <c r="H5" s="294" t="s">
        <v>64</v>
      </c>
      <c r="I5" s="295"/>
      <c r="J5" s="296"/>
      <c r="K5" s="294" t="s">
        <v>65</v>
      </c>
      <c r="L5" s="295"/>
      <c r="M5" s="296"/>
      <c r="N5" s="294" t="s">
        <v>66</v>
      </c>
      <c r="O5" s="295"/>
      <c r="P5" s="296"/>
    </row>
    <row r="6" spans="1:16">
      <c r="B6" s="301"/>
      <c r="C6" s="301"/>
      <c r="D6" s="304"/>
      <c r="E6" s="25" t="s">
        <v>67</v>
      </c>
      <c r="F6" s="25" t="s">
        <v>68</v>
      </c>
      <c r="G6" s="25" t="s">
        <v>69</v>
      </c>
      <c r="H6" s="209" t="s">
        <v>70</v>
      </c>
      <c r="I6" s="209" t="s">
        <v>71</v>
      </c>
      <c r="J6" s="209" t="s">
        <v>72</v>
      </c>
      <c r="K6" s="209" t="s">
        <v>73</v>
      </c>
      <c r="L6" s="209" t="s">
        <v>71</v>
      </c>
      <c r="M6" s="209" t="s">
        <v>72</v>
      </c>
      <c r="N6" s="209" t="s">
        <v>70</v>
      </c>
      <c r="O6" s="209" t="s">
        <v>71</v>
      </c>
      <c r="P6" s="25" t="s">
        <v>72</v>
      </c>
    </row>
    <row r="7" spans="1:16">
      <c r="A7" s="24"/>
      <c r="B7" s="302"/>
      <c r="C7" s="302"/>
      <c r="D7" s="305"/>
      <c r="E7" s="297" t="s">
        <v>74</v>
      </c>
      <c r="F7" s="298"/>
      <c r="G7" s="299"/>
      <c r="H7" s="294" t="s">
        <v>75</v>
      </c>
      <c r="I7" s="295"/>
      <c r="J7" s="295"/>
      <c r="K7" s="295"/>
      <c r="L7" s="295"/>
      <c r="M7" s="295"/>
      <c r="N7" s="295"/>
      <c r="O7" s="295"/>
      <c r="P7" s="296"/>
    </row>
    <row r="8" spans="1:16">
      <c r="A8" s="40"/>
      <c r="B8" s="25" t="s">
        <v>76</v>
      </c>
      <c r="C8" s="26" t="s">
        <v>79</v>
      </c>
      <c r="D8" s="27">
        <v>0.02</v>
      </c>
      <c r="E8" s="28">
        <v>65</v>
      </c>
      <c r="F8" s="29">
        <f>E8*G8</f>
        <v>38.35</v>
      </c>
      <c r="G8" s="30">
        <v>0.59</v>
      </c>
      <c r="H8" s="227">
        <v>52.5</v>
      </c>
      <c r="I8" s="31">
        <v>33.9</v>
      </c>
      <c r="J8" s="32">
        <f>I8/H8</f>
        <v>0.64571428571428569</v>
      </c>
      <c r="K8" s="33">
        <v>1.8</v>
      </c>
      <c r="L8" s="34">
        <v>215.9</v>
      </c>
      <c r="M8" s="35">
        <f>L8/(K8*1024)</f>
        <v>0.11713324652777778</v>
      </c>
      <c r="N8" s="36">
        <v>170</v>
      </c>
      <c r="O8" s="37">
        <v>78.400000000000006</v>
      </c>
      <c r="P8" s="38">
        <f>O8/N8</f>
        <v>0.46117647058823535</v>
      </c>
    </row>
    <row r="9" spans="1:16">
      <c r="A9" s="173"/>
      <c r="B9" s="25" t="s">
        <v>78</v>
      </c>
      <c r="C9" s="26" t="s">
        <v>77</v>
      </c>
      <c r="D9" s="39">
        <v>0.01</v>
      </c>
      <c r="E9" s="28">
        <v>65</v>
      </c>
      <c r="F9" s="29">
        <f>G9*E9</f>
        <v>10.4</v>
      </c>
      <c r="G9" s="30">
        <v>0.16</v>
      </c>
      <c r="H9" s="227">
        <v>52.5</v>
      </c>
      <c r="I9" s="31">
        <v>36.799999999999997</v>
      </c>
      <c r="J9" s="32">
        <f>I9/H9</f>
        <v>0.70095238095238088</v>
      </c>
      <c r="K9" s="33">
        <v>1.8</v>
      </c>
      <c r="L9" s="34">
        <v>221</v>
      </c>
      <c r="M9" s="35">
        <f>L9/(K9*1024)</f>
        <v>0.1199001736111111</v>
      </c>
      <c r="N9" s="36">
        <v>170</v>
      </c>
      <c r="O9" s="37">
        <v>78.2</v>
      </c>
      <c r="P9" s="38">
        <f>O9/N9</f>
        <v>0.46</v>
      </c>
    </row>
    <row r="11" spans="1:16">
      <c r="C11" s="24"/>
      <c r="L11" s="16"/>
    </row>
    <row r="12" spans="1:16">
      <c r="A12" s="24"/>
      <c r="B12" s="24"/>
      <c r="C12" s="24"/>
      <c r="D12" s="24"/>
      <c r="E12" s="24"/>
      <c r="F12" s="24"/>
      <c r="G12" s="24"/>
      <c r="H12" s="24"/>
    </row>
    <row r="21" spans="12:12">
      <c r="L21" s="16"/>
    </row>
  </sheetData>
  <mergeCells count="9">
    <mergeCell ref="N5:P5"/>
    <mergeCell ref="E7:G7"/>
    <mergeCell ref="H7:P7"/>
    <mergeCell ref="B5:B7"/>
    <mergeCell ref="C5:C7"/>
    <mergeCell ref="D5:D7"/>
    <mergeCell ref="H5:J5"/>
    <mergeCell ref="K5:M5"/>
    <mergeCell ref="E5:G5"/>
  </mergeCells>
  <phoneticPr fontId="17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5"/>
  <sheetViews>
    <sheetView zoomScale="80" zoomScaleNormal="80" workbookViewId="0"/>
  </sheetViews>
  <sheetFormatPr defaultRowHeight="16.5"/>
  <cols>
    <col min="1" max="1" width="10.42578125" style="233" customWidth="1"/>
    <col min="2" max="2" width="19.42578125" style="233" customWidth="1"/>
    <col min="3" max="3" width="10" style="233" bestFit="1" customWidth="1"/>
    <col min="4" max="4" width="19" style="233" customWidth="1"/>
    <col min="5" max="5" width="11" style="233" customWidth="1"/>
    <col min="6" max="6" width="10.7109375" style="233" customWidth="1"/>
    <col min="7" max="8" width="10.140625" style="233" customWidth="1"/>
    <col min="9" max="9" width="9.28515625" style="233" customWidth="1"/>
    <col min="10" max="10" width="11.5703125" style="233" bestFit="1" customWidth="1"/>
    <col min="11" max="11" width="10.140625" style="233" bestFit="1" customWidth="1"/>
    <col min="12" max="12" width="9.28515625" style="233" bestFit="1" customWidth="1"/>
    <col min="13" max="13" width="11.5703125" style="233" bestFit="1" customWidth="1"/>
    <col min="14" max="14" width="13.140625" style="233" customWidth="1"/>
    <col min="15" max="16384" width="9.140625" style="233"/>
  </cols>
  <sheetData>
    <row r="1" spans="1:14">
      <c r="A1" s="233" t="s">
        <v>100</v>
      </c>
      <c r="B1" s="233" t="s">
        <v>100</v>
      </c>
      <c r="D1" s="233" t="s">
        <v>99</v>
      </c>
    </row>
    <row r="2" spans="1:14" ht="25.5">
      <c r="A2" s="188" t="s">
        <v>433</v>
      </c>
      <c r="C2" s="188"/>
      <c r="D2" s="188"/>
      <c r="E2" s="177"/>
      <c r="F2" s="177"/>
      <c r="G2" s="177"/>
      <c r="H2" s="177"/>
      <c r="I2" s="177"/>
      <c r="J2" s="177"/>
      <c r="K2" s="177"/>
      <c r="L2" s="177"/>
      <c r="M2" s="177"/>
      <c r="N2" s="177"/>
    </row>
    <row r="3" spans="1:14" ht="14.25" customHeight="1">
      <c r="B3" s="188"/>
      <c r="C3" s="188"/>
      <c r="D3" s="188"/>
      <c r="E3" s="177"/>
      <c r="F3" s="177"/>
      <c r="G3" s="177"/>
      <c r="H3" s="177"/>
      <c r="I3" s="177"/>
      <c r="J3" s="177"/>
      <c r="K3" s="177"/>
      <c r="L3" s="177"/>
      <c r="M3" s="177"/>
      <c r="N3" s="177"/>
    </row>
    <row r="4" spans="1:14">
      <c r="B4" s="309" t="s">
        <v>98</v>
      </c>
      <c r="C4" s="309"/>
      <c r="D4" s="309"/>
      <c r="E4" s="177"/>
      <c r="F4" s="177"/>
      <c r="G4" s="177"/>
      <c r="H4" s="177"/>
      <c r="I4" s="177"/>
      <c r="J4" s="177"/>
      <c r="K4" s="177"/>
      <c r="L4" s="177"/>
      <c r="M4" s="177"/>
      <c r="N4" s="177"/>
    </row>
    <row r="5" spans="1:14">
      <c r="B5" s="317" t="s">
        <v>93</v>
      </c>
      <c r="C5" s="317" t="s">
        <v>61</v>
      </c>
      <c r="D5" s="318" t="s">
        <v>97</v>
      </c>
      <c r="E5" s="306" t="s">
        <v>96</v>
      </c>
      <c r="F5" s="307"/>
      <c r="G5" s="308"/>
      <c r="H5" s="306" t="s">
        <v>95</v>
      </c>
      <c r="I5" s="307"/>
      <c r="J5" s="307"/>
      <c r="K5" s="307"/>
      <c r="L5" s="307"/>
      <c r="M5" s="308"/>
      <c r="N5" s="177"/>
    </row>
    <row r="6" spans="1:14">
      <c r="B6" s="317"/>
      <c r="C6" s="317"/>
      <c r="D6" s="319"/>
      <c r="E6" s="211" t="s">
        <v>410</v>
      </c>
      <c r="F6" s="211" t="s">
        <v>409</v>
      </c>
      <c r="G6" s="211" t="s">
        <v>408</v>
      </c>
      <c r="H6" s="211" t="s">
        <v>410</v>
      </c>
      <c r="I6" s="211" t="s">
        <v>409</v>
      </c>
      <c r="J6" s="211" t="s">
        <v>408</v>
      </c>
      <c r="K6" s="211" t="s">
        <v>410</v>
      </c>
      <c r="L6" s="211" t="s">
        <v>409</v>
      </c>
      <c r="M6" s="211" t="s">
        <v>408</v>
      </c>
      <c r="N6" s="177"/>
    </row>
    <row r="7" spans="1:14">
      <c r="B7" s="317"/>
      <c r="C7" s="317"/>
      <c r="D7" s="320"/>
      <c r="E7" s="306" t="s">
        <v>504</v>
      </c>
      <c r="F7" s="307"/>
      <c r="G7" s="308"/>
      <c r="H7" s="306" t="s">
        <v>432</v>
      </c>
      <c r="I7" s="307"/>
      <c r="J7" s="308"/>
      <c r="K7" s="306" t="s">
        <v>94</v>
      </c>
      <c r="L7" s="307"/>
      <c r="M7" s="308"/>
      <c r="N7" s="177"/>
    </row>
    <row r="8" spans="1:14">
      <c r="B8" s="211" t="s">
        <v>425</v>
      </c>
      <c r="C8" s="26" t="s">
        <v>33</v>
      </c>
      <c r="D8" s="187">
        <v>3.0000000000000001E-3</v>
      </c>
      <c r="E8" s="186">
        <v>16</v>
      </c>
      <c r="F8" s="186">
        <v>11.2</v>
      </c>
      <c r="G8" s="185">
        <f>(F8/E8)</f>
        <v>0.7</v>
      </c>
      <c r="H8" s="192">
        <v>51</v>
      </c>
      <c r="I8" s="192">
        <v>6.2</v>
      </c>
      <c r="J8" s="185">
        <f>(I8/H8)</f>
        <v>0.12156862745098039</v>
      </c>
      <c r="K8" s="192">
        <v>507</v>
      </c>
      <c r="L8" s="192">
        <v>23.7</v>
      </c>
      <c r="M8" s="185">
        <f>(L8/K8)</f>
        <v>4.6745562130177512E-2</v>
      </c>
      <c r="N8" s="177"/>
    </row>
    <row r="9" spans="1:14">
      <c r="B9" s="211" t="s">
        <v>423</v>
      </c>
      <c r="C9" s="26" t="s">
        <v>33</v>
      </c>
      <c r="D9" s="187">
        <v>5.0000000000000001E-3</v>
      </c>
      <c r="E9" s="186">
        <v>16</v>
      </c>
      <c r="F9" s="186">
        <v>6</v>
      </c>
      <c r="G9" s="185">
        <f>(F9/E9)</f>
        <v>0.375</v>
      </c>
      <c r="H9" s="192">
        <v>51</v>
      </c>
      <c r="I9" s="192">
        <v>4.9000000000000004</v>
      </c>
      <c r="J9" s="182">
        <v>0.1</v>
      </c>
      <c r="K9" s="192">
        <v>515</v>
      </c>
      <c r="L9" s="192">
        <v>10.199999999999999</v>
      </c>
      <c r="M9" s="185">
        <f>(L9/K9)</f>
        <v>1.9805825242718445E-2</v>
      </c>
      <c r="N9" s="177"/>
    </row>
    <row r="10" spans="1:14">
      <c r="B10" s="211" t="s">
        <v>422</v>
      </c>
      <c r="C10" s="26" t="s">
        <v>33</v>
      </c>
      <c r="D10" s="187">
        <v>2E-3</v>
      </c>
      <c r="E10" s="186">
        <v>16</v>
      </c>
      <c r="F10" s="186">
        <v>6.5</v>
      </c>
      <c r="G10" s="185">
        <f>(F10/E10)</f>
        <v>0.40625</v>
      </c>
      <c r="H10" s="192" t="s">
        <v>53</v>
      </c>
      <c r="I10" s="192" t="s">
        <v>431</v>
      </c>
      <c r="J10" s="182" t="s">
        <v>53</v>
      </c>
      <c r="K10" s="192">
        <v>558</v>
      </c>
      <c r="L10" s="192">
        <v>18</v>
      </c>
      <c r="M10" s="185">
        <f>(L10/K10)</f>
        <v>3.2258064516129031E-2</v>
      </c>
      <c r="N10" s="177"/>
    </row>
    <row r="11" spans="1:14">
      <c r="B11" s="211" t="s">
        <v>421</v>
      </c>
      <c r="C11" s="26" t="s">
        <v>106</v>
      </c>
      <c r="D11" s="187">
        <v>8.9999999999999993E-3</v>
      </c>
      <c r="E11" s="186">
        <v>16</v>
      </c>
      <c r="F11" s="186">
        <v>10.8</v>
      </c>
      <c r="G11" s="185">
        <f>(F11/E11)</f>
        <v>0.67500000000000004</v>
      </c>
      <c r="H11" s="192" t="s">
        <v>53</v>
      </c>
      <c r="I11" s="192" t="s">
        <v>53</v>
      </c>
      <c r="J11" s="182" t="s">
        <v>53</v>
      </c>
      <c r="K11" s="192">
        <v>52.4</v>
      </c>
      <c r="L11" s="192">
        <v>14.2</v>
      </c>
      <c r="M11" s="185">
        <f>(L11/K11)</f>
        <v>0.27099236641221375</v>
      </c>
      <c r="N11" s="177"/>
    </row>
    <row r="12" spans="1:14" ht="24" customHeight="1">
      <c r="B12" s="188"/>
      <c r="C12" s="188"/>
      <c r="D12" s="188"/>
      <c r="E12" s="177"/>
      <c r="F12" s="177"/>
      <c r="G12" s="177"/>
      <c r="H12" s="177"/>
      <c r="I12" s="177"/>
      <c r="J12" s="177"/>
      <c r="K12" s="177"/>
      <c r="L12" s="177"/>
      <c r="M12" s="177"/>
      <c r="N12" s="177"/>
    </row>
    <row r="13" spans="1:14" ht="24" customHeight="1">
      <c r="B13" s="309" t="s">
        <v>407</v>
      </c>
      <c r="C13" s="309"/>
      <c r="D13" s="309"/>
      <c r="E13" s="54"/>
      <c r="F13" s="54"/>
      <c r="G13" s="54"/>
      <c r="H13" s="54"/>
      <c r="I13" s="54"/>
      <c r="J13" s="54"/>
      <c r="K13" s="54"/>
      <c r="L13" s="54"/>
      <c r="M13" s="54"/>
      <c r="N13" s="177"/>
    </row>
    <row r="14" spans="1:14">
      <c r="B14" s="211" t="s">
        <v>93</v>
      </c>
      <c r="C14" s="211" t="s">
        <v>61</v>
      </c>
      <c r="D14" s="225" t="s">
        <v>406</v>
      </c>
      <c r="E14" s="211" t="s">
        <v>405</v>
      </c>
      <c r="F14" s="306" t="s">
        <v>404</v>
      </c>
      <c r="G14" s="307"/>
      <c r="H14" s="307"/>
      <c r="I14" s="307"/>
      <c r="J14" s="307"/>
      <c r="K14" s="307"/>
      <c r="L14" s="307"/>
      <c r="M14" s="308"/>
      <c r="N14" s="177"/>
    </row>
    <row r="15" spans="1:14" ht="16.5" customHeight="1">
      <c r="B15" s="211" t="s">
        <v>425</v>
      </c>
      <c r="C15" s="26" t="s">
        <v>33</v>
      </c>
      <c r="D15" s="41" t="s">
        <v>503</v>
      </c>
      <c r="E15" s="41" t="s">
        <v>399</v>
      </c>
      <c r="F15" s="321" t="s">
        <v>502</v>
      </c>
      <c r="G15" s="322"/>
      <c r="H15" s="322"/>
      <c r="I15" s="322"/>
      <c r="J15" s="322"/>
      <c r="K15" s="322"/>
      <c r="L15" s="322"/>
      <c r="M15" s="323"/>
      <c r="N15" s="177"/>
    </row>
    <row r="16" spans="1:14" ht="16.5" customHeight="1">
      <c r="B16" s="211" t="s">
        <v>423</v>
      </c>
      <c r="C16" s="26" t="s">
        <v>33</v>
      </c>
      <c r="D16" s="41" t="s">
        <v>430</v>
      </c>
      <c r="E16" s="41" t="s">
        <v>399</v>
      </c>
      <c r="F16" s="321" t="s">
        <v>429</v>
      </c>
      <c r="G16" s="322"/>
      <c r="H16" s="322"/>
      <c r="I16" s="322"/>
      <c r="J16" s="322"/>
      <c r="K16" s="322"/>
      <c r="L16" s="322"/>
      <c r="M16" s="323"/>
      <c r="N16" s="177"/>
    </row>
    <row r="17" spans="1:15" ht="16.5" customHeight="1">
      <c r="B17" s="211" t="s">
        <v>422</v>
      </c>
      <c r="C17" s="26" t="s">
        <v>33</v>
      </c>
      <c r="D17" s="41" t="s">
        <v>428</v>
      </c>
      <c r="E17" s="41" t="s">
        <v>399</v>
      </c>
      <c r="F17" s="321" t="s">
        <v>427</v>
      </c>
      <c r="G17" s="322"/>
      <c r="H17" s="322"/>
      <c r="I17" s="322"/>
      <c r="J17" s="322"/>
      <c r="K17" s="322"/>
      <c r="L17" s="322"/>
      <c r="M17" s="323"/>
      <c r="N17" s="46"/>
      <c r="O17" s="46"/>
    </row>
    <row r="18" spans="1:15">
      <c r="B18" s="211" t="s">
        <v>421</v>
      </c>
      <c r="C18" s="26" t="s">
        <v>33</v>
      </c>
      <c r="D18" s="41" t="s">
        <v>426</v>
      </c>
      <c r="E18" s="41" t="s">
        <v>402</v>
      </c>
      <c r="F18" s="321">
        <v>9999</v>
      </c>
      <c r="G18" s="322"/>
      <c r="H18" s="322"/>
      <c r="I18" s="322"/>
      <c r="J18" s="322"/>
      <c r="K18" s="322"/>
      <c r="L18" s="322"/>
      <c r="M18" s="323"/>
    </row>
    <row r="19" spans="1:15">
      <c r="B19" s="47"/>
      <c r="C19" s="47"/>
      <c r="D19" s="180"/>
      <c r="E19" s="180"/>
      <c r="F19" s="180"/>
      <c r="G19" s="180"/>
      <c r="H19" s="191"/>
      <c r="I19" s="191"/>
      <c r="J19" s="191"/>
      <c r="K19" s="190"/>
      <c r="L19" s="190"/>
      <c r="M19" s="190"/>
    </row>
    <row r="20" spans="1:15" ht="24" customHeight="1">
      <c r="B20" s="309" t="s">
        <v>397</v>
      </c>
      <c r="C20" s="309"/>
      <c r="D20" s="309"/>
      <c r="E20" s="54"/>
      <c r="F20" s="54"/>
      <c r="G20" s="54"/>
      <c r="H20" s="54"/>
      <c r="I20" s="54"/>
      <c r="J20" s="54"/>
      <c r="K20" s="54"/>
      <c r="L20" s="54"/>
      <c r="M20" s="54"/>
      <c r="N20" s="177"/>
    </row>
    <row r="21" spans="1:15" ht="24" customHeight="1">
      <c r="B21" s="211" t="s">
        <v>93</v>
      </c>
      <c r="C21" s="211" t="s">
        <v>61</v>
      </c>
      <c r="D21" s="310" t="s">
        <v>396</v>
      </c>
      <c r="E21" s="311"/>
      <c r="F21" s="311"/>
      <c r="G21" s="311"/>
      <c r="H21" s="311"/>
      <c r="I21" s="311"/>
      <c r="J21" s="311"/>
      <c r="K21" s="311"/>
      <c r="L21" s="311"/>
      <c r="M21" s="312"/>
      <c r="N21" s="177"/>
    </row>
    <row r="22" spans="1:15" ht="54" customHeight="1">
      <c r="B22" s="229" t="s">
        <v>425</v>
      </c>
      <c r="C22" s="26" t="s">
        <v>33</v>
      </c>
      <c r="D22" s="313" t="s">
        <v>424</v>
      </c>
      <c r="E22" s="314"/>
      <c r="F22" s="314"/>
      <c r="G22" s="315"/>
      <c r="H22" s="315"/>
      <c r="I22" s="315"/>
      <c r="J22" s="315"/>
      <c r="K22" s="315"/>
      <c r="L22" s="315"/>
      <c r="M22" s="316"/>
      <c r="N22" s="177"/>
    </row>
    <row r="23" spans="1:15" ht="33.950000000000003" customHeight="1">
      <c r="B23" s="211" t="s">
        <v>423</v>
      </c>
      <c r="C23" s="26" t="s">
        <v>33</v>
      </c>
      <c r="D23" s="313" t="s">
        <v>392</v>
      </c>
      <c r="E23" s="314"/>
      <c r="F23" s="314"/>
      <c r="G23" s="315"/>
      <c r="H23" s="315"/>
      <c r="I23" s="315"/>
      <c r="J23" s="315"/>
      <c r="K23" s="315"/>
      <c r="L23" s="315"/>
      <c r="M23" s="316"/>
      <c r="N23" s="177"/>
    </row>
    <row r="24" spans="1:15" ht="33.950000000000003" customHeight="1">
      <c r="B24" s="211" t="s">
        <v>422</v>
      </c>
      <c r="C24" s="26" t="s">
        <v>33</v>
      </c>
      <c r="D24" s="313" t="s">
        <v>392</v>
      </c>
      <c r="E24" s="314"/>
      <c r="F24" s="314"/>
      <c r="G24" s="315"/>
      <c r="H24" s="315"/>
      <c r="I24" s="315"/>
      <c r="J24" s="315"/>
      <c r="K24" s="315"/>
      <c r="L24" s="315"/>
      <c r="M24" s="316"/>
      <c r="N24" s="46"/>
      <c r="O24" s="46"/>
    </row>
    <row r="25" spans="1:15" ht="24" customHeight="1">
      <c r="B25" s="211" t="s">
        <v>421</v>
      </c>
      <c r="C25" s="26" t="s">
        <v>33</v>
      </c>
      <c r="D25" s="313" t="s">
        <v>420</v>
      </c>
      <c r="E25" s="314"/>
      <c r="F25" s="314"/>
      <c r="G25" s="315"/>
      <c r="H25" s="315"/>
      <c r="I25" s="315"/>
      <c r="J25" s="315"/>
      <c r="K25" s="315"/>
      <c r="L25" s="315"/>
      <c r="M25" s="316"/>
    </row>
    <row r="26" spans="1:15" ht="25.5">
      <c r="B26" s="188"/>
      <c r="C26" s="188"/>
      <c r="D26" s="188"/>
      <c r="E26" s="177"/>
      <c r="F26" s="177"/>
      <c r="G26" s="177"/>
      <c r="H26" s="177"/>
      <c r="I26" s="177"/>
      <c r="J26" s="177"/>
      <c r="K26" s="177"/>
      <c r="L26" s="177"/>
      <c r="M26" s="177"/>
    </row>
    <row r="27" spans="1:15">
      <c r="B27" s="233" t="s">
        <v>100</v>
      </c>
      <c r="D27" s="233" t="s">
        <v>99</v>
      </c>
    </row>
    <row r="28" spans="1:15" ht="25.5">
      <c r="A28" s="189" t="s">
        <v>419</v>
      </c>
      <c r="C28" s="188"/>
      <c r="D28" s="188"/>
      <c r="E28" s="177"/>
      <c r="F28" s="177"/>
      <c r="G28" s="177"/>
      <c r="H28" s="177"/>
      <c r="I28" s="177"/>
      <c r="J28" s="177"/>
      <c r="K28" s="177"/>
      <c r="L28" s="177"/>
      <c r="M28" s="177"/>
      <c r="N28" s="177"/>
    </row>
    <row r="29" spans="1:15" ht="14.25" customHeight="1">
      <c r="B29" s="188"/>
      <c r="C29" s="188"/>
      <c r="D29" s="188"/>
      <c r="E29" s="177"/>
      <c r="F29" s="177"/>
      <c r="G29" s="177"/>
      <c r="H29" s="177"/>
      <c r="I29" s="177"/>
      <c r="J29" s="177"/>
      <c r="K29" s="177"/>
      <c r="L29" s="177"/>
      <c r="M29" s="177"/>
      <c r="N29" s="177"/>
    </row>
    <row r="30" spans="1:15">
      <c r="B30" s="309" t="s">
        <v>98</v>
      </c>
      <c r="C30" s="309"/>
      <c r="D30" s="309"/>
      <c r="E30" s="177"/>
      <c r="F30" s="177"/>
      <c r="G30" s="177"/>
      <c r="H30" s="177"/>
      <c r="I30" s="177"/>
      <c r="J30" s="177"/>
      <c r="K30" s="177"/>
      <c r="L30" s="177"/>
      <c r="M30" s="177"/>
      <c r="N30" s="177"/>
    </row>
    <row r="31" spans="1:15">
      <c r="B31" s="317" t="s">
        <v>93</v>
      </c>
      <c r="C31" s="317" t="s">
        <v>61</v>
      </c>
      <c r="D31" s="318" t="s">
        <v>97</v>
      </c>
      <c r="E31" s="306" t="s">
        <v>96</v>
      </c>
      <c r="F31" s="307"/>
      <c r="G31" s="308"/>
      <c r="H31" s="306" t="s">
        <v>95</v>
      </c>
      <c r="I31" s="307"/>
      <c r="J31" s="308"/>
      <c r="K31" s="177"/>
      <c r="L31" s="177"/>
      <c r="M31" s="177"/>
      <c r="N31" s="177"/>
    </row>
    <row r="32" spans="1:15">
      <c r="B32" s="317"/>
      <c r="C32" s="317"/>
      <c r="D32" s="319"/>
      <c r="E32" s="211" t="s">
        <v>410</v>
      </c>
      <c r="F32" s="211" t="s">
        <v>409</v>
      </c>
      <c r="G32" s="211" t="s">
        <v>408</v>
      </c>
      <c r="H32" s="211" t="s">
        <v>410</v>
      </c>
      <c r="I32" s="211" t="s">
        <v>409</v>
      </c>
      <c r="J32" s="211" t="s">
        <v>408</v>
      </c>
      <c r="K32" s="177"/>
      <c r="L32" s="177"/>
      <c r="M32" s="177"/>
      <c r="N32" s="177"/>
    </row>
    <row r="33" spans="2:15">
      <c r="B33" s="317"/>
      <c r="C33" s="317"/>
      <c r="D33" s="320"/>
      <c r="E33" s="306" t="s">
        <v>504</v>
      </c>
      <c r="F33" s="307"/>
      <c r="G33" s="308"/>
      <c r="H33" s="317" t="s">
        <v>94</v>
      </c>
      <c r="I33" s="317"/>
      <c r="J33" s="317"/>
      <c r="K33" s="177"/>
      <c r="L33" s="177"/>
      <c r="M33" s="177"/>
      <c r="N33" s="177"/>
    </row>
    <row r="34" spans="2:15">
      <c r="B34" s="211" t="s">
        <v>416</v>
      </c>
      <c r="C34" s="26" t="s">
        <v>33</v>
      </c>
      <c r="D34" s="187">
        <v>4.0000000000000001E-3</v>
      </c>
      <c r="E34" s="186">
        <v>16</v>
      </c>
      <c r="F34" s="186">
        <v>10.1</v>
      </c>
      <c r="G34" s="185">
        <f>(F34/E34)</f>
        <v>0.63124999999999998</v>
      </c>
      <c r="H34" s="192">
        <v>1152</v>
      </c>
      <c r="I34" s="192">
        <v>32.5</v>
      </c>
      <c r="J34" s="185">
        <f>(I34/H34)</f>
        <v>2.8211805555555556E-2</v>
      </c>
      <c r="K34" s="177"/>
      <c r="L34" s="177"/>
      <c r="M34" s="177"/>
      <c r="N34" s="177"/>
    </row>
    <row r="35" spans="2:15">
      <c r="B35" s="211" t="s">
        <v>415</v>
      </c>
      <c r="C35" s="26" t="s">
        <v>33</v>
      </c>
      <c r="D35" s="187">
        <v>4.0000000000000001E-3</v>
      </c>
      <c r="E35" s="186">
        <v>16</v>
      </c>
      <c r="F35" s="186">
        <v>4.3</v>
      </c>
      <c r="G35" s="185">
        <f>(F35/E35)</f>
        <v>0.26874999999999999</v>
      </c>
      <c r="H35" s="192">
        <v>1152</v>
      </c>
      <c r="I35" s="192">
        <v>31.5</v>
      </c>
      <c r="J35" s="185">
        <f>(I35/H35)</f>
        <v>2.734375E-2</v>
      </c>
      <c r="K35" s="177"/>
      <c r="L35" s="177"/>
      <c r="M35" s="177"/>
      <c r="N35" s="177"/>
    </row>
    <row r="36" spans="2:15">
      <c r="B36" s="211" t="s">
        <v>414</v>
      </c>
      <c r="C36" s="26" t="s">
        <v>33</v>
      </c>
      <c r="D36" s="187">
        <v>4.0000000000000001E-3</v>
      </c>
      <c r="E36" s="186">
        <v>16</v>
      </c>
      <c r="F36" s="186">
        <v>4.0999999999999996</v>
      </c>
      <c r="G36" s="185">
        <f>(F36/E36)</f>
        <v>0.25624999999999998</v>
      </c>
      <c r="H36" s="192">
        <v>1152</v>
      </c>
      <c r="I36" s="192">
        <v>24.7</v>
      </c>
      <c r="J36" s="185">
        <f>(I36/H36)</f>
        <v>2.1440972222222222E-2</v>
      </c>
      <c r="K36" s="177"/>
      <c r="L36" s="177"/>
      <c r="M36" s="177"/>
      <c r="N36" s="177"/>
    </row>
    <row r="37" spans="2:15">
      <c r="B37" s="211" t="s">
        <v>413</v>
      </c>
      <c r="C37" s="26" t="s">
        <v>33</v>
      </c>
      <c r="D37" s="187">
        <v>6.0000000000000001E-3</v>
      </c>
      <c r="E37" s="186">
        <v>16</v>
      </c>
      <c r="F37" s="186">
        <v>6.1</v>
      </c>
      <c r="G37" s="185">
        <f>(F37/E37)</f>
        <v>0.38124999999999998</v>
      </c>
      <c r="H37" s="192">
        <v>1152</v>
      </c>
      <c r="I37" s="192">
        <v>26.1</v>
      </c>
      <c r="J37" s="185">
        <f>(I37/H37)</f>
        <v>2.2656250000000003E-2</v>
      </c>
      <c r="K37" s="177"/>
      <c r="L37" s="177"/>
      <c r="M37" s="177"/>
      <c r="N37" s="177"/>
    </row>
    <row r="38" spans="2:15" ht="24" customHeight="1">
      <c r="B38" s="188"/>
      <c r="C38" s="188"/>
      <c r="D38" s="188"/>
      <c r="E38" s="177"/>
      <c r="F38" s="177"/>
      <c r="G38" s="177"/>
      <c r="H38" s="177"/>
      <c r="I38" s="177"/>
      <c r="J38" s="177"/>
      <c r="K38" s="177"/>
      <c r="L38" s="177"/>
      <c r="M38" s="177"/>
      <c r="N38" s="177"/>
    </row>
    <row r="39" spans="2:15" ht="24" customHeight="1">
      <c r="B39" s="309" t="s">
        <v>407</v>
      </c>
      <c r="C39" s="309"/>
      <c r="D39" s="309"/>
      <c r="E39" s="54"/>
      <c r="F39" s="54"/>
      <c r="G39" s="54"/>
      <c r="H39" s="54"/>
      <c r="I39" s="54"/>
      <c r="J39" s="54"/>
      <c r="K39" s="54"/>
      <c r="L39" s="54"/>
      <c r="M39" s="54"/>
      <c r="N39" s="177"/>
    </row>
    <row r="40" spans="2:15">
      <c r="B40" s="211" t="s">
        <v>93</v>
      </c>
      <c r="C40" s="211" t="s">
        <v>61</v>
      </c>
      <c r="D40" s="225" t="s">
        <v>406</v>
      </c>
      <c r="E40" s="211" t="s">
        <v>405</v>
      </c>
      <c r="F40" s="306" t="s">
        <v>404</v>
      </c>
      <c r="G40" s="307"/>
      <c r="H40" s="307"/>
      <c r="I40" s="307"/>
      <c r="J40" s="307"/>
      <c r="K40" s="307"/>
      <c r="L40" s="307"/>
      <c r="M40" s="308"/>
      <c r="N40" s="177"/>
    </row>
    <row r="41" spans="2:15" ht="16.5" customHeight="1">
      <c r="B41" s="211" t="s">
        <v>416</v>
      </c>
      <c r="C41" s="26" t="s">
        <v>33</v>
      </c>
      <c r="D41" s="41" t="s">
        <v>418</v>
      </c>
      <c r="E41" s="41" t="s">
        <v>402</v>
      </c>
      <c r="F41" s="321" t="s">
        <v>417</v>
      </c>
      <c r="G41" s="322"/>
      <c r="H41" s="322"/>
      <c r="I41" s="322"/>
      <c r="J41" s="322"/>
      <c r="K41" s="322"/>
      <c r="L41" s="322"/>
      <c r="M41" s="323"/>
      <c r="N41" s="177"/>
    </row>
    <row r="42" spans="2:15" ht="16.5" customHeight="1">
      <c r="B42" s="211" t="s">
        <v>415</v>
      </c>
      <c r="C42" s="26" t="s">
        <v>33</v>
      </c>
      <c r="D42" s="41" t="s">
        <v>418</v>
      </c>
      <c r="E42" s="41" t="s">
        <v>402</v>
      </c>
      <c r="F42" s="321" t="s">
        <v>417</v>
      </c>
      <c r="G42" s="322"/>
      <c r="H42" s="322"/>
      <c r="I42" s="322"/>
      <c r="J42" s="322"/>
      <c r="K42" s="322"/>
      <c r="L42" s="322"/>
      <c r="M42" s="323"/>
      <c r="N42" s="177"/>
    </row>
    <row r="43" spans="2:15" ht="16.5" customHeight="1">
      <c r="B43" s="211" t="s">
        <v>414</v>
      </c>
      <c r="C43" s="26" t="s">
        <v>33</v>
      </c>
      <c r="D43" s="41" t="s">
        <v>418</v>
      </c>
      <c r="E43" s="41" t="s">
        <v>402</v>
      </c>
      <c r="F43" s="321" t="s">
        <v>417</v>
      </c>
      <c r="G43" s="322"/>
      <c r="H43" s="322"/>
      <c r="I43" s="322"/>
      <c r="J43" s="322"/>
      <c r="K43" s="322"/>
      <c r="L43" s="322"/>
      <c r="M43" s="323"/>
      <c r="N43" s="46"/>
      <c r="O43" s="46"/>
    </row>
    <row r="44" spans="2:15">
      <c r="B44" s="211" t="s">
        <v>413</v>
      </c>
      <c r="C44" s="26" t="s">
        <v>33</v>
      </c>
      <c r="D44" s="41" t="s">
        <v>418</v>
      </c>
      <c r="E44" s="41" t="s">
        <v>402</v>
      </c>
      <c r="F44" s="321" t="s">
        <v>417</v>
      </c>
      <c r="G44" s="322"/>
      <c r="H44" s="322"/>
      <c r="I44" s="322"/>
      <c r="J44" s="322"/>
      <c r="K44" s="322"/>
      <c r="L44" s="322"/>
      <c r="M44" s="323"/>
    </row>
    <row r="45" spans="2:15">
      <c r="B45" s="47"/>
      <c r="C45" s="47"/>
      <c r="D45" s="180"/>
      <c r="E45" s="180"/>
      <c r="F45" s="180"/>
      <c r="G45" s="180"/>
      <c r="H45" s="191"/>
      <c r="I45" s="191"/>
      <c r="J45" s="191"/>
      <c r="K45" s="190"/>
      <c r="L45" s="190"/>
      <c r="M45" s="190"/>
    </row>
    <row r="46" spans="2:15" ht="24" customHeight="1">
      <c r="B46" s="309" t="s">
        <v>397</v>
      </c>
      <c r="C46" s="309"/>
      <c r="D46" s="309"/>
      <c r="E46" s="54"/>
      <c r="F46" s="54"/>
      <c r="G46" s="54"/>
      <c r="H46" s="54"/>
      <c r="I46" s="54"/>
      <c r="J46" s="54"/>
      <c r="K46" s="54"/>
      <c r="L46" s="54"/>
      <c r="M46" s="54"/>
      <c r="N46" s="177"/>
    </row>
    <row r="47" spans="2:15" ht="24" customHeight="1">
      <c r="B47" s="211" t="s">
        <v>93</v>
      </c>
      <c r="C47" s="211" t="s">
        <v>61</v>
      </c>
      <c r="D47" s="310" t="s">
        <v>396</v>
      </c>
      <c r="E47" s="311"/>
      <c r="F47" s="311"/>
      <c r="G47" s="311"/>
      <c r="H47" s="311"/>
      <c r="I47" s="311"/>
      <c r="J47" s="311"/>
      <c r="K47" s="311"/>
      <c r="L47" s="311"/>
      <c r="M47" s="312"/>
      <c r="N47" s="177"/>
    </row>
    <row r="48" spans="2:15" ht="24" customHeight="1">
      <c r="B48" s="211" t="s">
        <v>416</v>
      </c>
      <c r="C48" s="26" t="s">
        <v>33</v>
      </c>
      <c r="D48" s="313" t="s">
        <v>412</v>
      </c>
      <c r="E48" s="314"/>
      <c r="F48" s="314"/>
      <c r="G48" s="315"/>
      <c r="H48" s="315"/>
      <c r="I48" s="315"/>
      <c r="J48" s="315"/>
      <c r="K48" s="315"/>
      <c r="L48" s="315"/>
      <c r="M48" s="316"/>
      <c r="N48" s="177"/>
    </row>
    <row r="49" spans="1:15" ht="24" customHeight="1">
      <c r="B49" s="211" t="s">
        <v>415</v>
      </c>
      <c r="C49" s="26" t="s">
        <v>33</v>
      </c>
      <c r="D49" s="313" t="s">
        <v>412</v>
      </c>
      <c r="E49" s="314"/>
      <c r="F49" s="314"/>
      <c r="G49" s="315"/>
      <c r="H49" s="315"/>
      <c r="I49" s="315"/>
      <c r="J49" s="315"/>
      <c r="K49" s="315"/>
      <c r="L49" s="315"/>
      <c r="M49" s="316"/>
      <c r="N49" s="177"/>
    </row>
    <row r="50" spans="1:15" ht="24" customHeight="1">
      <c r="B50" s="211" t="s">
        <v>414</v>
      </c>
      <c r="C50" s="26" t="s">
        <v>33</v>
      </c>
      <c r="D50" s="313" t="s">
        <v>412</v>
      </c>
      <c r="E50" s="314"/>
      <c r="F50" s="314"/>
      <c r="G50" s="315"/>
      <c r="H50" s="315"/>
      <c r="I50" s="315"/>
      <c r="J50" s="315"/>
      <c r="K50" s="315"/>
      <c r="L50" s="315"/>
      <c r="M50" s="316"/>
      <c r="N50" s="46"/>
      <c r="O50" s="46"/>
    </row>
    <row r="51" spans="1:15" ht="24" customHeight="1">
      <c r="B51" s="211" t="s">
        <v>413</v>
      </c>
      <c r="C51" s="26" t="s">
        <v>33</v>
      </c>
      <c r="D51" s="313" t="s">
        <v>412</v>
      </c>
      <c r="E51" s="314"/>
      <c r="F51" s="314"/>
      <c r="G51" s="315"/>
      <c r="H51" s="315"/>
      <c r="I51" s="315"/>
      <c r="J51" s="315"/>
      <c r="K51" s="315"/>
      <c r="L51" s="315"/>
      <c r="M51" s="316"/>
    </row>
    <row r="52" spans="1:15" ht="25.5">
      <c r="B52" s="188"/>
      <c r="C52" s="188"/>
      <c r="D52" s="188"/>
      <c r="E52" s="177"/>
      <c r="F52" s="177"/>
      <c r="G52" s="177"/>
      <c r="H52" s="177"/>
      <c r="I52" s="177"/>
      <c r="J52" s="177"/>
      <c r="K52" s="177"/>
      <c r="L52" s="177"/>
      <c r="M52" s="177"/>
    </row>
    <row r="53" spans="1:15" ht="25.5">
      <c r="B53" s="188"/>
      <c r="C53" s="188"/>
      <c r="D53" s="188"/>
      <c r="E53" s="177"/>
      <c r="F53" s="177"/>
      <c r="G53" s="177"/>
      <c r="H53" s="177"/>
      <c r="I53" s="177"/>
      <c r="J53" s="177"/>
      <c r="K53" s="177"/>
      <c r="L53" s="177"/>
      <c r="M53" s="177"/>
      <c r="N53" s="177"/>
    </row>
    <row r="54" spans="1:15" ht="25.5">
      <c r="A54" s="189" t="s">
        <v>411</v>
      </c>
      <c r="C54" s="188"/>
      <c r="D54" s="188"/>
      <c r="E54" s="177"/>
      <c r="F54" s="177"/>
      <c r="G54" s="177"/>
      <c r="H54" s="177"/>
      <c r="I54" s="177"/>
      <c r="J54" s="177"/>
      <c r="K54" s="177"/>
      <c r="L54" s="177"/>
      <c r="M54" s="177"/>
    </row>
    <row r="55" spans="1:15" ht="11.25" customHeight="1">
      <c r="B55" s="189"/>
      <c r="C55" s="188"/>
      <c r="D55" s="188"/>
      <c r="E55" s="177"/>
      <c r="F55" s="177"/>
      <c r="G55" s="177"/>
      <c r="H55" s="177"/>
      <c r="I55" s="177"/>
      <c r="J55" s="177"/>
      <c r="K55" s="177"/>
      <c r="L55" s="177"/>
      <c r="M55" s="177"/>
    </row>
    <row r="56" spans="1:15">
      <c r="B56" s="309" t="s">
        <v>98</v>
      </c>
      <c r="C56" s="309"/>
      <c r="D56" s="309"/>
      <c r="E56" s="177"/>
      <c r="F56" s="177"/>
      <c r="G56" s="177"/>
      <c r="H56" s="177"/>
      <c r="I56" s="177"/>
      <c r="J56" s="177"/>
      <c r="K56" s="177"/>
      <c r="L56" s="177"/>
      <c r="M56" s="177"/>
      <c r="N56" s="177"/>
    </row>
    <row r="57" spans="1:15">
      <c r="B57" s="317" t="s">
        <v>93</v>
      </c>
      <c r="C57" s="317" t="s">
        <v>61</v>
      </c>
      <c r="D57" s="318" t="s">
        <v>97</v>
      </c>
      <c r="E57" s="306" t="s">
        <v>96</v>
      </c>
      <c r="F57" s="307"/>
      <c r="G57" s="308"/>
      <c r="H57" s="317" t="s">
        <v>95</v>
      </c>
      <c r="I57" s="317"/>
      <c r="J57" s="317"/>
      <c r="K57" s="180"/>
      <c r="L57" s="180"/>
      <c r="M57" s="180"/>
      <c r="N57" s="177"/>
    </row>
    <row r="58" spans="1:15">
      <c r="B58" s="317"/>
      <c r="C58" s="317"/>
      <c r="D58" s="319"/>
      <c r="E58" s="211" t="s">
        <v>410</v>
      </c>
      <c r="F58" s="211" t="s">
        <v>409</v>
      </c>
      <c r="G58" s="211" t="s">
        <v>408</v>
      </c>
      <c r="H58" s="211" t="s">
        <v>410</v>
      </c>
      <c r="I58" s="211" t="s">
        <v>409</v>
      </c>
      <c r="J58" s="211" t="s">
        <v>408</v>
      </c>
      <c r="K58" s="54"/>
      <c r="L58" s="54"/>
      <c r="M58" s="54"/>
      <c r="N58" s="177"/>
    </row>
    <row r="59" spans="1:15">
      <c r="B59" s="317"/>
      <c r="C59" s="317"/>
      <c r="D59" s="320"/>
      <c r="E59" s="306" t="s">
        <v>504</v>
      </c>
      <c r="F59" s="307"/>
      <c r="G59" s="308"/>
      <c r="H59" s="317" t="s">
        <v>94</v>
      </c>
      <c r="I59" s="317"/>
      <c r="J59" s="317"/>
      <c r="K59" s="177"/>
      <c r="L59" s="177"/>
      <c r="M59" s="177"/>
      <c r="N59" s="177"/>
    </row>
    <row r="60" spans="1:15">
      <c r="B60" s="211" t="s">
        <v>395</v>
      </c>
      <c r="C60" s="26" t="s">
        <v>33</v>
      </c>
      <c r="D60" s="187">
        <v>7.0000000000000001E-3</v>
      </c>
      <c r="E60" s="186">
        <v>16</v>
      </c>
      <c r="F60" s="186">
        <v>9.6999999999999993</v>
      </c>
      <c r="G60" s="185">
        <f>(F60/E60)</f>
        <v>0.60624999999999996</v>
      </c>
      <c r="H60" s="184">
        <v>1135</v>
      </c>
      <c r="I60" s="183">
        <v>24.4</v>
      </c>
      <c r="J60" s="185">
        <f>(I60/H60)</f>
        <v>2.1497797356828191E-2</v>
      </c>
      <c r="K60" s="177"/>
      <c r="L60" s="177"/>
      <c r="M60" s="177"/>
      <c r="N60" s="177"/>
    </row>
    <row r="61" spans="1:15">
      <c r="B61" s="211" t="s">
        <v>394</v>
      </c>
      <c r="C61" s="26" t="s">
        <v>33</v>
      </c>
      <c r="D61" s="187">
        <v>7.0000000000000001E-3</v>
      </c>
      <c r="E61" s="186">
        <v>16</v>
      </c>
      <c r="F61" s="186">
        <v>6.2</v>
      </c>
      <c r="G61" s="185">
        <f>(F61/E61)</f>
        <v>0.38750000000000001</v>
      </c>
      <c r="H61" s="184">
        <v>1135</v>
      </c>
      <c r="I61" s="183">
        <v>18.100000000000001</v>
      </c>
      <c r="J61" s="182">
        <v>0.02</v>
      </c>
      <c r="K61" s="177"/>
      <c r="L61" s="177"/>
      <c r="M61" s="177"/>
      <c r="N61" s="177"/>
    </row>
    <row r="62" spans="1:15">
      <c r="B62" s="211" t="s">
        <v>393</v>
      </c>
      <c r="C62" s="26" t="s">
        <v>33</v>
      </c>
      <c r="D62" s="187">
        <v>1.4E-2</v>
      </c>
      <c r="E62" s="186">
        <v>16</v>
      </c>
      <c r="F62" s="186">
        <v>4.9000000000000004</v>
      </c>
      <c r="G62" s="185">
        <f>(F62/E62)</f>
        <v>0.30625000000000002</v>
      </c>
      <c r="H62" s="184">
        <v>1135</v>
      </c>
      <c r="I62" s="183">
        <v>16.5</v>
      </c>
      <c r="J62" s="182">
        <v>0.02</v>
      </c>
      <c r="K62" s="177"/>
      <c r="L62" s="177"/>
      <c r="M62" s="177"/>
      <c r="N62" s="177"/>
    </row>
    <row r="63" spans="1:15">
      <c r="B63" s="47"/>
      <c r="C63" s="47"/>
      <c r="D63" s="180"/>
      <c r="E63" s="181"/>
      <c r="F63" s="181"/>
      <c r="G63" s="181"/>
      <c r="H63" s="180"/>
      <c r="I63" s="180"/>
      <c r="J63" s="180"/>
      <c r="K63" s="216"/>
      <c r="L63" s="216"/>
      <c r="M63" s="216"/>
      <c r="N63" s="177"/>
    </row>
    <row r="64" spans="1:15" ht="24" customHeight="1">
      <c r="B64" s="309" t="s">
        <v>407</v>
      </c>
      <c r="C64" s="309"/>
      <c r="D64" s="309"/>
      <c r="E64" s="54"/>
      <c r="F64" s="54"/>
      <c r="G64" s="54"/>
      <c r="H64" s="54"/>
      <c r="I64" s="54"/>
      <c r="J64" s="54"/>
      <c r="K64" s="54"/>
      <c r="L64" s="54"/>
      <c r="M64" s="54"/>
      <c r="N64" s="177"/>
    </row>
    <row r="65" spans="2:15" ht="24" customHeight="1">
      <c r="B65" s="211" t="s">
        <v>93</v>
      </c>
      <c r="C65" s="211" t="s">
        <v>61</v>
      </c>
      <c r="D65" s="225" t="s">
        <v>406</v>
      </c>
      <c r="E65" s="211" t="s">
        <v>405</v>
      </c>
      <c r="F65" s="306" t="s">
        <v>404</v>
      </c>
      <c r="G65" s="307"/>
      <c r="H65" s="307"/>
      <c r="I65" s="307"/>
      <c r="J65" s="308"/>
      <c r="K65" s="177"/>
    </row>
    <row r="66" spans="2:15">
      <c r="B66" s="211" t="s">
        <v>395</v>
      </c>
      <c r="C66" s="26" t="s">
        <v>33</v>
      </c>
      <c r="D66" s="41" t="s">
        <v>403</v>
      </c>
      <c r="E66" s="41" t="s">
        <v>402</v>
      </c>
      <c r="F66" s="321" t="s">
        <v>401</v>
      </c>
      <c r="G66" s="322"/>
      <c r="H66" s="322"/>
      <c r="I66" s="322"/>
      <c r="J66" s="323"/>
      <c r="K66" s="177"/>
    </row>
    <row r="67" spans="2:15">
      <c r="B67" s="211" t="s">
        <v>394</v>
      </c>
      <c r="C67" s="26" t="s">
        <v>33</v>
      </c>
      <c r="D67" s="41" t="s">
        <v>400</v>
      </c>
      <c r="E67" s="41" t="s">
        <v>399</v>
      </c>
      <c r="F67" s="321" t="s">
        <v>398</v>
      </c>
      <c r="G67" s="322"/>
      <c r="H67" s="322"/>
      <c r="I67" s="322"/>
      <c r="J67" s="323"/>
      <c r="K67" s="177"/>
    </row>
    <row r="68" spans="2:15">
      <c r="B68" s="211" t="s">
        <v>393</v>
      </c>
      <c r="C68" s="26" t="s">
        <v>33</v>
      </c>
      <c r="D68" s="41" t="s">
        <v>400</v>
      </c>
      <c r="E68" s="41" t="s">
        <v>399</v>
      </c>
      <c r="F68" s="321" t="s">
        <v>398</v>
      </c>
      <c r="G68" s="322"/>
      <c r="H68" s="322"/>
      <c r="I68" s="322"/>
      <c r="J68" s="323"/>
      <c r="K68" s="46"/>
      <c r="L68" s="46"/>
    </row>
    <row r="69" spans="2:15">
      <c r="B69" s="179"/>
      <c r="C69" s="179"/>
      <c r="D69" s="178"/>
      <c r="E69" s="178"/>
      <c r="F69" s="178"/>
      <c r="G69" s="178"/>
      <c r="H69" s="178"/>
      <c r="I69" s="178"/>
      <c r="J69" s="178"/>
      <c r="K69" s="46"/>
      <c r="L69" s="46"/>
      <c r="M69" s="46"/>
      <c r="N69" s="46"/>
      <c r="O69" s="46"/>
    </row>
    <row r="70" spans="2:15" ht="24" customHeight="1">
      <c r="B70" s="309" t="s">
        <v>397</v>
      </c>
      <c r="C70" s="309"/>
      <c r="D70" s="309"/>
      <c r="E70" s="54"/>
      <c r="F70" s="54"/>
      <c r="G70" s="54"/>
      <c r="H70" s="54"/>
      <c r="I70" s="54"/>
      <c r="J70" s="54"/>
      <c r="N70" s="177"/>
    </row>
    <row r="71" spans="2:15" ht="24" customHeight="1">
      <c r="B71" s="211" t="s">
        <v>93</v>
      </c>
      <c r="C71" s="211" t="s">
        <v>61</v>
      </c>
      <c r="D71" s="310" t="s">
        <v>396</v>
      </c>
      <c r="E71" s="311"/>
      <c r="F71" s="311"/>
      <c r="G71" s="311"/>
      <c r="H71" s="311"/>
      <c r="I71" s="311"/>
      <c r="J71" s="312"/>
      <c r="N71" s="177"/>
    </row>
    <row r="72" spans="2:15" ht="33.950000000000003" customHeight="1">
      <c r="B72" s="211" t="s">
        <v>395</v>
      </c>
      <c r="C72" s="26" t="s">
        <v>33</v>
      </c>
      <c r="D72" s="313" t="s">
        <v>392</v>
      </c>
      <c r="E72" s="314"/>
      <c r="F72" s="314"/>
      <c r="G72" s="314"/>
      <c r="H72" s="314"/>
      <c r="I72" s="314"/>
      <c r="J72" s="324"/>
      <c r="N72" s="177"/>
    </row>
    <row r="73" spans="2:15" ht="33.950000000000003" customHeight="1">
      <c r="B73" s="211" t="s">
        <v>394</v>
      </c>
      <c r="C73" s="26" t="s">
        <v>33</v>
      </c>
      <c r="D73" s="313" t="s">
        <v>392</v>
      </c>
      <c r="E73" s="314"/>
      <c r="F73" s="314"/>
      <c r="G73" s="314"/>
      <c r="H73" s="314"/>
      <c r="I73" s="314"/>
      <c r="J73" s="324"/>
      <c r="N73" s="177"/>
    </row>
    <row r="74" spans="2:15" ht="33.950000000000003" customHeight="1">
      <c r="B74" s="211" t="s">
        <v>393</v>
      </c>
      <c r="C74" s="26" t="s">
        <v>33</v>
      </c>
      <c r="D74" s="313" t="s">
        <v>392</v>
      </c>
      <c r="E74" s="314"/>
      <c r="F74" s="314"/>
      <c r="G74" s="314"/>
      <c r="H74" s="314"/>
      <c r="I74" s="314"/>
      <c r="J74" s="324"/>
      <c r="N74" s="46"/>
      <c r="O74" s="46"/>
    </row>
    <row r="75" spans="2:15">
      <c r="B75" s="176"/>
      <c r="C75" s="175"/>
      <c r="D75" s="175"/>
      <c r="E75" s="175"/>
      <c r="F75" s="175"/>
      <c r="G75" s="175"/>
      <c r="H75" s="175"/>
      <c r="I75" s="175"/>
      <c r="J75" s="175"/>
    </row>
  </sheetData>
  <mergeCells count="59">
    <mergeCell ref="D74:J74"/>
    <mergeCell ref="D73:J73"/>
    <mergeCell ref="D72:J72"/>
    <mergeCell ref="D71:J71"/>
    <mergeCell ref="C57:C59"/>
    <mergeCell ref="B70:D70"/>
    <mergeCell ref="F68:J68"/>
    <mergeCell ref="B64:D64"/>
    <mergeCell ref="F65:J65"/>
    <mergeCell ref="F66:J66"/>
    <mergeCell ref="F67:J67"/>
    <mergeCell ref="E59:G59"/>
    <mergeCell ref="B39:D39"/>
    <mergeCell ref="D25:M25"/>
    <mergeCell ref="B57:B59"/>
    <mergeCell ref="D57:D59"/>
    <mergeCell ref="E57:G57"/>
    <mergeCell ref="F42:M42"/>
    <mergeCell ref="F43:M43"/>
    <mergeCell ref="H59:J59"/>
    <mergeCell ref="D50:M50"/>
    <mergeCell ref="D51:M51"/>
    <mergeCell ref="F41:M41"/>
    <mergeCell ref="H57:J57"/>
    <mergeCell ref="F44:M44"/>
    <mergeCell ref="B46:D46"/>
    <mergeCell ref="D47:M47"/>
    <mergeCell ref="D5:D7"/>
    <mergeCell ref="E5:G5"/>
    <mergeCell ref="H7:J7"/>
    <mergeCell ref="K7:M7"/>
    <mergeCell ref="H5:M5"/>
    <mergeCell ref="E7:G7"/>
    <mergeCell ref="D49:M49"/>
    <mergeCell ref="B4:D4"/>
    <mergeCell ref="B56:D56"/>
    <mergeCell ref="B5:B7"/>
    <mergeCell ref="C5:C7"/>
    <mergeCell ref="F40:M40"/>
    <mergeCell ref="H31:J31"/>
    <mergeCell ref="B30:D30"/>
    <mergeCell ref="B31:B33"/>
    <mergeCell ref="C31:C33"/>
    <mergeCell ref="D31:D33"/>
    <mergeCell ref="F14:M14"/>
    <mergeCell ref="F15:M15"/>
    <mergeCell ref="B20:D20"/>
    <mergeCell ref="F16:M16"/>
    <mergeCell ref="F17:M17"/>
    <mergeCell ref="E31:G31"/>
    <mergeCell ref="B13:D13"/>
    <mergeCell ref="D21:M21"/>
    <mergeCell ref="D22:M22"/>
    <mergeCell ref="D48:M48"/>
    <mergeCell ref="F18:M18"/>
    <mergeCell ref="E33:G33"/>
    <mergeCell ref="H33:J33"/>
    <mergeCell ref="D23:M23"/>
    <mergeCell ref="D24:M24"/>
  </mergeCells>
  <phoneticPr fontId="170" type="noConversion"/>
  <conditionalFormatting sqref="D19:J19">
    <cfRule type="cellIs" dxfId="49" priority="46" operator="greaterThan">
      <formula>0.8</formula>
    </cfRule>
  </conditionalFormatting>
  <conditionalFormatting sqref="D34:J37">
    <cfRule type="cellIs" dxfId="48" priority="4" operator="greaterThan">
      <formula>0.8</formula>
    </cfRule>
  </conditionalFormatting>
  <conditionalFormatting sqref="D45:J45">
    <cfRule type="cellIs" dxfId="47" priority="9" operator="greaterThan">
      <formula>0.8</formula>
    </cfRule>
  </conditionalFormatting>
  <conditionalFormatting sqref="D60:J63">
    <cfRule type="cellIs" dxfId="46" priority="30" operator="greaterThan">
      <formula>0.8</formula>
    </cfRule>
  </conditionalFormatting>
  <conditionalFormatting sqref="D8:M11">
    <cfRule type="cellIs" dxfId="45" priority="1" operator="greaterThan">
      <formula>0.8</formula>
    </cfRule>
  </conditionalFormatting>
  <conditionalFormatting sqref="K57:M57">
    <cfRule type="cellIs" dxfId="44" priority="38" operator="greaterThan">
      <formula>0.8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58"/>
  <sheetViews>
    <sheetView zoomScale="90" zoomScaleNormal="90" workbookViewId="0"/>
  </sheetViews>
  <sheetFormatPr defaultRowHeight="16.5"/>
  <cols>
    <col min="1" max="1" width="9.140625" style="233"/>
    <col min="2" max="2" width="16.5703125" style="233" customWidth="1"/>
    <col min="3" max="3" width="16" style="233" customWidth="1"/>
    <col min="4" max="4" width="17.42578125" style="233" customWidth="1"/>
    <col min="5" max="5" width="9.7109375" style="233" customWidth="1"/>
    <col min="6" max="6" width="9.140625" style="233" customWidth="1"/>
    <col min="7" max="7" width="11.42578125" style="233" customWidth="1"/>
    <col min="8" max="8" width="9.7109375" style="233" customWidth="1"/>
    <col min="9" max="9" width="9.140625" style="233" customWidth="1"/>
    <col min="10" max="10" width="11.42578125" style="233" customWidth="1"/>
    <col min="11" max="11" width="9.7109375" style="233" customWidth="1"/>
    <col min="12" max="12" width="9.140625" style="233" customWidth="1"/>
    <col min="13" max="13" width="11.42578125" style="233" customWidth="1"/>
    <col min="14" max="14" width="9.7109375" style="233" customWidth="1"/>
    <col min="15" max="15" width="9.140625" style="233"/>
    <col min="16" max="16" width="11.42578125" style="233" customWidth="1"/>
    <col min="17" max="16384" width="9.140625" style="233"/>
  </cols>
  <sheetData>
    <row r="1" spans="1:16">
      <c r="A1" s="233" t="s">
        <v>100</v>
      </c>
      <c r="B1" s="233" t="s">
        <v>100</v>
      </c>
      <c r="C1" s="233" t="s">
        <v>100</v>
      </c>
      <c r="D1" s="233" t="s">
        <v>100</v>
      </c>
    </row>
    <row r="2" spans="1:16" ht="25.5">
      <c r="A2" s="188" t="s">
        <v>494</v>
      </c>
      <c r="C2" s="188"/>
      <c r="D2" s="188"/>
      <c r="E2" s="177"/>
      <c r="F2" s="177"/>
    </row>
    <row r="3" spans="1:16">
      <c r="B3" s="329"/>
      <c r="C3" s="329"/>
      <c r="D3" s="329"/>
      <c r="E3" s="177"/>
      <c r="F3" s="177"/>
    </row>
    <row r="4" spans="1:16">
      <c r="B4" s="329" t="s">
        <v>98</v>
      </c>
      <c r="C4" s="329"/>
      <c r="D4" s="329"/>
      <c r="E4" s="177"/>
      <c r="F4" s="177"/>
    </row>
    <row r="5" spans="1:16" s="244" customFormat="1" ht="12.75" customHeight="1">
      <c r="B5" s="330" t="s">
        <v>93</v>
      </c>
      <c r="C5" s="330" t="s">
        <v>61</v>
      </c>
      <c r="D5" s="351" t="s">
        <v>97</v>
      </c>
      <c r="E5" s="330" t="s">
        <v>493</v>
      </c>
      <c r="F5" s="330"/>
      <c r="G5" s="330"/>
      <c r="H5" s="339" t="s">
        <v>492</v>
      </c>
      <c r="I5" s="340"/>
      <c r="J5" s="340"/>
      <c r="K5" s="340"/>
      <c r="L5" s="340"/>
      <c r="M5" s="340"/>
      <c r="N5" s="340"/>
      <c r="O5" s="340"/>
      <c r="P5" s="341"/>
    </row>
    <row r="6" spans="1:16" s="244" customFormat="1">
      <c r="B6" s="330"/>
      <c r="C6" s="330"/>
      <c r="D6" s="351"/>
      <c r="E6" s="238" t="s">
        <v>462</v>
      </c>
      <c r="F6" s="238" t="s">
        <v>461</v>
      </c>
      <c r="G6" s="238" t="s">
        <v>69</v>
      </c>
      <c r="H6" s="339" t="s">
        <v>103</v>
      </c>
      <c r="I6" s="340"/>
      <c r="J6" s="341"/>
      <c r="K6" s="339" t="s">
        <v>105</v>
      </c>
      <c r="L6" s="340"/>
      <c r="M6" s="341"/>
      <c r="N6" s="339" t="s">
        <v>104</v>
      </c>
      <c r="O6" s="340"/>
      <c r="P6" s="341"/>
    </row>
    <row r="7" spans="1:16" s="244" customFormat="1">
      <c r="B7" s="330"/>
      <c r="C7" s="330"/>
      <c r="D7" s="348" t="s">
        <v>102</v>
      </c>
      <c r="E7" s="349"/>
      <c r="F7" s="349"/>
      <c r="G7" s="350"/>
      <c r="H7" s="238" t="s">
        <v>462</v>
      </c>
      <c r="I7" s="238" t="s">
        <v>461</v>
      </c>
      <c r="J7" s="238" t="s">
        <v>69</v>
      </c>
      <c r="K7" s="238" t="s">
        <v>462</v>
      </c>
      <c r="L7" s="238" t="s">
        <v>461</v>
      </c>
      <c r="M7" s="238" t="s">
        <v>69</v>
      </c>
      <c r="N7" s="238" t="s">
        <v>462</v>
      </c>
      <c r="O7" s="238" t="s">
        <v>461</v>
      </c>
      <c r="P7" s="238" t="s">
        <v>69</v>
      </c>
    </row>
    <row r="8" spans="1:16" s="244" customFormat="1">
      <c r="B8" s="238" t="s">
        <v>491</v>
      </c>
      <c r="C8" s="234" t="s">
        <v>0</v>
      </c>
      <c r="D8" s="250">
        <v>2.5999999999999999E-2</v>
      </c>
      <c r="E8" s="248">
        <v>16</v>
      </c>
      <c r="F8" s="247">
        <v>5.7</v>
      </c>
      <c r="G8" s="246">
        <f>(F8/E8)</f>
        <v>0.35625000000000001</v>
      </c>
      <c r="H8" s="248">
        <v>41</v>
      </c>
      <c r="I8" s="247">
        <v>8.35</v>
      </c>
      <c r="J8" s="254">
        <f>(I8/H8)</f>
        <v>0.20365853658536584</v>
      </c>
      <c r="K8" s="248">
        <v>62</v>
      </c>
      <c r="L8" s="247">
        <v>2.69</v>
      </c>
      <c r="M8" s="254">
        <f>(L8/K8)</f>
        <v>4.338709677419355E-2</v>
      </c>
      <c r="N8" s="248">
        <v>21</v>
      </c>
      <c r="O8" s="247">
        <v>8.14</v>
      </c>
      <c r="P8" s="254">
        <f>(O8/N8)</f>
        <v>0.38761904761904764</v>
      </c>
    </row>
    <row r="9" spans="1:16" s="244" customFormat="1">
      <c r="B9" s="238" t="s">
        <v>490</v>
      </c>
      <c r="C9" s="234" t="s">
        <v>0</v>
      </c>
      <c r="D9" s="256">
        <v>2.7E-2</v>
      </c>
      <c r="E9" s="249">
        <v>16</v>
      </c>
      <c r="F9" s="255">
        <v>4.7</v>
      </c>
      <c r="G9" s="246">
        <f>(F9/E9)</f>
        <v>0.29375000000000001</v>
      </c>
      <c r="H9" s="248">
        <v>41</v>
      </c>
      <c r="I9" s="247">
        <v>6.58</v>
      </c>
      <c r="J9" s="254">
        <f>(I9/H9)</f>
        <v>0.16048780487804878</v>
      </c>
      <c r="K9" s="248">
        <v>62</v>
      </c>
      <c r="L9" s="247">
        <v>1.63</v>
      </c>
      <c r="M9" s="254">
        <f>(L9/K9)</f>
        <v>2.6290322580645158E-2</v>
      </c>
      <c r="N9" s="248">
        <v>21</v>
      </c>
      <c r="O9" s="247">
        <v>7.09</v>
      </c>
      <c r="P9" s="254">
        <f>(O9/N9)</f>
        <v>0.3376190476190476</v>
      </c>
    </row>
    <row r="10" spans="1:16" s="244" customFormat="1">
      <c r="B10" s="238" t="s">
        <v>489</v>
      </c>
      <c r="C10" s="234" t="s">
        <v>0</v>
      </c>
      <c r="D10" s="256">
        <v>0.01</v>
      </c>
      <c r="E10" s="249">
        <v>64</v>
      </c>
      <c r="F10" s="255">
        <v>22</v>
      </c>
      <c r="G10" s="246">
        <f>(F10/E10)</f>
        <v>0.34375</v>
      </c>
      <c r="H10" s="248">
        <v>41</v>
      </c>
      <c r="I10" s="247">
        <v>0.97</v>
      </c>
      <c r="J10" s="254">
        <f>(I10/H10)</f>
        <v>2.3658536585365854E-2</v>
      </c>
      <c r="K10" s="248">
        <v>20</v>
      </c>
      <c r="L10" s="247">
        <v>2.36</v>
      </c>
      <c r="M10" s="254">
        <f>(L10/K10)</f>
        <v>0.11799999999999999</v>
      </c>
      <c r="N10" s="248">
        <v>21</v>
      </c>
      <c r="O10" s="247">
        <v>8.4499999999999993</v>
      </c>
      <c r="P10" s="254">
        <f>(O10/N10)</f>
        <v>0.40238095238095234</v>
      </c>
    </row>
    <row r="11" spans="1:16" s="244" customFormat="1">
      <c r="B11" s="238" t="s">
        <v>488</v>
      </c>
      <c r="C11" s="234" t="s">
        <v>0</v>
      </c>
      <c r="D11" s="256">
        <v>1.0999999999999999E-2</v>
      </c>
      <c r="E11" s="249">
        <v>64</v>
      </c>
      <c r="F11" s="255">
        <v>25</v>
      </c>
      <c r="G11" s="246">
        <f>(F11/E11)</f>
        <v>0.390625</v>
      </c>
      <c r="H11" s="248">
        <v>41</v>
      </c>
      <c r="I11" s="247">
        <v>0.98</v>
      </c>
      <c r="J11" s="254">
        <f>(I11/H11)</f>
        <v>2.3902439024390244E-2</v>
      </c>
      <c r="K11" s="248">
        <v>20</v>
      </c>
      <c r="L11" s="247">
        <v>4.57</v>
      </c>
      <c r="M11" s="254">
        <f>(L11/K11)</f>
        <v>0.22850000000000001</v>
      </c>
      <c r="N11" s="248">
        <v>21</v>
      </c>
      <c r="O11" s="247">
        <v>8.24</v>
      </c>
      <c r="P11" s="254">
        <f>(O11/N11)</f>
        <v>0.39238095238095239</v>
      </c>
    </row>
    <row r="12" spans="1:16" ht="15.75" customHeight="1">
      <c r="B12" s="253"/>
      <c r="C12" s="176"/>
      <c r="D12" s="175"/>
      <c r="E12" s="175"/>
      <c r="F12" s="175"/>
    </row>
    <row r="13" spans="1:16" ht="15.75" customHeight="1">
      <c r="B13" s="329" t="s">
        <v>458</v>
      </c>
      <c r="C13" s="329"/>
      <c r="D13" s="329"/>
      <c r="E13" s="193"/>
      <c r="F13" s="193"/>
    </row>
    <row r="14" spans="1:16" ht="15.75" customHeight="1">
      <c r="B14" s="238" t="s">
        <v>93</v>
      </c>
      <c r="C14" s="238" t="s">
        <v>61</v>
      </c>
      <c r="D14" s="238" t="s">
        <v>450</v>
      </c>
      <c r="E14" s="330" t="s">
        <v>101</v>
      </c>
      <c r="F14" s="330"/>
      <c r="G14" s="330"/>
      <c r="H14" s="330"/>
      <c r="I14" s="330"/>
      <c r="J14" s="330"/>
      <c r="K14" s="330"/>
      <c r="L14" s="330"/>
      <c r="M14" s="330"/>
      <c r="N14" s="330"/>
      <c r="O14" s="330"/>
    </row>
    <row r="15" spans="1:16" ht="33" customHeight="1">
      <c r="B15" s="342" t="s">
        <v>481</v>
      </c>
      <c r="C15" s="234" t="s">
        <v>0</v>
      </c>
      <c r="D15" s="236" t="s">
        <v>480</v>
      </c>
      <c r="E15" s="325" t="s">
        <v>487</v>
      </c>
      <c r="F15" s="325"/>
      <c r="G15" s="325"/>
      <c r="H15" s="325"/>
      <c r="I15" s="325"/>
      <c r="J15" s="325"/>
      <c r="K15" s="325"/>
      <c r="L15" s="325"/>
      <c r="M15" s="325"/>
      <c r="N15" s="325"/>
      <c r="O15" s="325"/>
    </row>
    <row r="16" spans="1:16" ht="33" customHeight="1">
      <c r="B16" s="343"/>
      <c r="C16" s="234" t="s">
        <v>0</v>
      </c>
      <c r="D16" s="236" t="s">
        <v>478</v>
      </c>
      <c r="E16" s="325" t="s">
        <v>486</v>
      </c>
      <c r="F16" s="325"/>
      <c r="G16" s="325"/>
      <c r="H16" s="325"/>
      <c r="I16" s="325"/>
      <c r="J16" s="325"/>
      <c r="K16" s="325"/>
      <c r="L16" s="325"/>
      <c r="M16" s="325"/>
      <c r="N16" s="325"/>
      <c r="O16" s="325"/>
    </row>
    <row r="17" spans="1:15" ht="33" customHeight="1">
      <c r="B17" s="343"/>
      <c r="C17" s="234" t="s">
        <v>0</v>
      </c>
      <c r="D17" s="236" t="s">
        <v>476</v>
      </c>
      <c r="E17" s="325" t="s">
        <v>485</v>
      </c>
      <c r="F17" s="325"/>
      <c r="G17" s="325"/>
      <c r="H17" s="325"/>
      <c r="I17" s="325"/>
      <c r="J17" s="325"/>
      <c r="K17" s="325"/>
      <c r="L17" s="325"/>
      <c r="M17" s="325"/>
      <c r="N17" s="325"/>
      <c r="O17" s="325"/>
    </row>
    <row r="18" spans="1:15" ht="33" customHeight="1">
      <c r="B18" s="343"/>
      <c r="C18" s="234" t="s">
        <v>0</v>
      </c>
      <c r="D18" s="236" t="s">
        <v>474</v>
      </c>
      <c r="E18" s="325" t="s">
        <v>484</v>
      </c>
      <c r="F18" s="325"/>
      <c r="G18" s="325"/>
      <c r="H18" s="325"/>
      <c r="I18" s="325"/>
      <c r="J18" s="325"/>
      <c r="K18" s="325"/>
      <c r="L18" s="325"/>
      <c r="M18" s="325"/>
      <c r="N18" s="325"/>
      <c r="O18" s="325"/>
    </row>
    <row r="19" spans="1:15" ht="33" customHeight="1">
      <c r="B19" s="343"/>
      <c r="C19" s="234" t="s">
        <v>0</v>
      </c>
      <c r="D19" s="236" t="s">
        <v>472</v>
      </c>
      <c r="E19" s="325" t="s">
        <v>483</v>
      </c>
      <c r="F19" s="325"/>
      <c r="G19" s="325"/>
      <c r="H19" s="325"/>
      <c r="I19" s="325"/>
      <c r="J19" s="325"/>
      <c r="K19" s="325"/>
      <c r="L19" s="325"/>
      <c r="M19" s="325"/>
      <c r="N19" s="325"/>
      <c r="O19" s="325"/>
    </row>
    <row r="20" spans="1:15" ht="33" customHeight="1">
      <c r="B20" s="344"/>
      <c r="C20" s="234" t="s">
        <v>0</v>
      </c>
      <c r="D20" s="236" t="s">
        <v>470</v>
      </c>
      <c r="E20" s="325" t="s">
        <v>482</v>
      </c>
      <c r="F20" s="325"/>
      <c r="G20" s="325"/>
      <c r="H20" s="325"/>
      <c r="I20" s="325"/>
      <c r="J20" s="325"/>
      <c r="K20" s="325"/>
      <c r="L20" s="325"/>
      <c r="M20" s="325"/>
      <c r="N20" s="325"/>
      <c r="O20" s="325"/>
    </row>
    <row r="21" spans="1:15" ht="15.75" customHeight="1">
      <c r="B21" s="242"/>
      <c r="C21" s="242"/>
      <c r="D21" s="241"/>
      <c r="E21" s="240"/>
      <c r="F21" s="240"/>
      <c r="G21" s="240"/>
      <c r="H21" s="240"/>
      <c r="I21" s="240"/>
      <c r="J21" s="240"/>
      <c r="K21" s="240"/>
      <c r="L21" s="240"/>
      <c r="M21" s="240"/>
    </row>
    <row r="22" spans="1:15" ht="15.75" customHeight="1">
      <c r="B22" s="329" t="s">
        <v>451</v>
      </c>
      <c r="C22" s="329"/>
      <c r="D22" s="329"/>
      <c r="E22" s="193"/>
      <c r="F22" s="193"/>
    </row>
    <row r="23" spans="1:15" ht="15.75" customHeight="1">
      <c r="B23" s="238" t="s">
        <v>93</v>
      </c>
      <c r="C23" s="238" t="s">
        <v>61</v>
      </c>
      <c r="D23" s="238" t="s">
        <v>450</v>
      </c>
      <c r="E23" s="330" t="s">
        <v>101</v>
      </c>
      <c r="F23" s="330"/>
      <c r="G23" s="330"/>
      <c r="H23" s="330"/>
      <c r="I23" s="330"/>
      <c r="J23" s="330"/>
      <c r="K23" s="330"/>
      <c r="L23" s="330"/>
      <c r="M23" s="330"/>
      <c r="N23" s="330"/>
      <c r="O23" s="330"/>
    </row>
    <row r="24" spans="1:15" ht="15.75" customHeight="1">
      <c r="B24" s="342" t="s">
        <v>481</v>
      </c>
      <c r="C24" s="234" t="s">
        <v>0</v>
      </c>
      <c r="D24" s="236" t="s">
        <v>480</v>
      </c>
      <c r="E24" s="325" t="s">
        <v>479</v>
      </c>
      <c r="F24" s="325"/>
      <c r="G24" s="325"/>
      <c r="H24" s="325"/>
      <c r="I24" s="325"/>
      <c r="J24" s="325"/>
      <c r="K24" s="325"/>
      <c r="L24" s="325"/>
      <c r="M24" s="325"/>
      <c r="N24" s="325"/>
      <c r="O24" s="325"/>
    </row>
    <row r="25" spans="1:15" ht="15.75" customHeight="1">
      <c r="B25" s="343"/>
      <c r="C25" s="234" t="s">
        <v>0</v>
      </c>
      <c r="D25" s="236" t="s">
        <v>478</v>
      </c>
      <c r="E25" s="325" t="s">
        <v>477</v>
      </c>
      <c r="F25" s="325"/>
      <c r="G25" s="325"/>
      <c r="H25" s="325"/>
      <c r="I25" s="325"/>
      <c r="J25" s="325"/>
      <c r="K25" s="325"/>
      <c r="L25" s="325"/>
      <c r="M25" s="325"/>
      <c r="N25" s="325"/>
      <c r="O25" s="325"/>
    </row>
    <row r="26" spans="1:15" ht="15.75" customHeight="1">
      <c r="B26" s="343"/>
      <c r="C26" s="234" t="s">
        <v>0</v>
      </c>
      <c r="D26" s="236" t="s">
        <v>476</v>
      </c>
      <c r="E26" s="325" t="s">
        <v>475</v>
      </c>
      <c r="F26" s="325"/>
      <c r="G26" s="325"/>
      <c r="H26" s="325"/>
      <c r="I26" s="325"/>
      <c r="J26" s="325"/>
      <c r="K26" s="325"/>
      <c r="L26" s="325"/>
      <c r="M26" s="325"/>
      <c r="N26" s="325"/>
      <c r="O26" s="325"/>
    </row>
    <row r="27" spans="1:15" ht="15.75" customHeight="1">
      <c r="B27" s="343"/>
      <c r="C27" s="234" t="s">
        <v>0</v>
      </c>
      <c r="D27" s="236" t="s">
        <v>474</v>
      </c>
      <c r="E27" s="325" t="s">
        <v>473</v>
      </c>
      <c r="F27" s="325"/>
      <c r="G27" s="325"/>
      <c r="H27" s="325"/>
      <c r="I27" s="325"/>
      <c r="J27" s="325"/>
      <c r="K27" s="325"/>
      <c r="L27" s="325"/>
      <c r="M27" s="325"/>
      <c r="N27" s="325"/>
      <c r="O27" s="325"/>
    </row>
    <row r="28" spans="1:15" ht="15.75" customHeight="1">
      <c r="B28" s="343"/>
      <c r="C28" s="234" t="s">
        <v>0</v>
      </c>
      <c r="D28" s="236" t="s">
        <v>472</v>
      </c>
      <c r="E28" s="325" t="s">
        <v>471</v>
      </c>
      <c r="F28" s="325"/>
      <c r="G28" s="325"/>
      <c r="H28" s="325"/>
      <c r="I28" s="325"/>
      <c r="J28" s="325"/>
      <c r="K28" s="325"/>
      <c r="L28" s="325"/>
      <c r="M28" s="325"/>
      <c r="N28" s="325"/>
      <c r="O28" s="325"/>
    </row>
    <row r="29" spans="1:15" ht="15.75" customHeight="1">
      <c r="B29" s="344"/>
      <c r="C29" s="234" t="s">
        <v>0</v>
      </c>
      <c r="D29" s="236" t="s">
        <v>470</v>
      </c>
      <c r="E29" s="325" t="s">
        <v>469</v>
      </c>
      <c r="F29" s="325"/>
      <c r="G29" s="325"/>
      <c r="H29" s="325"/>
      <c r="I29" s="325"/>
      <c r="J29" s="325"/>
      <c r="K29" s="325"/>
      <c r="L29" s="325"/>
      <c r="M29" s="325"/>
      <c r="N29" s="325"/>
      <c r="O29" s="325"/>
    </row>
    <row r="30" spans="1:15" ht="15.75" customHeight="1">
      <c r="B30" s="239"/>
      <c r="C30" s="239"/>
      <c r="D30" s="239"/>
      <c r="E30" s="193"/>
      <c r="F30" s="193"/>
    </row>
    <row r="31" spans="1:15" ht="15.75" customHeight="1">
      <c r="A31" s="233" t="s">
        <v>100</v>
      </c>
      <c r="B31" s="253"/>
      <c r="C31" s="197"/>
      <c r="D31" s="193"/>
      <c r="E31" s="193"/>
      <c r="F31" s="193"/>
      <c r="G31" s="193"/>
      <c r="H31" s="193"/>
    </row>
    <row r="32" spans="1:15" ht="25.5">
      <c r="A32" s="188" t="s">
        <v>468</v>
      </c>
      <c r="C32" s="188"/>
      <c r="D32" s="188"/>
      <c r="E32" s="177"/>
      <c r="F32" s="177"/>
    </row>
    <row r="33" spans="2:19">
      <c r="B33" s="329"/>
      <c r="C33" s="329"/>
      <c r="D33" s="329"/>
      <c r="E33" s="177"/>
      <c r="F33" s="177"/>
    </row>
    <row r="34" spans="2:19">
      <c r="B34" s="329" t="s">
        <v>98</v>
      </c>
      <c r="C34" s="329"/>
      <c r="D34" s="329"/>
      <c r="E34" s="177"/>
      <c r="F34" s="177"/>
    </row>
    <row r="35" spans="2:19" s="244" customFormat="1" ht="12.75" customHeight="1">
      <c r="B35" s="330" t="s">
        <v>93</v>
      </c>
      <c r="C35" s="330" t="s">
        <v>61</v>
      </c>
      <c r="D35" s="351" t="s">
        <v>97</v>
      </c>
      <c r="E35" s="339" t="s">
        <v>467</v>
      </c>
      <c r="F35" s="340"/>
      <c r="G35" s="341"/>
      <c r="H35" s="330" t="s">
        <v>466</v>
      </c>
      <c r="I35" s="330"/>
      <c r="J35" s="330"/>
      <c r="K35" s="330"/>
      <c r="L35" s="330"/>
      <c r="M35" s="330"/>
      <c r="N35" s="330"/>
      <c r="O35" s="330"/>
      <c r="P35" s="330"/>
      <c r="Q35" s="330"/>
      <c r="R35" s="330"/>
      <c r="S35" s="330"/>
    </row>
    <row r="36" spans="2:19" s="244" customFormat="1">
      <c r="B36" s="330"/>
      <c r="C36" s="330"/>
      <c r="D36" s="351"/>
      <c r="E36" s="238" t="s">
        <v>462</v>
      </c>
      <c r="F36" s="238" t="s">
        <v>461</v>
      </c>
      <c r="G36" s="238" t="s">
        <v>69</v>
      </c>
      <c r="H36" s="330" t="s">
        <v>103</v>
      </c>
      <c r="I36" s="330"/>
      <c r="J36" s="330"/>
      <c r="K36" s="330" t="s">
        <v>465</v>
      </c>
      <c r="L36" s="330"/>
      <c r="M36" s="330"/>
      <c r="N36" s="330" t="s">
        <v>464</v>
      </c>
      <c r="O36" s="330"/>
      <c r="P36" s="330"/>
      <c r="Q36" s="330" t="s">
        <v>463</v>
      </c>
      <c r="R36" s="330"/>
      <c r="S36" s="330"/>
    </row>
    <row r="37" spans="2:19" s="244" customFormat="1">
      <c r="B37" s="330"/>
      <c r="C37" s="330"/>
      <c r="D37" s="252" t="s">
        <v>102</v>
      </c>
      <c r="E37" s="251"/>
      <c r="F37" s="251"/>
      <c r="G37" s="251"/>
      <c r="H37" s="238" t="s">
        <v>462</v>
      </c>
      <c r="I37" s="238" t="s">
        <v>461</v>
      </c>
      <c r="J37" s="238" t="s">
        <v>69</v>
      </c>
      <c r="K37" s="238" t="s">
        <v>462</v>
      </c>
      <c r="L37" s="238" t="s">
        <v>461</v>
      </c>
      <c r="M37" s="238" t="s">
        <v>69</v>
      </c>
      <c r="N37" s="238" t="s">
        <v>462</v>
      </c>
      <c r="O37" s="238" t="s">
        <v>461</v>
      </c>
      <c r="P37" s="238" t="s">
        <v>69</v>
      </c>
      <c r="Q37" s="238" t="s">
        <v>462</v>
      </c>
      <c r="R37" s="238" t="s">
        <v>461</v>
      </c>
      <c r="S37" s="238" t="s">
        <v>69</v>
      </c>
    </row>
    <row r="38" spans="2:19" s="244" customFormat="1">
      <c r="B38" s="238" t="s">
        <v>457</v>
      </c>
      <c r="C38" s="234" t="s">
        <v>0</v>
      </c>
      <c r="D38" s="250">
        <v>4.0000000000000001E-3</v>
      </c>
      <c r="E38" s="249">
        <v>132</v>
      </c>
      <c r="F38" s="249">
        <v>19.100000000000001</v>
      </c>
      <c r="G38" s="246">
        <f>(F38/E38)</f>
        <v>0.14469696969696971</v>
      </c>
      <c r="H38" s="247">
        <v>10</v>
      </c>
      <c r="I38" s="247">
        <v>0.91</v>
      </c>
      <c r="J38" s="246">
        <f>(I38/H38)</f>
        <v>9.0999999999999998E-2</v>
      </c>
      <c r="K38" s="248">
        <v>20.9</v>
      </c>
      <c r="L38" s="247">
        <v>4.5</v>
      </c>
      <c r="M38" s="246">
        <f>(L38/K38)</f>
        <v>0.21531100478468901</v>
      </c>
      <c r="N38" s="248">
        <v>10</v>
      </c>
      <c r="O38" s="247">
        <v>0.17</v>
      </c>
      <c r="P38" s="246">
        <f>(O38/N38)</f>
        <v>1.7000000000000001E-2</v>
      </c>
      <c r="Q38" s="248">
        <v>160</v>
      </c>
      <c r="R38" s="247">
        <v>23.21</v>
      </c>
      <c r="S38" s="246">
        <f>(R38/Q38)</f>
        <v>0.14506250000000001</v>
      </c>
    </row>
    <row r="39" spans="2:19" s="244" customFormat="1">
      <c r="B39" s="238" t="s">
        <v>446</v>
      </c>
      <c r="C39" s="234" t="s">
        <v>0</v>
      </c>
      <c r="D39" s="250">
        <v>5.0000000000000001E-3</v>
      </c>
      <c r="E39" s="249">
        <v>132</v>
      </c>
      <c r="F39" s="249">
        <v>18.899999999999999</v>
      </c>
      <c r="G39" s="246">
        <f>(F39/E39)</f>
        <v>0.14318181818181816</v>
      </c>
      <c r="H39" s="247">
        <v>10</v>
      </c>
      <c r="I39" s="247">
        <v>0.9</v>
      </c>
      <c r="J39" s="246">
        <f>(I39/H39)</f>
        <v>0.09</v>
      </c>
      <c r="K39" s="248">
        <v>20.9</v>
      </c>
      <c r="L39" s="247">
        <v>4.4800000000000004</v>
      </c>
      <c r="M39" s="246">
        <f>(L39/K39)</f>
        <v>0.21435406698564596</v>
      </c>
      <c r="N39" s="248">
        <v>10</v>
      </c>
      <c r="O39" s="247">
        <v>0.22</v>
      </c>
      <c r="P39" s="246">
        <f>(O39/N39)</f>
        <v>2.1999999999999999E-2</v>
      </c>
      <c r="Q39" s="248">
        <v>160</v>
      </c>
      <c r="R39" s="247">
        <v>28.68</v>
      </c>
      <c r="S39" s="246">
        <f>(R39/Q39)</f>
        <v>0.17924999999999999</v>
      </c>
    </row>
    <row r="40" spans="2:19" s="244" customFormat="1">
      <c r="B40" s="238" t="s">
        <v>460</v>
      </c>
      <c r="C40" s="234" t="s">
        <v>0</v>
      </c>
      <c r="D40" s="250">
        <v>6.0000000000000001E-3</v>
      </c>
      <c r="E40" s="249">
        <v>65</v>
      </c>
      <c r="F40" s="249">
        <v>6.7</v>
      </c>
      <c r="G40" s="246">
        <f>(F40/E40)</f>
        <v>0.10307692307692308</v>
      </c>
      <c r="H40" s="247">
        <v>10</v>
      </c>
      <c r="I40" s="247">
        <v>1.1499999999999999</v>
      </c>
      <c r="J40" s="246">
        <f>(I40/H40)</f>
        <v>0.11499999999999999</v>
      </c>
      <c r="K40" s="248">
        <v>10.4</v>
      </c>
      <c r="L40" s="247">
        <v>3.86</v>
      </c>
      <c r="M40" s="246">
        <f>(L40/K40)</f>
        <v>0.37115384615384611</v>
      </c>
      <c r="N40" s="248">
        <v>1</v>
      </c>
      <c r="O40" s="247">
        <v>0.04</v>
      </c>
      <c r="P40" s="246">
        <f>(O40/N40)</f>
        <v>0.04</v>
      </c>
      <c r="Q40" s="195" t="s">
        <v>431</v>
      </c>
      <c r="R40" s="196" t="s">
        <v>431</v>
      </c>
      <c r="S40" s="195" t="s">
        <v>431</v>
      </c>
    </row>
    <row r="41" spans="2:19" s="244" customFormat="1">
      <c r="B41" s="238" t="s">
        <v>459</v>
      </c>
      <c r="C41" s="234" t="s">
        <v>0</v>
      </c>
      <c r="D41" s="250">
        <v>5.0000000000000001E-3</v>
      </c>
      <c r="E41" s="249">
        <v>65</v>
      </c>
      <c r="F41" s="249">
        <v>6.6</v>
      </c>
      <c r="G41" s="246">
        <f>(F41/E41)</f>
        <v>0.10153846153846154</v>
      </c>
      <c r="H41" s="247">
        <v>10</v>
      </c>
      <c r="I41" s="247">
        <v>1.1399999999999999</v>
      </c>
      <c r="J41" s="246">
        <f>(I41/H41)</f>
        <v>0.11399999999999999</v>
      </c>
      <c r="K41" s="248">
        <v>10.4</v>
      </c>
      <c r="L41" s="247">
        <v>3.85</v>
      </c>
      <c r="M41" s="246">
        <f>(L41/K41)</f>
        <v>0.37019230769230771</v>
      </c>
      <c r="N41" s="248">
        <v>1</v>
      </c>
      <c r="O41" s="247">
        <v>0.01</v>
      </c>
      <c r="P41" s="246">
        <f>(O41/N41)</f>
        <v>0.01</v>
      </c>
      <c r="Q41" s="195" t="s">
        <v>431</v>
      </c>
      <c r="R41" s="196" t="s">
        <v>431</v>
      </c>
      <c r="S41" s="195" t="s">
        <v>431</v>
      </c>
    </row>
    <row r="42" spans="2:19" s="244" customFormat="1">
      <c r="B42" s="242"/>
      <c r="C42" s="242"/>
      <c r="D42" s="245"/>
      <c r="E42" s="245"/>
      <c r="F42" s="194"/>
      <c r="G42" s="194"/>
      <c r="H42" s="194"/>
    </row>
    <row r="43" spans="2:19" ht="15.75" customHeight="1">
      <c r="B43" s="329" t="s">
        <v>458</v>
      </c>
      <c r="C43" s="329"/>
      <c r="D43" s="329"/>
      <c r="E43" s="193"/>
      <c r="F43" s="193"/>
    </row>
    <row r="44" spans="2:19" ht="15.75" customHeight="1">
      <c r="B44" s="238" t="s">
        <v>93</v>
      </c>
      <c r="C44" s="238" t="s">
        <v>61</v>
      </c>
      <c r="D44" s="238" t="s">
        <v>450</v>
      </c>
      <c r="E44" s="330" t="s">
        <v>101</v>
      </c>
      <c r="F44" s="330"/>
      <c r="G44" s="330"/>
      <c r="H44" s="330"/>
      <c r="I44" s="330"/>
      <c r="J44" s="330"/>
      <c r="K44" s="330"/>
      <c r="L44" s="330"/>
      <c r="M44" s="330"/>
    </row>
    <row r="45" spans="2:19" ht="33" customHeight="1">
      <c r="B45" s="235" t="s">
        <v>457</v>
      </c>
      <c r="C45" s="234" t="s">
        <v>0</v>
      </c>
      <c r="D45" s="345" t="s">
        <v>456</v>
      </c>
      <c r="E45" s="333" t="s">
        <v>455</v>
      </c>
      <c r="F45" s="334"/>
      <c r="G45" s="334"/>
      <c r="H45" s="334"/>
      <c r="I45" s="334"/>
      <c r="J45" s="334"/>
      <c r="K45" s="334"/>
      <c r="L45" s="334"/>
      <c r="M45" s="335"/>
    </row>
    <row r="46" spans="2:19" ht="33" customHeight="1">
      <c r="B46" s="235" t="s">
        <v>446</v>
      </c>
      <c r="C46" s="234" t="s">
        <v>0</v>
      </c>
      <c r="D46" s="346"/>
      <c r="E46" s="336"/>
      <c r="F46" s="337"/>
      <c r="G46" s="337"/>
      <c r="H46" s="337"/>
      <c r="I46" s="337"/>
      <c r="J46" s="337"/>
      <c r="K46" s="337"/>
      <c r="L46" s="337"/>
      <c r="M46" s="338"/>
    </row>
    <row r="47" spans="2:19" ht="33" customHeight="1">
      <c r="B47" s="235" t="s">
        <v>454</v>
      </c>
      <c r="C47" s="234" t="s">
        <v>0</v>
      </c>
      <c r="D47" s="346"/>
      <c r="E47" s="333" t="s">
        <v>453</v>
      </c>
      <c r="F47" s="334"/>
      <c r="G47" s="334"/>
      <c r="H47" s="334"/>
      <c r="I47" s="334"/>
      <c r="J47" s="334"/>
      <c r="K47" s="334"/>
      <c r="L47" s="334"/>
      <c r="M47" s="335"/>
    </row>
    <row r="48" spans="2:19" ht="33" customHeight="1">
      <c r="B48" s="243" t="s">
        <v>452</v>
      </c>
      <c r="C48" s="234" t="s">
        <v>0</v>
      </c>
      <c r="D48" s="347"/>
      <c r="E48" s="336"/>
      <c r="F48" s="337"/>
      <c r="G48" s="337"/>
      <c r="H48" s="337"/>
      <c r="I48" s="337"/>
      <c r="J48" s="337"/>
      <c r="K48" s="337"/>
      <c r="L48" s="337"/>
      <c r="M48" s="338"/>
    </row>
    <row r="49" spans="2:13" ht="15.75" customHeight="1">
      <c r="B49" s="242"/>
      <c r="C49" s="242"/>
      <c r="D49" s="241"/>
      <c r="E49" s="240"/>
      <c r="F49" s="240"/>
      <c r="G49" s="240"/>
      <c r="H49" s="240"/>
      <c r="I49" s="240"/>
      <c r="J49" s="240"/>
      <c r="K49" s="240"/>
      <c r="L49" s="240"/>
      <c r="M49" s="240"/>
    </row>
    <row r="50" spans="2:13" ht="15.75" customHeight="1">
      <c r="B50" s="329" t="s">
        <v>451</v>
      </c>
      <c r="C50" s="329"/>
      <c r="D50" s="329"/>
      <c r="E50" s="193"/>
      <c r="F50" s="193"/>
    </row>
    <row r="51" spans="2:13" ht="15.75" customHeight="1">
      <c r="B51" s="238" t="s">
        <v>93</v>
      </c>
      <c r="C51" s="238" t="s">
        <v>61</v>
      </c>
      <c r="D51" s="238" t="s">
        <v>450</v>
      </c>
      <c r="E51" s="330" t="s">
        <v>101</v>
      </c>
      <c r="F51" s="330"/>
      <c r="G51" s="330"/>
      <c r="H51" s="330"/>
      <c r="I51" s="330"/>
      <c r="J51" s="330"/>
      <c r="K51" s="330"/>
      <c r="L51" s="330"/>
      <c r="M51" s="330"/>
    </row>
    <row r="52" spans="2:13" ht="15.75" customHeight="1">
      <c r="B52" s="237" t="s">
        <v>449</v>
      </c>
      <c r="C52" s="234" t="s">
        <v>0</v>
      </c>
      <c r="D52" s="236" t="s">
        <v>448</v>
      </c>
      <c r="E52" s="325" t="s">
        <v>447</v>
      </c>
      <c r="F52" s="325"/>
      <c r="G52" s="325"/>
      <c r="H52" s="325"/>
      <c r="I52" s="325"/>
      <c r="J52" s="325"/>
      <c r="K52" s="325"/>
      <c r="L52" s="325"/>
      <c r="M52" s="325"/>
    </row>
    <row r="53" spans="2:13" ht="15.75" customHeight="1">
      <c r="B53" s="235" t="s">
        <v>446</v>
      </c>
      <c r="C53" s="234" t="s">
        <v>0</v>
      </c>
      <c r="D53" s="236" t="s">
        <v>445</v>
      </c>
      <c r="E53" s="325" t="s">
        <v>444</v>
      </c>
      <c r="F53" s="325"/>
      <c r="G53" s="325"/>
      <c r="H53" s="325"/>
      <c r="I53" s="325"/>
      <c r="J53" s="325"/>
      <c r="K53" s="325"/>
      <c r="L53" s="325"/>
      <c r="M53" s="325"/>
    </row>
    <row r="54" spans="2:13" ht="15.75" customHeight="1">
      <c r="B54" s="326" t="s">
        <v>443</v>
      </c>
      <c r="C54" s="234" t="s">
        <v>0</v>
      </c>
      <c r="D54" s="236" t="s">
        <v>442</v>
      </c>
      <c r="E54" s="325" t="s">
        <v>441</v>
      </c>
      <c r="F54" s="325"/>
      <c r="G54" s="325"/>
      <c r="H54" s="325"/>
      <c r="I54" s="325"/>
      <c r="J54" s="325"/>
      <c r="K54" s="325"/>
      <c r="L54" s="325"/>
      <c r="M54" s="325"/>
    </row>
    <row r="55" spans="2:13" ht="15.75" customHeight="1">
      <c r="B55" s="328"/>
      <c r="C55" s="234" t="s">
        <v>0</v>
      </c>
      <c r="D55" s="236" t="s">
        <v>440</v>
      </c>
      <c r="E55" s="325" t="s">
        <v>439</v>
      </c>
      <c r="F55" s="325"/>
      <c r="G55" s="325"/>
      <c r="H55" s="325"/>
      <c r="I55" s="325"/>
      <c r="J55" s="325"/>
      <c r="K55" s="325"/>
      <c r="L55" s="325"/>
      <c r="M55" s="325"/>
    </row>
    <row r="56" spans="2:13" ht="15.75" customHeight="1">
      <c r="B56" s="327"/>
      <c r="C56" s="234" t="s">
        <v>0</v>
      </c>
      <c r="D56" s="236" t="s">
        <v>438</v>
      </c>
      <c r="E56" s="325" t="s">
        <v>437</v>
      </c>
      <c r="F56" s="325"/>
      <c r="G56" s="325"/>
      <c r="H56" s="325"/>
      <c r="I56" s="325"/>
      <c r="J56" s="325"/>
      <c r="K56" s="325"/>
      <c r="L56" s="325"/>
      <c r="M56" s="325"/>
    </row>
    <row r="57" spans="2:13" ht="15.75" customHeight="1">
      <c r="B57" s="326" t="s">
        <v>436</v>
      </c>
      <c r="C57" s="234" t="s">
        <v>0</v>
      </c>
      <c r="D57" s="331" t="s">
        <v>435</v>
      </c>
      <c r="E57" s="333" t="s">
        <v>434</v>
      </c>
      <c r="F57" s="334"/>
      <c r="G57" s="334"/>
      <c r="H57" s="334"/>
      <c r="I57" s="334"/>
      <c r="J57" s="334"/>
      <c r="K57" s="334"/>
      <c r="L57" s="334"/>
      <c r="M57" s="335"/>
    </row>
    <row r="58" spans="2:13" ht="15.75" customHeight="1">
      <c r="B58" s="327"/>
      <c r="C58" s="234" t="s">
        <v>0</v>
      </c>
      <c r="D58" s="332"/>
      <c r="E58" s="336"/>
      <c r="F58" s="337"/>
      <c r="G58" s="337"/>
      <c r="H58" s="337"/>
      <c r="I58" s="337"/>
      <c r="J58" s="337"/>
      <c r="K58" s="337"/>
      <c r="L58" s="337"/>
      <c r="M58" s="338"/>
    </row>
  </sheetData>
  <mergeCells count="56">
    <mergeCell ref="Q36:S36"/>
    <mergeCell ref="H35:S35"/>
    <mergeCell ref="E14:O14"/>
    <mergeCell ref="E15:O15"/>
    <mergeCell ref="E16:O16"/>
    <mergeCell ref="E17:O17"/>
    <mergeCell ref="E18:O18"/>
    <mergeCell ref="E19:O19"/>
    <mergeCell ref="E20:O20"/>
    <mergeCell ref="E23:O23"/>
    <mergeCell ref="K6:M6"/>
    <mergeCell ref="E28:O28"/>
    <mergeCell ref="B34:D34"/>
    <mergeCell ref="B24:B29"/>
    <mergeCell ref="E29:O29"/>
    <mergeCell ref="D7:G7"/>
    <mergeCell ref="E27:O27"/>
    <mergeCell ref="B13:D13"/>
    <mergeCell ref="B15:B20"/>
    <mergeCell ref="B5:B7"/>
    <mergeCell ref="D5:D6"/>
    <mergeCell ref="C5:C7"/>
    <mergeCell ref="H5:P5"/>
    <mergeCell ref="N6:P6"/>
    <mergeCell ref="E24:O24"/>
    <mergeCell ref="E25:O25"/>
    <mergeCell ref="E35:G35"/>
    <mergeCell ref="H36:J36"/>
    <mergeCell ref="B4:D4"/>
    <mergeCell ref="B22:D22"/>
    <mergeCell ref="B3:D3"/>
    <mergeCell ref="B33:D33"/>
    <mergeCell ref="H6:J6"/>
    <mergeCell ref="E5:G5"/>
    <mergeCell ref="E26:O26"/>
    <mergeCell ref="B35:B37"/>
    <mergeCell ref="C35:C37"/>
    <mergeCell ref="D35:D36"/>
    <mergeCell ref="K36:M36"/>
    <mergeCell ref="N36:P36"/>
    <mergeCell ref="B43:D43"/>
    <mergeCell ref="E44:M44"/>
    <mergeCell ref="E51:M51"/>
    <mergeCell ref="E55:M55"/>
    <mergeCell ref="E52:M52"/>
    <mergeCell ref="E45:M46"/>
    <mergeCell ref="E47:M48"/>
    <mergeCell ref="B50:D50"/>
    <mergeCell ref="D45:D48"/>
    <mergeCell ref="E53:M53"/>
    <mergeCell ref="E54:M54"/>
    <mergeCell ref="B57:B58"/>
    <mergeCell ref="B54:B56"/>
    <mergeCell ref="E56:M56"/>
    <mergeCell ref="D57:D58"/>
    <mergeCell ref="E57:M58"/>
  </mergeCells>
  <phoneticPr fontId="170" type="noConversion"/>
  <conditionalFormatting sqref="D38:E42">
    <cfRule type="cellIs" dxfId="43" priority="25" operator="greaterThan">
      <formula>0.8</formula>
    </cfRule>
  </conditionalFormatting>
  <conditionalFormatting sqref="D8:P11">
    <cfRule type="cellIs" dxfId="42" priority="27" operator="greaterThan">
      <formula>0.8</formula>
    </cfRule>
  </conditionalFormatting>
  <conditionalFormatting sqref="F42:H42">
    <cfRule type="cellIs" dxfId="41" priority="46" operator="greaterThan">
      <formula>0.8</formula>
    </cfRule>
  </conditionalFormatting>
  <conditionalFormatting sqref="F38:S41">
    <cfRule type="cellIs" dxfId="40" priority="1" operator="greaterThan">
      <formula>0.8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51"/>
  <sheetViews>
    <sheetView showGridLines="0" zoomScaleNormal="100" workbookViewId="0">
      <selection activeCell="F30" sqref="F30"/>
    </sheetView>
  </sheetViews>
  <sheetFormatPr defaultRowHeight="12.75"/>
  <cols>
    <col min="1" max="1" width="12.42578125" customWidth="1"/>
    <col min="2" max="2" width="23.42578125" bestFit="1" customWidth="1"/>
    <col min="4" max="4" width="16.42578125" bestFit="1" customWidth="1"/>
    <col min="5" max="16" width="10.7109375" customWidth="1"/>
  </cols>
  <sheetData>
    <row r="1" spans="1:25" ht="25.5">
      <c r="A1" s="17" t="s">
        <v>138</v>
      </c>
      <c r="F1" s="46"/>
      <c r="G1" s="46"/>
      <c r="H1" s="46"/>
      <c r="I1" s="46"/>
    </row>
    <row r="2" spans="1:25">
      <c r="A2" s="46"/>
      <c r="B2" s="46"/>
      <c r="C2" s="46"/>
      <c r="D2" s="46"/>
      <c r="E2" s="46"/>
      <c r="F2" s="46"/>
      <c r="G2" s="46"/>
      <c r="H2" s="46"/>
      <c r="I2" s="46"/>
    </row>
    <row r="3" spans="1:25" ht="13.5" thickBot="1">
      <c r="A3" s="46"/>
      <c r="B3" s="309" t="s">
        <v>98</v>
      </c>
      <c r="C3" s="309"/>
      <c r="D3" s="309"/>
      <c r="E3" s="24"/>
      <c r="G3" s="24"/>
      <c r="H3" s="54"/>
      <c r="I3" s="46"/>
    </row>
    <row r="4" spans="1:25" ht="12.75" customHeight="1" thickBot="1">
      <c r="A4" s="46"/>
      <c r="B4" s="360" t="s">
        <v>93</v>
      </c>
      <c r="C4" s="363" t="s">
        <v>61</v>
      </c>
      <c r="D4" s="398" t="s">
        <v>97</v>
      </c>
      <c r="E4" s="401" t="s">
        <v>96</v>
      </c>
      <c r="F4" s="402"/>
      <c r="G4" s="402"/>
      <c r="H4" s="355" t="s">
        <v>95</v>
      </c>
      <c r="I4" s="356"/>
      <c r="J4" s="356"/>
      <c r="K4" s="356"/>
      <c r="L4" s="356"/>
      <c r="M4" s="356"/>
      <c r="N4" s="356"/>
      <c r="O4" s="356"/>
      <c r="P4" s="356"/>
      <c r="Q4" s="356"/>
      <c r="R4" s="356"/>
      <c r="S4" s="357"/>
      <c r="T4" s="73"/>
      <c r="U4" s="64"/>
      <c r="V4" s="73"/>
      <c r="W4" s="73"/>
      <c r="X4" s="60"/>
    </row>
    <row r="5" spans="1:25">
      <c r="A5" s="46"/>
      <c r="B5" s="361"/>
      <c r="C5" s="364"/>
      <c r="D5" s="399"/>
      <c r="E5" s="374"/>
      <c r="F5" s="353"/>
      <c r="G5" s="403"/>
      <c r="H5" s="374" t="s">
        <v>137</v>
      </c>
      <c r="I5" s="353"/>
      <c r="J5" s="354"/>
      <c r="K5" s="352" t="s">
        <v>136</v>
      </c>
      <c r="L5" s="353"/>
      <c r="M5" s="354"/>
      <c r="N5" s="352" t="s">
        <v>135</v>
      </c>
      <c r="O5" s="353"/>
      <c r="P5" s="354"/>
      <c r="Q5" s="352" t="s">
        <v>253</v>
      </c>
      <c r="R5" s="353"/>
      <c r="S5" s="354"/>
      <c r="T5" s="73"/>
      <c r="U5" s="73"/>
      <c r="V5" s="64"/>
      <c r="W5" s="73"/>
      <c r="X5" s="73"/>
      <c r="Y5" s="60"/>
    </row>
    <row r="6" spans="1:25">
      <c r="A6" s="46"/>
      <c r="B6" s="361"/>
      <c r="C6" s="364"/>
      <c r="D6" s="400"/>
      <c r="E6" s="72" t="s">
        <v>134</v>
      </c>
      <c r="F6" s="72" t="s">
        <v>133</v>
      </c>
      <c r="G6" s="215" t="s">
        <v>132</v>
      </c>
      <c r="H6" s="72" t="s">
        <v>134</v>
      </c>
      <c r="I6" s="72" t="s">
        <v>133</v>
      </c>
      <c r="J6" s="215" t="s">
        <v>132</v>
      </c>
      <c r="K6" s="72" t="s">
        <v>134</v>
      </c>
      <c r="L6" s="72" t="s">
        <v>133</v>
      </c>
      <c r="M6" s="215" t="s">
        <v>132</v>
      </c>
      <c r="N6" s="72" t="s">
        <v>134</v>
      </c>
      <c r="O6" s="72" t="s">
        <v>133</v>
      </c>
      <c r="P6" s="71" t="s">
        <v>132</v>
      </c>
      <c r="Q6" s="72" t="s">
        <v>134</v>
      </c>
      <c r="R6" s="72" t="s">
        <v>133</v>
      </c>
      <c r="S6" s="71" t="s">
        <v>132</v>
      </c>
    </row>
    <row r="7" spans="1:25">
      <c r="A7" s="46"/>
      <c r="B7" s="371"/>
      <c r="C7" s="372"/>
      <c r="D7" s="373" t="s">
        <v>102</v>
      </c>
      <c r="E7" s="373"/>
      <c r="F7" s="373"/>
      <c r="G7" s="373"/>
      <c r="H7" s="373"/>
      <c r="I7" s="373"/>
      <c r="J7" s="373"/>
      <c r="K7" s="373"/>
      <c r="L7" s="373"/>
      <c r="M7" s="373"/>
      <c r="N7" s="373"/>
      <c r="O7" s="373"/>
      <c r="P7" s="373"/>
      <c r="Q7" s="373"/>
      <c r="R7" s="373"/>
      <c r="S7" s="373"/>
    </row>
    <row r="8" spans="1:25">
      <c r="A8" s="46"/>
      <c r="B8" s="68" t="s">
        <v>114</v>
      </c>
      <c r="C8" s="26" t="s">
        <v>0</v>
      </c>
      <c r="D8" s="103">
        <v>0.114</v>
      </c>
      <c r="E8" s="67">
        <v>62</v>
      </c>
      <c r="F8" s="67">
        <v>21</v>
      </c>
      <c r="G8" s="108">
        <f t="shared" ref="G8:G13" si="0">F8/E8*100%</f>
        <v>0.33870967741935482</v>
      </c>
      <c r="H8" s="226">
        <v>165</v>
      </c>
      <c r="I8" s="226">
        <v>0.7</v>
      </c>
      <c r="J8" s="123">
        <f t="shared" ref="J8:J13" si="1">I8/H8*100%</f>
        <v>4.242424242424242E-3</v>
      </c>
      <c r="K8" s="226">
        <v>938</v>
      </c>
      <c r="L8" s="226">
        <v>109</v>
      </c>
      <c r="M8" s="123">
        <f t="shared" ref="M8:M13" si="2">L8/K8*100%</f>
        <v>0.1162046908315565</v>
      </c>
      <c r="N8" s="226">
        <v>28</v>
      </c>
      <c r="O8" s="226">
        <v>3.6</v>
      </c>
      <c r="P8" s="123">
        <f t="shared" ref="P8:P13" si="3">O8/N8*100%</f>
        <v>0.12857142857142859</v>
      </c>
      <c r="Q8" s="226">
        <v>37</v>
      </c>
      <c r="R8" s="226">
        <v>13</v>
      </c>
      <c r="S8" s="123">
        <f t="shared" ref="S8:S13" si="4">R8/Q8*100%</f>
        <v>0.35135135135135137</v>
      </c>
    </row>
    <row r="9" spans="1:25">
      <c r="A9" s="46"/>
      <c r="B9" s="68" t="s">
        <v>112</v>
      </c>
      <c r="C9" s="26" t="s">
        <v>0</v>
      </c>
      <c r="D9" s="103">
        <v>3.4000000000000002E-2</v>
      </c>
      <c r="E9" s="67">
        <v>62</v>
      </c>
      <c r="F9" s="67">
        <v>24</v>
      </c>
      <c r="G9" s="108">
        <f t="shared" si="0"/>
        <v>0.38709677419354838</v>
      </c>
      <c r="H9" s="226">
        <v>165</v>
      </c>
      <c r="I9" s="226">
        <v>0.7</v>
      </c>
      <c r="J9" s="123">
        <f t="shared" si="1"/>
        <v>4.242424242424242E-3</v>
      </c>
      <c r="K9" s="226">
        <v>938</v>
      </c>
      <c r="L9" s="226">
        <v>110</v>
      </c>
      <c r="M9" s="123">
        <f t="shared" si="2"/>
        <v>0.11727078891257996</v>
      </c>
      <c r="N9" s="226">
        <v>28</v>
      </c>
      <c r="O9" s="226">
        <v>3.6</v>
      </c>
      <c r="P9" s="123">
        <f t="shared" si="3"/>
        <v>0.12857142857142859</v>
      </c>
      <c r="Q9" s="226">
        <v>37</v>
      </c>
      <c r="R9" s="226">
        <v>22</v>
      </c>
      <c r="S9" s="123">
        <f t="shared" si="4"/>
        <v>0.59459459459459463</v>
      </c>
    </row>
    <row r="10" spans="1:25">
      <c r="A10" s="46"/>
      <c r="B10" s="224" t="s">
        <v>111</v>
      </c>
      <c r="C10" s="26" t="s">
        <v>0</v>
      </c>
      <c r="D10" s="103">
        <v>0.03</v>
      </c>
      <c r="E10" s="67">
        <v>62</v>
      </c>
      <c r="F10" s="67">
        <v>20</v>
      </c>
      <c r="G10" s="108">
        <f t="shared" si="0"/>
        <v>0.32258064516129031</v>
      </c>
      <c r="H10" s="226">
        <v>160</v>
      </c>
      <c r="I10" s="226">
        <v>0.6</v>
      </c>
      <c r="J10" s="123">
        <f t="shared" si="1"/>
        <v>3.7499999999999999E-3</v>
      </c>
      <c r="K10" s="226">
        <v>938</v>
      </c>
      <c r="L10" s="226">
        <v>136</v>
      </c>
      <c r="M10" s="123">
        <f t="shared" si="2"/>
        <v>0.14498933901918976</v>
      </c>
      <c r="N10" s="226">
        <v>28</v>
      </c>
      <c r="O10" s="226">
        <v>3.2</v>
      </c>
      <c r="P10" s="123">
        <f t="shared" si="3"/>
        <v>0.1142857142857143</v>
      </c>
      <c r="Q10" s="226">
        <v>37</v>
      </c>
      <c r="R10" s="226">
        <v>13</v>
      </c>
      <c r="S10" s="123">
        <f t="shared" si="4"/>
        <v>0.35135135135135137</v>
      </c>
    </row>
    <row r="11" spans="1:25">
      <c r="A11" s="46"/>
      <c r="B11" s="224" t="s">
        <v>110</v>
      </c>
      <c r="C11" s="26" t="s">
        <v>0</v>
      </c>
      <c r="D11" s="103">
        <v>3.0000000000000001E-3</v>
      </c>
      <c r="E11" s="67">
        <v>62</v>
      </c>
      <c r="F11" s="67">
        <v>14</v>
      </c>
      <c r="G11" s="108">
        <f t="shared" si="0"/>
        <v>0.22580645161290322</v>
      </c>
      <c r="H11" s="226">
        <v>160</v>
      </c>
      <c r="I11" s="226">
        <v>0.6</v>
      </c>
      <c r="J11" s="123">
        <f t="shared" si="1"/>
        <v>3.7499999999999999E-3</v>
      </c>
      <c r="K11" s="226">
        <v>916</v>
      </c>
      <c r="L11" s="226">
        <v>110</v>
      </c>
      <c r="M11" s="123">
        <f t="shared" si="2"/>
        <v>0.12008733624454149</v>
      </c>
      <c r="N11" s="226">
        <v>28</v>
      </c>
      <c r="O11" s="226">
        <v>3</v>
      </c>
      <c r="P11" s="123">
        <f t="shared" si="3"/>
        <v>0.10714285714285714</v>
      </c>
      <c r="Q11" s="226">
        <v>37</v>
      </c>
      <c r="R11" s="226">
        <v>14</v>
      </c>
      <c r="S11" s="123">
        <f t="shared" si="4"/>
        <v>0.3783783783783784</v>
      </c>
    </row>
    <row r="12" spans="1:25">
      <c r="A12" s="46"/>
      <c r="B12" s="214" t="s">
        <v>109</v>
      </c>
      <c r="C12" s="49" t="s">
        <v>0</v>
      </c>
      <c r="D12" s="103">
        <v>3.5000000000000003E-2</v>
      </c>
      <c r="E12" s="67">
        <v>62</v>
      </c>
      <c r="F12" s="67">
        <v>15</v>
      </c>
      <c r="G12" s="108">
        <f t="shared" si="0"/>
        <v>0.24193548387096775</v>
      </c>
      <c r="H12" s="226">
        <v>165</v>
      </c>
      <c r="I12" s="226">
        <v>16</v>
      </c>
      <c r="J12" s="123">
        <f t="shared" si="1"/>
        <v>9.696969696969697E-2</v>
      </c>
      <c r="K12" s="226">
        <v>938</v>
      </c>
      <c r="L12" s="226">
        <v>73</v>
      </c>
      <c r="M12" s="123">
        <f t="shared" si="2"/>
        <v>7.7825159914712158E-2</v>
      </c>
      <c r="N12" s="226">
        <v>28</v>
      </c>
      <c r="O12" s="226">
        <v>3</v>
      </c>
      <c r="P12" s="123">
        <f t="shared" si="3"/>
        <v>0.10714285714285714</v>
      </c>
      <c r="Q12" s="226">
        <v>37</v>
      </c>
      <c r="R12" s="226">
        <v>13</v>
      </c>
      <c r="S12" s="123">
        <f t="shared" si="4"/>
        <v>0.35135135135135137</v>
      </c>
    </row>
    <row r="13" spans="1:25" ht="13.5" thickBot="1">
      <c r="A13" s="46"/>
      <c r="B13" s="222" t="s">
        <v>107</v>
      </c>
      <c r="C13" s="48" t="s">
        <v>0</v>
      </c>
      <c r="D13" s="103">
        <v>6.0000000000000001E-3</v>
      </c>
      <c r="E13" s="67">
        <v>62</v>
      </c>
      <c r="F13" s="67">
        <v>33</v>
      </c>
      <c r="G13" s="108">
        <f t="shared" si="0"/>
        <v>0.532258064516129</v>
      </c>
      <c r="H13" s="226">
        <v>165</v>
      </c>
      <c r="I13" s="226">
        <v>14</v>
      </c>
      <c r="J13" s="123">
        <f t="shared" si="1"/>
        <v>8.4848484848484854E-2</v>
      </c>
      <c r="K13" s="226">
        <v>938</v>
      </c>
      <c r="L13" s="226">
        <v>73</v>
      </c>
      <c r="M13" s="123">
        <f t="shared" si="2"/>
        <v>7.7825159914712158E-2</v>
      </c>
      <c r="N13" s="226">
        <v>28</v>
      </c>
      <c r="O13" s="226">
        <v>3</v>
      </c>
      <c r="P13" s="123">
        <f t="shared" si="3"/>
        <v>0.10714285714285714</v>
      </c>
      <c r="Q13" s="226">
        <v>37</v>
      </c>
      <c r="R13" s="226">
        <v>16</v>
      </c>
      <c r="S13" s="123">
        <f t="shared" si="4"/>
        <v>0.43243243243243246</v>
      </c>
    </row>
    <row r="14" spans="1:25">
      <c r="A14" s="46"/>
      <c r="E14" s="65"/>
      <c r="F14" s="65"/>
      <c r="G14" s="60"/>
      <c r="H14" s="59"/>
      <c r="I14" s="64"/>
      <c r="J14" s="64"/>
      <c r="K14" s="64"/>
      <c r="L14" s="64"/>
      <c r="M14" s="64"/>
      <c r="N14" s="64"/>
      <c r="O14" s="64"/>
      <c r="P14" s="64"/>
    </row>
    <row r="15" spans="1:25" ht="13.5" thickBot="1">
      <c r="A15" s="46"/>
      <c r="B15" s="63"/>
      <c r="C15" s="62"/>
      <c r="D15" s="61"/>
      <c r="E15" s="60"/>
      <c r="F15" s="59"/>
    </row>
    <row r="16" spans="1:25">
      <c r="A16" s="46"/>
      <c r="B16" s="360" t="s">
        <v>93</v>
      </c>
      <c r="C16" s="363" t="s">
        <v>61</v>
      </c>
      <c r="D16" s="366" t="s">
        <v>131</v>
      </c>
      <c r="E16" s="367"/>
      <c r="F16" s="46"/>
    </row>
    <row r="17" spans="1:9">
      <c r="A17" s="46"/>
      <c r="B17" s="361"/>
      <c r="C17" s="364"/>
      <c r="D17" s="319"/>
      <c r="E17" s="368"/>
      <c r="F17" s="46"/>
    </row>
    <row r="18" spans="1:9" ht="13.5" thickBot="1">
      <c r="A18" s="46"/>
      <c r="B18" s="362"/>
      <c r="C18" s="365"/>
      <c r="D18" s="369"/>
      <c r="E18" s="370"/>
      <c r="F18" s="46"/>
      <c r="G18" s="46"/>
      <c r="H18" s="46"/>
      <c r="I18" s="46"/>
    </row>
    <row r="19" spans="1:9">
      <c r="A19" s="46"/>
      <c r="B19" s="221" t="s">
        <v>114</v>
      </c>
      <c r="C19" s="58" t="s">
        <v>0</v>
      </c>
      <c r="D19" s="381" t="s">
        <v>130</v>
      </c>
      <c r="E19" s="382"/>
      <c r="F19" s="46"/>
      <c r="G19" s="46"/>
      <c r="H19" s="46"/>
      <c r="I19" s="46"/>
    </row>
    <row r="20" spans="1:9">
      <c r="A20" s="46"/>
      <c r="B20" s="224" t="s">
        <v>112</v>
      </c>
      <c r="C20" s="57" t="s">
        <v>0</v>
      </c>
      <c r="D20" s="383"/>
      <c r="E20" s="384"/>
      <c r="F20" s="46"/>
      <c r="G20" s="46"/>
      <c r="H20" s="46"/>
      <c r="I20" s="46"/>
    </row>
    <row r="21" spans="1:9">
      <c r="A21" s="46"/>
      <c r="B21" s="224" t="s">
        <v>111</v>
      </c>
      <c r="C21" s="56" t="s">
        <v>0</v>
      </c>
      <c r="D21" s="383"/>
      <c r="E21" s="384"/>
      <c r="F21" s="46"/>
      <c r="G21" s="46"/>
      <c r="H21" s="46"/>
      <c r="I21" s="46"/>
    </row>
    <row r="22" spans="1:9">
      <c r="A22" s="46"/>
      <c r="B22" s="224" t="s">
        <v>110</v>
      </c>
      <c r="C22" s="57" t="s">
        <v>0</v>
      </c>
      <c r="D22" s="385"/>
      <c r="E22" s="386"/>
      <c r="F22" s="46"/>
      <c r="G22" s="46"/>
      <c r="H22" s="46"/>
      <c r="I22" s="46"/>
    </row>
    <row r="23" spans="1:9">
      <c r="A23" s="46"/>
      <c r="B23" s="224" t="s">
        <v>109</v>
      </c>
      <c r="C23" s="56" t="s">
        <v>0</v>
      </c>
      <c r="D23" s="383" t="s">
        <v>129</v>
      </c>
      <c r="E23" s="384"/>
      <c r="F23" s="46"/>
      <c r="G23" s="46"/>
      <c r="H23" s="46"/>
      <c r="I23" s="46"/>
    </row>
    <row r="24" spans="1:9" ht="13.5" thickBot="1">
      <c r="A24" s="46"/>
      <c r="B24" s="222" t="s">
        <v>107</v>
      </c>
      <c r="C24" s="55" t="s">
        <v>0</v>
      </c>
      <c r="D24" s="387"/>
      <c r="E24" s="388"/>
      <c r="F24" s="46"/>
      <c r="G24" s="46"/>
      <c r="H24" s="46"/>
      <c r="I24" s="46"/>
    </row>
    <row r="25" spans="1:9">
      <c r="A25" s="46"/>
      <c r="B25" s="46"/>
      <c r="C25" s="46"/>
      <c r="D25" s="46"/>
      <c r="E25" s="46"/>
      <c r="F25" s="46"/>
      <c r="G25" s="46"/>
      <c r="H25" s="46"/>
      <c r="I25" s="46"/>
    </row>
    <row r="26" spans="1:9" ht="13.5" thickBot="1">
      <c r="A26" s="46"/>
      <c r="B26" s="53" t="s">
        <v>128</v>
      </c>
      <c r="F26" s="46"/>
      <c r="G26" s="46"/>
      <c r="H26" s="46"/>
      <c r="I26" s="46"/>
    </row>
    <row r="27" spans="1:9" ht="13.5" thickBot="1">
      <c r="A27" s="46"/>
      <c r="B27" s="52" t="s">
        <v>93</v>
      </c>
      <c r="C27" s="217" t="s">
        <v>127</v>
      </c>
      <c r="D27" s="389" t="s">
        <v>126</v>
      </c>
      <c r="E27" s="390"/>
      <c r="F27" s="46"/>
      <c r="G27" s="46"/>
      <c r="H27" s="46"/>
      <c r="I27" s="46"/>
    </row>
    <row r="28" spans="1:9">
      <c r="A28" s="46"/>
      <c r="B28" s="221" t="s">
        <v>114</v>
      </c>
      <c r="C28" s="49" t="s">
        <v>106</v>
      </c>
      <c r="D28" s="391" t="s">
        <v>125</v>
      </c>
      <c r="E28" s="392"/>
      <c r="F28" s="46"/>
      <c r="G28" s="46"/>
      <c r="H28" s="46"/>
      <c r="I28" s="46"/>
    </row>
    <row r="29" spans="1:9">
      <c r="A29" s="46"/>
      <c r="B29" s="224" t="s">
        <v>112</v>
      </c>
      <c r="C29" s="26" t="s">
        <v>106</v>
      </c>
      <c r="D29" s="358" t="s">
        <v>124</v>
      </c>
      <c r="E29" s="359"/>
      <c r="F29" s="46"/>
      <c r="G29" s="46"/>
      <c r="H29" s="46"/>
      <c r="I29" s="46"/>
    </row>
    <row r="30" spans="1:9">
      <c r="A30" s="46"/>
      <c r="B30" s="224" t="s">
        <v>111</v>
      </c>
      <c r="C30" s="26" t="s">
        <v>106</v>
      </c>
      <c r="D30" s="358" t="s">
        <v>123</v>
      </c>
      <c r="E30" s="359"/>
      <c r="F30" s="46"/>
      <c r="G30" s="46"/>
      <c r="H30" s="46"/>
      <c r="I30" s="46"/>
    </row>
    <row r="31" spans="1:9">
      <c r="A31" s="46"/>
      <c r="B31" s="224" t="s">
        <v>110</v>
      </c>
      <c r="C31" s="26" t="s">
        <v>106</v>
      </c>
      <c r="D31" s="358" t="s">
        <v>122</v>
      </c>
      <c r="E31" s="359"/>
      <c r="F31" s="46"/>
      <c r="G31" s="46"/>
      <c r="H31" s="46"/>
      <c r="I31" s="46"/>
    </row>
    <row r="32" spans="1:9">
      <c r="A32" s="46"/>
      <c r="B32" s="214" t="s">
        <v>109</v>
      </c>
      <c r="C32" s="26" t="s">
        <v>106</v>
      </c>
      <c r="D32" s="391" t="s">
        <v>121</v>
      </c>
      <c r="E32" s="392"/>
      <c r="F32" s="46"/>
      <c r="G32" s="46"/>
      <c r="H32" s="46"/>
      <c r="I32" s="46"/>
    </row>
    <row r="33" spans="1:9" ht="13.5" thickBot="1">
      <c r="A33" s="46"/>
      <c r="B33" s="222" t="s">
        <v>107</v>
      </c>
      <c r="C33" s="48" t="s">
        <v>106</v>
      </c>
      <c r="D33" s="404" t="s">
        <v>120</v>
      </c>
      <c r="E33" s="405"/>
      <c r="F33" s="46"/>
      <c r="G33" s="46"/>
      <c r="H33" s="46"/>
      <c r="I33" s="46"/>
    </row>
    <row r="34" spans="1:9">
      <c r="A34" s="46"/>
      <c r="B34" s="46"/>
      <c r="C34" s="46"/>
      <c r="D34" s="46"/>
      <c r="E34" s="46"/>
      <c r="F34" s="46"/>
      <c r="G34" s="46"/>
      <c r="H34" s="46"/>
      <c r="I34" s="46"/>
    </row>
    <row r="35" spans="1:9" ht="13.5" thickBot="1">
      <c r="A35" s="46"/>
      <c r="B35" s="53" t="s">
        <v>119</v>
      </c>
      <c r="C35" s="54"/>
      <c r="D35" s="54"/>
      <c r="E35" s="53"/>
      <c r="G35" s="46"/>
      <c r="H35" s="46"/>
      <c r="I35" s="46"/>
    </row>
    <row r="36" spans="1:9" ht="13.5" thickBot="1">
      <c r="A36" s="46"/>
      <c r="B36" s="52" t="s">
        <v>93</v>
      </c>
      <c r="C36" s="217" t="s">
        <v>61</v>
      </c>
      <c r="D36" s="389" t="s">
        <v>118</v>
      </c>
      <c r="E36" s="389"/>
      <c r="F36" s="390"/>
      <c r="G36" s="46"/>
      <c r="H36" s="46"/>
      <c r="I36" s="46"/>
    </row>
    <row r="37" spans="1:9">
      <c r="A37" s="46"/>
      <c r="B37" s="221" t="s">
        <v>114</v>
      </c>
      <c r="C37" s="50" t="s">
        <v>106</v>
      </c>
      <c r="D37" s="394" t="s">
        <v>117</v>
      </c>
      <c r="E37" s="406"/>
      <c r="F37" s="395"/>
      <c r="G37" s="46"/>
      <c r="H37" s="46"/>
      <c r="I37" s="46"/>
    </row>
    <row r="38" spans="1:9">
      <c r="A38" s="46"/>
      <c r="B38" s="224" t="s">
        <v>112</v>
      </c>
      <c r="C38" s="26" t="s">
        <v>106</v>
      </c>
      <c r="D38" s="375"/>
      <c r="E38" s="376"/>
      <c r="F38" s="377"/>
      <c r="G38" s="46"/>
      <c r="H38" s="46"/>
      <c r="I38" s="46"/>
    </row>
    <row r="39" spans="1:9">
      <c r="A39" s="46"/>
      <c r="B39" s="224" t="s">
        <v>111</v>
      </c>
      <c r="C39" s="49" t="s">
        <v>106</v>
      </c>
      <c r="D39" s="375"/>
      <c r="E39" s="376"/>
      <c r="F39" s="377"/>
      <c r="G39" s="46"/>
      <c r="H39" s="46"/>
      <c r="I39" s="46"/>
    </row>
    <row r="40" spans="1:9">
      <c r="A40" s="46"/>
      <c r="B40" s="224" t="s">
        <v>110</v>
      </c>
      <c r="C40" s="26" t="s">
        <v>106</v>
      </c>
      <c r="D40" s="396"/>
      <c r="E40" s="407"/>
      <c r="F40" s="397"/>
      <c r="G40" s="46"/>
      <c r="H40" s="46"/>
      <c r="I40" s="46"/>
    </row>
    <row r="41" spans="1:9" ht="22.5" customHeight="1">
      <c r="A41" s="46"/>
      <c r="B41" s="214" t="s">
        <v>109</v>
      </c>
      <c r="C41" s="49" t="s">
        <v>106</v>
      </c>
      <c r="D41" s="375" t="s">
        <v>498</v>
      </c>
      <c r="E41" s="376"/>
      <c r="F41" s="377"/>
      <c r="G41" s="46"/>
      <c r="H41" s="46"/>
      <c r="I41" s="46"/>
    </row>
    <row r="42" spans="1:9" ht="23.25" customHeight="1" thickBot="1">
      <c r="A42" s="46"/>
      <c r="B42" s="222" t="s">
        <v>107</v>
      </c>
      <c r="C42" s="48" t="s">
        <v>106</v>
      </c>
      <c r="D42" s="378"/>
      <c r="E42" s="379"/>
      <c r="F42" s="380"/>
      <c r="G42" s="46"/>
      <c r="H42" s="46"/>
      <c r="I42" s="46"/>
    </row>
    <row r="43" spans="1:9">
      <c r="A43" s="46"/>
      <c r="B43" s="46"/>
      <c r="C43" s="46"/>
      <c r="D43" s="46"/>
      <c r="E43" s="46"/>
      <c r="F43" s="46"/>
      <c r="G43" s="46"/>
      <c r="H43" s="46"/>
      <c r="I43" s="46"/>
    </row>
    <row r="44" spans="1:9" ht="13.5" thickBot="1">
      <c r="A44" s="46"/>
      <c r="B44" s="53" t="s">
        <v>116</v>
      </c>
      <c r="C44" s="53"/>
      <c r="D44" s="53"/>
      <c r="F44" s="46"/>
      <c r="G44" s="46"/>
      <c r="H44" s="46"/>
      <c r="I44" s="46"/>
    </row>
    <row r="45" spans="1:9" ht="13.5" thickBot="1">
      <c r="A45" s="46"/>
      <c r="B45" s="52" t="s">
        <v>93</v>
      </c>
      <c r="C45" s="217" t="s">
        <v>115</v>
      </c>
      <c r="D45" s="393" t="s">
        <v>101</v>
      </c>
      <c r="E45" s="357"/>
      <c r="F45" s="46"/>
      <c r="G45" s="46"/>
      <c r="H45" s="46"/>
      <c r="I45" s="46"/>
    </row>
    <row r="46" spans="1:9">
      <c r="A46" s="46"/>
      <c r="B46" s="51" t="s">
        <v>114</v>
      </c>
      <c r="C46" s="50" t="s">
        <v>106</v>
      </c>
      <c r="D46" s="394" t="s">
        <v>113</v>
      </c>
      <c r="E46" s="395"/>
      <c r="F46" s="46"/>
      <c r="G46" s="46"/>
      <c r="H46" s="46"/>
      <c r="I46" s="46"/>
    </row>
    <row r="47" spans="1:9">
      <c r="A47" s="46"/>
      <c r="B47" s="219" t="s">
        <v>112</v>
      </c>
      <c r="C47" s="26" t="s">
        <v>106</v>
      </c>
      <c r="D47" s="375"/>
      <c r="E47" s="377"/>
      <c r="F47" s="46"/>
      <c r="G47" s="46"/>
      <c r="H47" s="46"/>
      <c r="I47" s="46"/>
    </row>
    <row r="48" spans="1:9">
      <c r="A48" s="46"/>
      <c r="B48" s="219" t="s">
        <v>111</v>
      </c>
      <c r="C48" s="49" t="s">
        <v>106</v>
      </c>
      <c r="D48" s="375"/>
      <c r="E48" s="377"/>
      <c r="F48" s="46"/>
      <c r="G48" s="46"/>
      <c r="H48" s="46"/>
      <c r="I48" s="46"/>
    </row>
    <row r="49" spans="1:9">
      <c r="A49" s="46"/>
      <c r="B49" s="219" t="s">
        <v>110</v>
      </c>
      <c r="C49" s="26" t="s">
        <v>106</v>
      </c>
      <c r="D49" s="396"/>
      <c r="E49" s="397"/>
      <c r="F49" s="46"/>
      <c r="G49" s="46"/>
      <c r="H49" s="46"/>
      <c r="I49" s="46"/>
    </row>
    <row r="50" spans="1:9">
      <c r="A50" s="46"/>
      <c r="B50" s="214" t="s">
        <v>109</v>
      </c>
      <c r="C50" s="49" t="s">
        <v>106</v>
      </c>
      <c r="D50" s="375" t="s">
        <v>108</v>
      </c>
      <c r="E50" s="377"/>
      <c r="F50" s="46"/>
      <c r="G50" s="46"/>
      <c r="H50" s="46"/>
      <c r="I50" s="46"/>
    </row>
    <row r="51" spans="1:9" ht="13.5" thickBot="1">
      <c r="A51" s="46"/>
      <c r="B51" s="222" t="s">
        <v>107</v>
      </c>
      <c r="C51" s="48" t="s">
        <v>106</v>
      </c>
      <c r="D51" s="378"/>
      <c r="E51" s="380"/>
      <c r="F51" s="46"/>
      <c r="G51" s="46"/>
      <c r="H51" s="46"/>
      <c r="I51" s="46"/>
    </row>
  </sheetData>
  <mergeCells count="29">
    <mergeCell ref="D45:E45"/>
    <mergeCell ref="D46:E49"/>
    <mergeCell ref="D50:E51"/>
    <mergeCell ref="D4:D6"/>
    <mergeCell ref="E4:G5"/>
    <mergeCell ref="D31:E31"/>
    <mergeCell ref="D32:E32"/>
    <mergeCell ref="D33:E33"/>
    <mergeCell ref="D36:F36"/>
    <mergeCell ref="D37:F40"/>
    <mergeCell ref="D41:F42"/>
    <mergeCell ref="D19:E22"/>
    <mergeCell ref="D23:E24"/>
    <mergeCell ref="D27:E27"/>
    <mergeCell ref="D28:E28"/>
    <mergeCell ref="D29:E29"/>
    <mergeCell ref="N5:P5"/>
    <mergeCell ref="H4:S4"/>
    <mergeCell ref="Q5:S5"/>
    <mergeCell ref="B3:D3"/>
    <mergeCell ref="D30:E30"/>
    <mergeCell ref="B16:B18"/>
    <mergeCell ref="C16:C18"/>
    <mergeCell ref="D16:E18"/>
    <mergeCell ref="B4:B7"/>
    <mergeCell ref="C4:C7"/>
    <mergeCell ref="D7:S7"/>
    <mergeCell ref="H5:J5"/>
    <mergeCell ref="K5:M5"/>
  </mergeCells>
  <phoneticPr fontId="170" type="noConversion"/>
  <conditionalFormatting sqref="D8:D13">
    <cfRule type="cellIs" dxfId="39" priority="4" operator="greaterThan">
      <formula>0.8</formula>
    </cfRule>
  </conditionalFormatting>
  <conditionalFormatting sqref="D15:F15">
    <cfRule type="cellIs" dxfId="38" priority="6" operator="greaterThan">
      <formula>0.8</formula>
    </cfRule>
  </conditionalFormatting>
  <conditionalFormatting sqref="E14:P14">
    <cfRule type="cellIs" dxfId="37" priority="2" operator="greaterThan">
      <formula>0.8</formula>
    </cfRule>
  </conditionalFormatting>
  <conditionalFormatting sqref="G8:G13">
    <cfRule type="cellIs" dxfId="36" priority="5" operator="greaterThan">
      <formula>0.8</formula>
    </cfRule>
  </conditionalFormatting>
  <conditionalFormatting sqref="J8:J13 M8:M13 P8:P13">
    <cfRule type="cellIs" dxfId="35" priority="3" operator="greaterThan">
      <formula>0.8</formula>
    </cfRule>
  </conditionalFormatting>
  <conditionalFormatting sqref="S8:S13">
    <cfRule type="cellIs" dxfId="34" priority="1" operator="greaterThan">
      <formula>0.8</formula>
    </cfRule>
  </conditionalFormatting>
  <conditionalFormatting sqref="U4 X4 V5 Y5">
    <cfRule type="cellIs" dxfId="33" priority="7" operator="greaterThan">
      <formula>0.8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-0.249977111117893"/>
    <pageSetUpPr fitToPage="1"/>
  </sheetPr>
  <dimension ref="A2:P38"/>
  <sheetViews>
    <sheetView showGridLines="0" zoomScaleNormal="100" workbookViewId="0">
      <selection activeCell="F30" sqref="F30"/>
    </sheetView>
  </sheetViews>
  <sheetFormatPr defaultRowHeight="12.75"/>
  <cols>
    <col min="2" max="2" width="12.7109375" customWidth="1"/>
    <col min="3" max="3" width="9.140625" bestFit="1" customWidth="1"/>
    <col min="4" max="4" width="15.140625" customWidth="1"/>
    <col min="5" max="16" width="10.7109375" customWidth="1"/>
  </cols>
  <sheetData>
    <row r="2" spans="1:16" ht="25.5">
      <c r="A2" s="86" t="s">
        <v>192</v>
      </c>
      <c r="B2" s="4"/>
      <c r="C2" s="4"/>
      <c r="D2" s="4"/>
      <c r="F2" s="4"/>
    </row>
    <row r="3" spans="1:16" ht="17.25" customHeight="1">
      <c r="A3" s="54"/>
      <c r="B3" s="24"/>
      <c r="C3" s="24"/>
      <c r="D3" s="24"/>
      <c r="E3" s="24"/>
      <c r="F3" s="24"/>
    </row>
    <row r="4" spans="1:16" ht="13.5" thickBot="1">
      <c r="A4" s="24"/>
      <c r="B4" s="309" t="s">
        <v>98</v>
      </c>
      <c r="C4" s="309"/>
      <c r="D4" s="309"/>
      <c r="E4" s="24"/>
      <c r="G4" s="24"/>
    </row>
    <row r="5" spans="1:16" ht="12.75" customHeight="1">
      <c r="A5" s="24"/>
      <c r="B5" s="360" t="s">
        <v>93</v>
      </c>
      <c r="C5" s="363" t="s">
        <v>61</v>
      </c>
      <c r="D5" s="398" t="s">
        <v>97</v>
      </c>
      <c r="E5" s="401" t="s">
        <v>96</v>
      </c>
      <c r="F5" s="402"/>
      <c r="G5" s="426"/>
      <c r="H5" s="427" t="s">
        <v>95</v>
      </c>
      <c r="I5" s="428"/>
      <c r="J5" s="428"/>
      <c r="K5" s="428"/>
      <c r="L5" s="428"/>
      <c r="M5" s="428"/>
      <c r="N5" s="428"/>
      <c r="O5" s="428"/>
      <c r="P5" s="429"/>
    </row>
    <row r="6" spans="1:16">
      <c r="A6" s="24"/>
      <c r="B6" s="361"/>
      <c r="C6" s="364"/>
      <c r="D6" s="399"/>
      <c r="E6" s="374"/>
      <c r="F6" s="353"/>
      <c r="G6" s="403"/>
      <c r="H6" s="306" t="s">
        <v>191</v>
      </c>
      <c r="I6" s="307"/>
      <c r="J6" s="415"/>
      <c r="K6" s="414" t="s">
        <v>190</v>
      </c>
      <c r="L6" s="307"/>
      <c r="M6" s="415"/>
      <c r="N6" s="414" t="s">
        <v>175</v>
      </c>
      <c r="O6" s="307"/>
      <c r="P6" s="415"/>
    </row>
    <row r="7" spans="1:16">
      <c r="A7" s="24"/>
      <c r="B7" s="361"/>
      <c r="C7" s="364"/>
      <c r="D7" s="400"/>
      <c r="E7" s="72" t="s">
        <v>134</v>
      </c>
      <c r="F7" s="72" t="s">
        <v>133</v>
      </c>
      <c r="G7" s="215" t="s">
        <v>132</v>
      </c>
      <c r="H7" s="72" t="s">
        <v>134</v>
      </c>
      <c r="I7" s="72" t="s">
        <v>133</v>
      </c>
      <c r="J7" s="215" t="s">
        <v>132</v>
      </c>
      <c r="K7" s="72" t="s">
        <v>134</v>
      </c>
      <c r="L7" s="72" t="s">
        <v>133</v>
      </c>
      <c r="M7" s="215" t="s">
        <v>132</v>
      </c>
      <c r="N7" s="72" t="s">
        <v>134</v>
      </c>
      <c r="O7" s="72" t="s">
        <v>133</v>
      </c>
      <c r="P7" s="71" t="s">
        <v>132</v>
      </c>
    </row>
    <row r="8" spans="1:16" ht="13.5" thickBot="1">
      <c r="A8" s="24"/>
      <c r="B8" s="361"/>
      <c r="C8" s="364"/>
      <c r="D8" s="430" t="s">
        <v>102</v>
      </c>
      <c r="E8" s="431"/>
      <c r="F8" s="431"/>
      <c r="G8" s="431"/>
      <c r="H8" s="431"/>
      <c r="I8" s="431"/>
      <c r="J8" s="431"/>
      <c r="K8" s="431"/>
      <c r="L8" s="431"/>
      <c r="M8" s="431"/>
      <c r="N8" s="431"/>
      <c r="O8" s="431"/>
      <c r="P8" s="432"/>
    </row>
    <row r="9" spans="1:16" ht="13.5" thickBot="1">
      <c r="A9" s="24"/>
      <c r="B9" s="52" t="s">
        <v>181</v>
      </c>
      <c r="C9" s="140" t="s">
        <v>0</v>
      </c>
      <c r="D9" s="139">
        <v>6.0000000000000001E-3</v>
      </c>
      <c r="E9" s="128">
        <v>48</v>
      </c>
      <c r="F9" s="128">
        <v>25</v>
      </c>
      <c r="G9" s="138">
        <f>F9/E9</f>
        <v>0.52083333333333337</v>
      </c>
      <c r="H9" s="102">
        <v>100</v>
      </c>
      <c r="I9" s="102">
        <v>48</v>
      </c>
      <c r="J9" s="200">
        <f>I9/H9</f>
        <v>0.48</v>
      </c>
      <c r="K9" s="102">
        <v>50</v>
      </c>
      <c r="L9" s="102">
        <v>0.5</v>
      </c>
      <c r="M9" s="138">
        <v>0.01</v>
      </c>
      <c r="N9" s="102">
        <v>45</v>
      </c>
      <c r="O9" s="102">
        <v>31</v>
      </c>
      <c r="P9" s="199">
        <f>O9/N9</f>
        <v>0.68888888888888888</v>
      </c>
    </row>
    <row r="10" spans="1:16" ht="13.5" thickBot="1">
      <c r="A10" s="24"/>
      <c r="B10" s="222" t="s">
        <v>179</v>
      </c>
      <c r="C10" s="134" t="s">
        <v>0</v>
      </c>
      <c r="D10" s="137">
        <v>5.0000000000000001E-3</v>
      </c>
      <c r="E10" s="126">
        <v>48</v>
      </c>
      <c r="F10" s="126">
        <v>20</v>
      </c>
      <c r="G10" s="136">
        <f>F10/E10</f>
        <v>0.41666666666666669</v>
      </c>
      <c r="H10" s="97">
        <v>100</v>
      </c>
      <c r="I10" s="97">
        <v>49</v>
      </c>
      <c r="J10" s="136">
        <f>I10/H10</f>
        <v>0.49</v>
      </c>
      <c r="K10" s="97">
        <v>50</v>
      </c>
      <c r="L10" s="97">
        <v>0.6</v>
      </c>
      <c r="M10" s="136">
        <v>0.02</v>
      </c>
      <c r="N10" s="97">
        <v>45</v>
      </c>
      <c r="O10" s="97">
        <v>31</v>
      </c>
      <c r="P10" s="198">
        <f>O10/N10</f>
        <v>0.68888888888888888</v>
      </c>
    </row>
    <row r="11" spans="1:16">
      <c r="A11" s="24"/>
      <c r="B11" s="24"/>
      <c r="C11" s="24"/>
      <c r="D11" s="24"/>
      <c r="E11" s="24"/>
      <c r="F11" s="24"/>
      <c r="G11" s="24"/>
    </row>
    <row r="12" spans="1:16" ht="13.5" thickBot="1">
      <c r="A12" s="24"/>
      <c r="B12" s="53" t="s">
        <v>173</v>
      </c>
      <c r="C12" s="53"/>
      <c r="D12" s="53"/>
    </row>
    <row r="13" spans="1:16" ht="12.75" customHeight="1">
      <c r="A13" s="24"/>
      <c r="B13" s="360" t="s">
        <v>93</v>
      </c>
      <c r="C13" s="363" t="s">
        <v>61</v>
      </c>
      <c r="D13" s="366" t="s">
        <v>131</v>
      </c>
      <c r="E13" s="367"/>
      <c r="F13" s="85"/>
      <c r="G13" s="416"/>
    </row>
    <row r="14" spans="1:16">
      <c r="A14" s="24"/>
      <c r="B14" s="361"/>
      <c r="C14" s="364"/>
      <c r="D14" s="319"/>
      <c r="E14" s="368"/>
      <c r="F14" s="85"/>
      <c r="G14" s="416"/>
      <c r="I14" s="231"/>
    </row>
    <row r="15" spans="1:16" ht="13.5" thickBot="1">
      <c r="A15" s="24"/>
      <c r="B15" s="362"/>
      <c r="C15" s="365"/>
      <c r="D15" s="369"/>
      <c r="E15" s="370"/>
      <c r="F15" s="85"/>
      <c r="G15" s="84"/>
    </row>
    <row r="16" spans="1:16" ht="39.950000000000003" customHeight="1">
      <c r="A16" s="24"/>
      <c r="B16" s="221" t="s">
        <v>181</v>
      </c>
      <c r="C16" s="75" t="s">
        <v>0</v>
      </c>
      <c r="D16" s="381" t="s">
        <v>189</v>
      </c>
      <c r="E16" s="382"/>
      <c r="F16" s="83"/>
      <c r="G16" s="417"/>
      <c r="I16" t="s">
        <v>99</v>
      </c>
    </row>
    <row r="17" spans="1:12" ht="39.950000000000003" customHeight="1" thickBot="1">
      <c r="A17" s="24"/>
      <c r="B17" s="222" t="s">
        <v>179</v>
      </c>
      <c r="C17" s="48" t="s">
        <v>0</v>
      </c>
      <c r="D17" s="387"/>
      <c r="E17" s="388"/>
      <c r="F17" s="83"/>
      <c r="G17" s="417"/>
    </row>
    <row r="18" spans="1:12">
      <c r="A18" s="24"/>
      <c r="B18" s="24"/>
      <c r="C18" s="24"/>
      <c r="D18" s="24"/>
    </row>
    <row r="19" spans="1:12" ht="13.5" thickBot="1">
      <c r="A19" s="54"/>
      <c r="B19" s="53" t="s">
        <v>154</v>
      </c>
      <c r="C19" s="54"/>
      <c r="D19" s="54"/>
      <c r="E19" s="53"/>
      <c r="K19" s="416"/>
      <c r="L19" s="416"/>
    </row>
    <row r="20" spans="1:12">
      <c r="A20" s="54"/>
      <c r="B20" s="433" t="s">
        <v>93</v>
      </c>
      <c r="C20" s="435" t="s">
        <v>61</v>
      </c>
      <c r="D20" s="435" t="s">
        <v>118</v>
      </c>
      <c r="E20" s="435"/>
      <c r="F20" s="437"/>
      <c r="K20" s="88"/>
      <c r="L20" s="87"/>
    </row>
    <row r="21" spans="1:12" ht="13.5" thickBot="1">
      <c r="A21" s="54"/>
      <c r="B21" s="434"/>
      <c r="C21" s="436"/>
      <c r="D21" s="436"/>
      <c r="E21" s="436"/>
      <c r="F21" s="438"/>
      <c r="K21" s="216"/>
      <c r="L21" s="216"/>
    </row>
    <row r="22" spans="1:12" ht="80.25" customHeight="1">
      <c r="A22" s="54"/>
      <c r="B22" s="214" t="s">
        <v>181</v>
      </c>
      <c r="C22" s="49" t="s">
        <v>106</v>
      </c>
      <c r="D22" s="439" t="s">
        <v>188</v>
      </c>
      <c r="E22" s="439"/>
      <c r="F22" s="440"/>
      <c r="K22" s="216"/>
      <c r="L22" s="216"/>
    </row>
    <row r="23" spans="1:12" ht="88.5" customHeight="1" thickBot="1">
      <c r="A23" s="231"/>
      <c r="B23" s="222" t="s">
        <v>179</v>
      </c>
      <c r="C23" s="48" t="s">
        <v>106</v>
      </c>
      <c r="D23" s="441"/>
      <c r="E23" s="441"/>
      <c r="F23" s="442"/>
    </row>
    <row r="24" spans="1:12">
      <c r="K24" s="76"/>
    </row>
    <row r="25" spans="1:12" ht="13.5" thickBot="1">
      <c r="B25" s="53" t="s">
        <v>187</v>
      </c>
      <c r="C25" s="53"/>
      <c r="D25" s="53"/>
    </row>
    <row r="26" spans="1:12" ht="13.5" thickBot="1">
      <c r="B26" s="52" t="s">
        <v>93</v>
      </c>
      <c r="C26" s="217" t="s">
        <v>115</v>
      </c>
      <c r="D26" s="356" t="s">
        <v>182</v>
      </c>
      <c r="E26" s="356"/>
      <c r="F26" s="357"/>
    </row>
    <row r="27" spans="1:12" ht="12.75" customHeight="1">
      <c r="B27" s="221" t="s">
        <v>181</v>
      </c>
      <c r="C27" s="75" t="s">
        <v>106</v>
      </c>
      <c r="D27" s="418" t="s">
        <v>186</v>
      </c>
      <c r="E27" s="418"/>
      <c r="F27" s="419"/>
    </row>
    <row r="28" spans="1:12" ht="13.5" thickBot="1">
      <c r="B28" s="222" t="s">
        <v>179</v>
      </c>
      <c r="C28" s="48" t="s">
        <v>106</v>
      </c>
      <c r="D28" s="420"/>
      <c r="E28" s="420"/>
      <c r="F28" s="421"/>
    </row>
    <row r="29" spans="1:12">
      <c r="F29" s="4"/>
    </row>
    <row r="30" spans="1:12" ht="13.5" thickBot="1">
      <c r="B30" s="53" t="s">
        <v>185</v>
      </c>
      <c r="C30" s="53"/>
      <c r="D30" s="53"/>
    </row>
    <row r="31" spans="1:12" ht="13.5" thickBot="1">
      <c r="B31" s="212" t="s">
        <v>93</v>
      </c>
      <c r="C31" s="218" t="s">
        <v>115</v>
      </c>
      <c r="D31" s="355" t="s">
        <v>182</v>
      </c>
      <c r="E31" s="356"/>
      <c r="F31" s="356"/>
      <c r="G31" s="356"/>
      <c r="H31" s="357"/>
      <c r="I31" s="54"/>
    </row>
    <row r="32" spans="1:12" ht="24.95" customHeight="1">
      <c r="B32" s="221" t="s">
        <v>181</v>
      </c>
      <c r="C32" s="75" t="s">
        <v>106</v>
      </c>
      <c r="D32" s="408" t="s">
        <v>184</v>
      </c>
      <c r="E32" s="409"/>
      <c r="F32" s="409"/>
      <c r="G32" s="409"/>
      <c r="H32" s="410"/>
      <c r="I32" s="85"/>
    </row>
    <row r="33" spans="2:9" ht="24.95" customHeight="1" thickBot="1">
      <c r="B33" s="222" t="s">
        <v>179</v>
      </c>
      <c r="C33" s="48" t="s">
        <v>106</v>
      </c>
      <c r="D33" s="411"/>
      <c r="E33" s="412"/>
      <c r="F33" s="412"/>
      <c r="G33" s="412"/>
      <c r="H33" s="413"/>
      <c r="I33" s="85"/>
    </row>
    <row r="34" spans="2:9">
      <c r="E34" s="74"/>
      <c r="F34" s="45"/>
    </row>
    <row r="35" spans="2:9" ht="13.5" thickBot="1">
      <c r="B35" s="53" t="s">
        <v>183</v>
      </c>
      <c r="C35" s="53"/>
      <c r="D35" s="53"/>
    </row>
    <row r="36" spans="2:9" ht="13.5" thickBot="1">
      <c r="B36" s="221" t="s">
        <v>93</v>
      </c>
      <c r="C36" s="220" t="s">
        <v>115</v>
      </c>
      <c r="D36" s="355" t="s">
        <v>182</v>
      </c>
      <c r="E36" s="356"/>
      <c r="F36" s="356"/>
      <c r="G36" s="356"/>
      <c r="H36" s="357"/>
      <c r="I36" s="54"/>
    </row>
    <row r="37" spans="2:9" ht="24.95" customHeight="1">
      <c r="B37" s="224" t="s">
        <v>181</v>
      </c>
      <c r="C37" s="135" t="s">
        <v>106</v>
      </c>
      <c r="D37" s="422" t="s">
        <v>180</v>
      </c>
      <c r="E37" s="422"/>
      <c r="F37" s="422"/>
      <c r="G37" s="422"/>
      <c r="H37" s="423"/>
      <c r="I37" s="85"/>
    </row>
    <row r="38" spans="2:9" ht="24.95" customHeight="1" thickBot="1">
      <c r="B38" s="222" t="s">
        <v>179</v>
      </c>
      <c r="C38" s="134" t="s">
        <v>106</v>
      </c>
      <c r="D38" s="424" t="s">
        <v>178</v>
      </c>
      <c r="E38" s="424"/>
      <c r="F38" s="424"/>
      <c r="G38" s="424"/>
      <c r="H38" s="425"/>
      <c r="I38" s="85"/>
    </row>
  </sheetData>
  <mergeCells count="28">
    <mergeCell ref="D37:H37"/>
    <mergeCell ref="D38:H38"/>
    <mergeCell ref="B4:D4"/>
    <mergeCell ref="D5:D7"/>
    <mergeCell ref="E5:G6"/>
    <mergeCell ref="H5:P5"/>
    <mergeCell ref="H6:J6"/>
    <mergeCell ref="K6:M6"/>
    <mergeCell ref="D31:H31"/>
    <mergeCell ref="D36:H36"/>
    <mergeCell ref="D8:P8"/>
    <mergeCell ref="B5:B8"/>
    <mergeCell ref="C5:C8"/>
    <mergeCell ref="K19:L19"/>
    <mergeCell ref="B20:B21"/>
    <mergeCell ref="C20:C21"/>
    <mergeCell ref="D32:H33"/>
    <mergeCell ref="N6:P6"/>
    <mergeCell ref="B13:B15"/>
    <mergeCell ref="C13:C15"/>
    <mergeCell ref="D13:E15"/>
    <mergeCell ref="G13:G14"/>
    <mergeCell ref="D16:E17"/>
    <mergeCell ref="G16:G17"/>
    <mergeCell ref="D26:F26"/>
    <mergeCell ref="D27:F28"/>
    <mergeCell ref="D20:F21"/>
    <mergeCell ref="D22:F23"/>
  </mergeCells>
  <phoneticPr fontId="170" type="noConversion"/>
  <conditionalFormatting sqref="J9:J10 M9:M10 P9:P10">
    <cfRule type="cellIs" dxfId="32" priority="1" operator="greaterThan">
      <formula>0.8</formula>
    </cfRule>
  </conditionalFormatting>
  <pageMargins left="0.7" right="0.7" top="0.75" bottom="0.75" header="0.3" footer="0.3"/>
  <pageSetup paperSize="9" scale="4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 tint="-0.249977111117893"/>
    <pageSetUpPr fitToPage="1"/>
  </sheetPr>
  <dimension ref="A2:P75"/>
  <sheetViews>
    <sheetView showGridLines="0" topLeftCell="B1" zoomScaleNormal="100" workbookViewId="0">
      <selection activeCell="F30" sqref="F30"/>
    </sheetView>
  </sheetViews>
  <sheetFormatPr defaultRowHeight="12.75"/>
  <cols>
    <col min="2" max="2" width="12.7109375" customWidth="1"/>
    <col min="3" max="3" width="9.140625" bestFit="1" customWidth="1"/>
    <col min="4" max="4" width="15.7109375" customWidth="1"/>
    <col min="5" max="16" width="10.7109375" customWidth="1"/>
  </cols>
  <sheetData>
    <row r="2" spans="1:16" ht="25.5">
      <c r="A2" s="86" t="s">
        <v>177</v>
      </c>
      <c r="B2" s="4"/>
      <c r="C2" s="4"/>
      <c r="D2" s="4"/>
      <c r="F2" s="4"/>
    </row>
    <row r="3" spans="1:16" ht="17.25" customHeight="1">
      <c r="A3" s="54"/>
      <c r="B3" s="24"/>
      <c r="C3" s="24"/>
      <c r="D3" s="24"/>
      <c r="E3" s="24"/>
      <c r="F3" s="24"/>
    </row>
    <row r="4" spans="1:16" ht="13.5" thickBot="1">
      <c r="A4" s="24"/>
      <c r="B4" s="309" t="s">
        <v>98</v>
      </c>
      <c r="C4" s="309"/>
      <c r="D4" s="309"/>
      <c r="E4" s="24"/>
      <c r="G4" s="24"/>
      <c r="H4" s="54"/>
    </row>
    <row r="5" spans="1:16" ht="12.75" customHeight="1">
      <c r="A5" s="24"/>
      <c r="B5" s="360" t="s">
        <v>93</v>
      </c>
      <c r="C5" s="363" t="s">
        <v>61</v>
      </c>
      <c r="D5" s="398" t="s">
        <v>97</v>
      </c>
      <c r="E5" s="401" t="s">
        <v>96</v>
      </c>
      <c r="F5" s="402"/>
      <c r="G5" s="426"/>
      <c r="H5" s="427" t="s">
        <v>95</v>
      </c>
      <c r="I5" s="428"/>
      <c r="J5" s="428"/>
      <c r="K5" s="428"/>
      <c r="L5" s="428"/>
      <c r="M5" s="428"/>
      <c r="N5" s="428"/>
      <c r="O5" s="428"/>
      <c r="P5" s="429"/>
    </row>
    <row r="6" spans="1:16">
      <c r="A6" s="24"/>
      <c r="B6" s="361"/>
      <c r="C6" s="364"/>
      <c r="D6" s="399"/>
      <c r="E6" s="374"/>
      <c r="F6" s="353"/>
      <c r="G6" s="403"/>
      <c r="H6" s="306" t="s">
        <v>176</v>
      </c>
      <c r="I6" s="307"/>
      <c r="J6" s="415"/>
      <c r="K6" s="414" t="s">
        <v>175</v>
      </c>
      <c r="L6" s="307"/>
      <c r="M6" s="415"/>
      <c r="N6" s="414" t="s">
        <v>174</v>
      </c>
      <c r="O6" s="307"/>
      <c r="P6" s="415"/>
    </row>
    <row r="7" spans="1:16">
      <c r="A7" s="24"/>
      <c r="B7" s="361"/>
      <c r="C7" s="364"/>
      <c r="D7" s="400"/>
      <c r="E7" s="72" t="s">
        <v>134</v>
      </c>
      <c r="F7" s="72" t="s">
        <v>133</v>
      </c>
      <c r="G7" s="215" t="s">
        <v>132</v>
      </c>
      <c r="H7" s="72" t="s">
        <v>134</v>
      </c>
      <c r="I7" s="72" t="s">
        <v>133</v>
      </c>
      <c r="J7" s="215" t="s">
        <v>132</v>
      </c>
      <c r="K7" s="72" t="s">
        <v>134</v>
      </c>
      <c r="L7" s="72" t="s">
        <v>133</v>
      </c>
      <c r="M7" s="215" t="s">
        <v>132</v>
      </c>
      <c r="N7" s="72" t="s">
        <v>134</v>
      </c>
      <c r="O7" s="72" t="s">
        <v>133</v>
      </c>
      <c r="P7" s="71" t="s">
        <v>132</v>
      </c>
    </row>
    <row r="8" spans="1:16" ht="13.5" thickBot="1">
      <c r="A8" s="24"/>
      <c r="B8" s="361"/>
      <c r="C8" s="364"/>
      <c r="D8" s="468" t="s">
        <v>102</v>
      </c>
      <c r="E8" s="469"/>
      <c r="F8" s="469"/>
      <c r="G8" s="469"/>
      <c r="H8" s="469"/>
      <c r="I8" s="469"/>
      <c r="J8" s="469"/>
      <c r="K8" s="469"/>
      <c r="L8" s="469"/>
      <c r="M8" s="469"/>
      <c r="N8" s="469"/>
      <c r="O8" s="469"/>
      <c r="P8" s="470"/>
    </row>
    <row r="9" spans="1:16" ht="13.5" thickBot="1">
      <c r="A9" s="24"/>
      <c r="B9" s="221" t="s">
        <v>151</v>
      </c>
      <c r="C9" s="75" t="s">
        <v>0</v>
      </c>
      <c r="D9" s="106">
        <v>8.0000000000000002E-3</v>
      </c>
      <c r="E9" s="128">
        <v>62</v>
      </c>
      <c r="F9" s="202">
        <f t="shared" ref="F9:F16" si="0">G9*E9</f>
        <v>35.774000000000001</v>
      </c>
      <c r="G9" s="70">
        <v>0.57699999999999996</v>
      </c>
      <c r="H9" s="102">
        <v>20</v>
      </c>
      <c r="I9" s="201">
        <f t="shared" ref="I9:I16" si="1">H9*J9</f>
        <v>7.9</v>
      </c>
      <c r="J9" s="104">
        <v>0.39500000000000002</v>
      </c>
      <c r="K9" s="102">
        <v>50</v>
      </c>
      <c r="L9" s="201">
        <f t="shared" ref="L9:L16" si="2">K9*M9</f>
        <v>10.100000000000001</v>
      </c>
      <c r="M9" s="104">
        <v>0.20200000000000001</v>
      </c>
      <c r="N9" s="102">
        <v>20</v>
      </c>
      <c r="O9" s="201">
        <f t="shared" ref="O9:O16" si="3">N9*P9</f>
        <v>13.08</v>
      </c>
      <c r="P9" s="69">
        <v>0.65400000000000003</v>
      </c>
    </row>
    <row r="10" spans="1:16" ht="13.5" thickBot="1">
      <c r="A10" s="24"/>
      <c r="B10" s="224" t="s">
        <v>171</v>
      </c>
      <c r="C10" s="26" t="s">
        <v>0</v>
      </c>
      <c r="D10" s="103">
        <v>1.0999999999999999E-2</v>
      </c>
      <c r="E10" s="67">
        <v>62</v>
      </c>
      <c r="F10" s="202">
        <f t="shared" si="0"/>
        <v>29.698</v>
      </c>
      <c r="G10" s="108">
        <v>0.47899999999999998</v>
      </c>
      <c r="H10" s="226">
        <v>20</v>
      </c>
      <c r="I10" s="201">
        <f t="shared" si="1"/>
        <v>6.3</v>
      </c>
      <c r="J10" s="123">
        <v>0.315</v>
      </c>
      <c r="K10" s="226">
        <v>50</v>
      </c>
      <c r="L10" s="201">
        <f t="shared" si="2"/>
        <v>9.9500000000000011</v>
      </c>
      <c r="M10" s="123">
        <v>0.19900000000000001</v>
      </c>
      <c r="N10" s="226">
        <v>20</v>
      </c>
      <c r="O10" s="201">
        <f t="shared" si="3"/>
        <v>11.879999999999999</v>
      </c>
      <c r="P10" s="127">
        <v>0.59399999999999997</v>
      </c>
    </row>
    <row r="11" spans="1:16" ht="13.5" thickBot="1">
      <c r="A11" s="24"/>
      <c r="B11" s="224" t="s">
        <v>170</v>
      </c>
      <c r="C11" s="26" t="s">
        <v>0</v>
      </c>
      <c r="D11" s="103">
        <v>8.9999999999999993E-3</v>
      </c>
      <c r="E11" s="67">
        <v>125</v>
      </c>
      <c r="F11" s="202">
        <f t="shared" si="0"/>
        <v>19.5</v>
      </c>
      <c r="G11" s="108">
        <v>0.156</v>
      </c>
      <c r="H11" s="226">
        <v>20</v>
      </c>
      <c r="I11" s="201">
        <f t="shared" si="1"/>
        <v>11.100000000000001</v>
      </c>
      <c r="J11" s="123">
        <v>0.55500000000000005</v>
      </c>
      <c r="K11" s="226">
        <v>50</v>
      </c>
      <c r="L11" s="201">
        <f t="shared" si="2"/>
        <v>25.85</v>
      </c>
      <c r="M11" s="123">
        <v>0.51700000000000002</v>
      </c>
      <c r="N11" s="226">
        <v>20</v>
      </c>
      <c r="O11" s="201">
        <f t="shared" si="3"/>
        <v>11.459999999999999</v>
      </c>
      <c r="P11" s="127">
        <v>0.57299999999999995</v>
      </c>
    </row>
    <row r="12" spans="1:16" ht="13.5" thickBot="1">
      <c r="A12" s="24"/>
      <c r="B12" s="222" t="s">
        <v>169</v>
      </c>
      <c r="C12" s="48" t="s">
        <v>0</v>
      </c>
      <c r="D12" s="101">
        <v>6.0000000000000001E-3</v>
      </c>
      <c r="E12" s="126">
        <v>125</v>
      </c>
      <c r="F12" s="202">
        <f t="shared" si="0"/>
        <v>19.75</v>
      </c>
      <c r="G12" s="107">
        <v>0.158</v>
      </c>
      <c r="H12" s="97">
        <v>20</v>
      </c>
      <c r="I12" s="201">
        <f t="shared" si="1"/>
        <v>13.08</v>
      </c>
      <c r="J12" s="125">
        <v>0.65400000000000003</v>
      </c>
      <c r="K12" s="97">
        <v>50</v>
      </c>
      <c r="L12" s="201">
        <f t="shared" si="2"/>
        <v>25.3</v>
      </c>
      <c r="M12" s="125">
        <v>0.50600000000000001</v>
      </c>
      <c r="N12" s="97">
        <v>20</v>
      </c>
      <c r="O12" s="201">
        <f t="shared" si="3"/>
        <v>11.319999999999999</v>
      </c>
      <c r="P12" s="124">
        <v>0.56599999999999995</v>
      </c>
    </row>
    <row r="13" spans="1:16" ht="13.5" thickBot="1">
      <c r="A13" s="24"/>
      <c r="B13" s="214" t="s">
        <v>146</v>
      </c>
      <c r="C13" s="49" t="s">
        <v>0</v>
      </c>
      <c r="D13" s="133">
        <v>8.9999999999999993E-3</v>
      </c>
      <c r="E13" s="132">
        <v>377</v>
      </c>
      <c r="F13" s="202">
        <f t="shared" si="0"/>
        <v>140.62100000000001</v>
      </c>
      <c r="G13" s="131">
        <v>0.373</v>
      </c>
      <c r="H13" s="129">
        <v>100</v>
      </c>
      <c r="I13" s="201">
        <f t="shared" si="1"/>
        <v>53.6</v>
      </c>
      <c r="J13" s="130">
        <v>0.53600000000000003</v>
      </c>
      <c r="K13" s="129">
        <v>384</v>
      </c>
      <c r="L13" s="201">
        <f t="shared" si="2"/>
        <v>23.04</v>
      </c>
      <c r="M13" s="130">
        <v>0.06</v>
      </c>
      <c r="N13" s="129">
        <v>1000</v>
      </c>
      <c r="O13" s="201">
        <f t="shared" si="3"/>
        <v>465</v>
      </c>
      <c r="P13" s="66">
        <v>0.46500000000000002</v>
      </c>
    </row>
    <row r="14" spans="1:16" ht="13.5" thickBot="1">
      <c r="A14" s="24"/>
      <c r="B14" s="224" t="s">
        <v>144</v>
      </c>
      <c r="C14" s="26" t="s">
        <v>0</v>
      </c>
      <c r="D14" s="103">
        <v>1.2E-2</v>
      </c>
      <c r="E14" s="67">
        <v>377</v>
      </c>
      <c r="F14" s="202">
        <f t="shared" si="0"/>
        <v>64.843999999999994</v>
      </c>
      <c r="G14" s="131">
        <v>0.17199999999999999</v>
      </c>
      <c r="H14" s="226">
        <v>100</v>
      </c>
      <c r="I14" s="201">
        <f t="shared" si="1"/>
        <v>41.699999999999996</v>
      </c>
      <c r="J14" s="123">
        <v>0.41699999999999998</v>
      </c>
      <c r="K14" s="226">
        <v>384</v>
      </c>
      <c r="L14" s="201">
        <f t="shared" si="2"/>
        <v>22.655999999999999</v>
      </c>
      <c r="M14" s="123">
        <v>5.8999999999999997E-2</v>
      </c>
      <c r="N14" s="226">
        <v>1000</v>
      </c>
      <c r="O14" s="201">
        <f t="shared" si="3"/>
        <v>466</v>
      </c>
      <c r="P14" s="127">
        <v>0.46600000000000003</v>
      </c>
    </row>
    <row r="15" spans="1:16" ht="13.5" thickBot="1">
      <c r="A15" s="24"/>
      <c r="B15" s="224" t="s">
        <v>167</v>
      </c>
      <c r="C15" s="26" t="s">
        <v>0</v>
      </c>
      <c r="D15" s="103">
        <v>1.0999999999999999E-2</v>
      </c>
      <c r="E15" s="67">
        <v>377</v>
      </c>
      <c r="F15" s="202">
        <f t="shared" si="0"/>
        <v>137.982</v>
      </c>
      <c r="G15" s="131">
        <v>0.36599999999999999</v>
      </c>
      <c r="H15" s="226">
        <v>100</v>
      </c>
      <c r="I15" s="201">
        <f t="shared" si="1"/>
        <v>65.600000000000009</v>
      </c>
      <c r="J15" s="123">
        <v>0.65600000000000003</v>
      </c>
      <c r="K15" s="226">
        <v>384</v>
      </c>
      <c r="L15" s="201">
        <f t="shared" si="2"/>
        <v>21.504000000000001</v>
      </c>
      <c r="M15" s="123">
        <v>5.6000000000000001E-2</v>
      </c>
      <c r="N15" s="226">
        <v>1000</v>
      </c>
      <c r="O15" s="201">
        <f t="shared" si="3"/>
        <v>468</v>
      </c>
      <c r="P15" s="127">
        <v>0.46800000000000003</v>
      </c>
    </row>
    <row r="16" spans="1:16" ht="13.5" thickBot="1">
      <c r="A16" s="24"/>
      <c r="B16" s="222" t="s">
        <v>166</v>
      </c>
      <c r="C16" s="48" t="s">
        <v>0</v>
      </c>
      <c r="D16" s="101">
        <v>4.3999999999999997E-2</v>
      </c>
      <c r="E16" s="126">
        <v>377</v>
      </c>
      <c r="F16" s="202">
        <f t="shared" si="0"/>
        <v>138.35900000000001</v>
      </c>
      <c r="G16" s="131">
        <v>0.36699999999999999</v>
      </c>
      <c r="H16" s="97">
        <v>100</v>
      </c>
      <c r="I16" s="201">
        <f t="shared" si="1"/>
        <v>67.7</v>
      </c>
      <c r="J16" s="125">
        <v>0.67700000000000005</v>
      </c>
      <c r="K16" s="97">
        <v>384</v>
      </c>
      <c r="L16" s="201">
        <f t="shared" si="2"/>
        <v>25.344000000000001</v>
      </c>
      <c r="M16" s="125">
        <v>6.6000000000000003E-2</v>
      </c>
      <c r="N16" s="97">
        <v>1000</v>
      </c>
      <c r="O16" s="201">
        <f t="shared" si="3"/>
        <v>514</v>
      </c>
      <c r="P16" s="124">
        <v>0.51400000000000001</v>
      </c>
    </row>
    <row r="17" spans="1:16">
      <c r="A17" s="24"/>
      <c r="B17" s="221" t="s">
        <v>141</v>
      </c>
      <c r="C17" s="75" t="s">
        <v>0</v>
      </c>
      <c r="D17" s="106">
        <v>2E-3</v>
      </c>
      <c r="E17" s="128">
        <v>125</v>
      </c>
      <c r="F17" s="128">
        <v>6.3</v>
      </c>
      <c r="G17" s="70">
        <f>F17/E17</f>
        <v>5.04E-2</v>
      </c>
      <c r="H17" s="102">
        <v>30</v>
      </c>
      <c r="I17" s="102">
        <v>5.3</v>
      </c>
      <c r="J17" s="104">
        <f>I17/H17</f>
        <v>0.17666666666666667</v>
      </c>
      <c r="K17" s="102">
        <v>2</v>
      </c>
      <c r="L17" s="102">
        <v>0.24</v>
      </c>
      <c r="M17" s="69">
        <f>L17/K17</f>
        <v>0.12</v>
      </c>
      <c r="N17" s="443" t="s">
        <v>32</v>
      </c>
      <c r="O17" s="444"/>
      <c r="P17" s="445"/>
    </row>
    <row r="18" spans="1:16">
      <c r="A18" s="24"/>
      <c r="B18" s="224" t="s">
        <v>139</v>
      </c>
      <c r="C18" s="26" t="s">
        <v>0</v>
      </c>
      <c r="D18" s="103">
        <v>8.9999999999999993E-3</v>
      </c>
      <c r="E18" s="67">
        <v>125</v>
      </c>
      <c r="F18" s="67">
        <v>15.4</v>
      </c>
      <c r="G18" s="108">
        <f>F18/E18</f>
        <v>0.1232</v>
      </c>
      <c r="H18" s="226">
        <v>30</v>
      </c>
      <c r="I18" s="226">
        <v>4.5</v>
      </c>
      <c r="J18" s="123">
        <f>I18/H18</f>
        <v>0.15</v>
      </c>
      <c r="K18" s="226">
        <v>2</v>
      </c>
      <c r="L18" s="226">
        <v>0.32</v>
      </c>
      <c r="M18" s="127">
        <f>L18/K18</f>
        <v>0.16</v>
      </c>
      <c r="N18" s="444"/>
      <c r="O18" s="444"/>
      <c r="P18" s="445"/>
    </row>
    <row r="19" spans="1:16">
      <c r="A19" s="24"/>
      <c r="B19" s="224" t="s">
        <v>164</v>
      </c>
      <c r="C19" s="26" t="s">
        <v>0</v>
      </c>
      <c r="D19" s="103">
        <v>7.0000000000000001E-3</v>
      </c>
      <c r="E19" s="67">
        <v>62</v>
      </c>
      <c r="F19" s="67">
        <v>5</v>
      </c>
      <c r="G19" s="108">
        <f>F19/E19</f>
        <v>8.0645161290322578E-2</v>
      </c>
      <c r="H19" s="226">
        <v>2</v>
      </c>
      <c r="I19" s="226">
        <v>1</v>
      </c>
      <c r="J19" s="123">
        <f>I19/H19</f>
        <v>0.5</v>
      </c>
      <c r="K19" s="226">
        <v>2</v>
      </c>
      <c r="L19" s="226">
        <v>0.8</v>
      </c>
      <c r="M19" s="127">
        <f>L19/K19</f>
        <v>0.4</v>
      </c>
      <c r="N19" s="444"/>
      <c r="O19" s="444"/>
      <c r="P19" s="445"/>
    </row>
    <row r="20" spans="1:16" ht="13.5" thickBot="1">
      <c r="A20" s="24"/>
      <c r="B20" s="222" t="s">
        <v>162</v>
      </c>
      <c r="C20" s="48" t="s">
        <v>0</v>
      </c>
      <c r="D20" s="101">
        <v>4.0000000000000001E-3</v>
      </c>
      <c r="E20" s="126">
        <v>62</v>
      </c>
      <c r="F20" s="126">
        <v>5</v>
      </c>
      <c r="G20" s="107">
        <f>F20/E20</f>
        <v>8.0645161290322578E-2</v>
      </c>
      <c r="H20" s="97">
        <v>2</v>
      </c>
      <c r="I20" s="97">
        <v>1</v>
      </c>
      <c r="J20" s="125">
        <f>I20/H20</f>
        <v>0.5</v>
      </c>
      <c r="K20" s="97">
        <v>2</v>
      </c>
      <c r="L20" s="97">
        <v>0.8</v>
      </c>
      <c r="M20" s="124">
        <f>L20/K20</f>
        <v>0.4</v>
      </c>
      <c r="N20" s="446"/>
      <c r="O20" s="446"/>
      <c r="P20" s="447"/>
    </row>
    <row r="21" spans="1:16">
      <c r="A21" s="24"/>
      <c r="B21" s="65"/>
      <c r="C21" s="47"/>
      <c r="D21" s="65"/>
      <c r="E21" s="65"/>
      <c r="F21" s="65"/>
      <c r="G21" s="60"/>
      <c r="H21" s="59"/>
      <c r="I21" s="64"/>
      <c r="J21" s="64"/>
      <c r="K21" s="64"/>
      <c r="L21" s="64"/>
      <c r="M21" s="64"/>
      <c r="N21" s="64"/>
      <c r="O21" s="64"/>
      <c r="P21" s="64"/>
    </row>
    <row r="22" spans="1:16">
      <c r="A22" s="24"/>
      <c r="B22" s="24"/>
      <c r="C22" s="24"/>
      <c r="D22" s="24"/>
      <c r="E22" s="24"/>
      <c r="F22" s="24"/>
      <c r="G22" s="24"/>
      <c r="H22" s="54"/>
    </row>
    <row r="23" spans="1:16" ht="13.5" thickBot="1">
      <c r="A23" s="24"/>
      <c r="B23" s="53" t="s">
        <v>173</v>
      </c>
      <c r="C23" s="53"/>
      <c r="D23" s="53"/>
    </row>
    <row r="24" spans="1:16" ht="12.75" customHeight="1">
      <c r="A24" s="24"/>
      <c r="B24" s="360" t="s">
        <v>93</v>
      </c>
      <c r="C24" s="363" t="s">
        <v>61</v>
      </c>
      <c r="D24" s="366" t="s">
        <v>131</v>
      </c>
      <c r="E24" s="367"/>
      <c r="F24" s="85"/>
      <c r="G24" s="416"/>
      <c r="H24" s="54"/>
    </row>
    <row r="25" spans="1:16">
      <c r="A25" s="24"/>
      <c r="B25" s="361"/>
      <c r="C25" s="364"/>
      <c r="D25" s="319"/>
      <c r="E25" s="368"/>
      <c r="F25" s="85"/>
      <c r="G25" s="416"/>
      <c r="H25" s="54"/>
      <c r="J25" s="231"/>
    </row>
    <row r="26" spans="1:16" ht="13.5" thickBot="1">
      <c r="A26" s="24"/>
      <c r="B26" s="362"/>
      <c r="C26" s="365"/>
      <c r="D26" s="369"/>
      <c r="E26" s="370"/>
      <c r="F26" s="85"/>
      <c r="G26" s="84"/>
      <c r="H26" s="84"/>
    </row>
    <row r="27" spans="1:16" ht="12.75" customHeight="1">
      <c r="A27" s="24"/>
      <c r="B27" s="214" t="s">
        <v>151</v>
      </c>
      <c r="C27" s="49" t="s">
        <v>0</v>
      </c>
      <c r="D27" s="381" t="s">
        <v>172</v>
      </c>
      <c r="E27" s="382"/>
      <c r="F27" s="83"/>
      <c r="G27" s="417"/>
      <c r="H27" s="417"/>
    </row>
    <row r="28" spans="1:16">
      <c r="A28" s="24"/>
      <c r="B28" s="224" t="s">
        <v>171</v>
      </c>
      <c r="C28" s="26" t="s">
        <v>0</v>
      </c>
      <c r="D28" s="383"/>
      <c r="E28" s="384"/>
      <c r="F28" s="83"/>
      <c r="G28" s="417"/>
      <c r="H28" s="417"/>
    </row>
    <row r="29" spans="1:16">
      <c r="A29" s="24"/>
      <c r="B29" s="224" t="s">
        <v>170</v>
      </c>
      <c r="C29" s="26" t="s">
        <v>0</v>
      </c>
      <c r="D29" s="383"/>
      <c r="E29" s="384"/>
      <c r="F29" s="83"/>
      <c r="G29" s="417"/>
      <c r="H29" s="417"/>
    </row>
    <row r="30" spans="1:16" ht="13.5" thickBot="1">
      <c r="A30" s="24"/>
      <c r="B30" s="222" t="s">
        <v>169</v>
      </c>
      <c r="C30" s="48" t="s">
        <v>0</v>
      </c>
      <c r="D30" s="387"/>
      <c r="E30" s="388"/>
      <c r="F30" s="83"/>
      <c r="G30" s="417"/>
      <c r="H30" s="417"/>
    </row>
    <row r="31" spans="1:16">
      <c r="A31" s="24"/>
      <c r="B31" s="214" t="s">
        <v>146</v>
      </c>
      <c r="C31" s="49" t="s">
        <v>0</v>
      </c>
      <c r="D31" s="448" t="s">
        <v>168</v>
      </c>
      <c r="E31" s="449"/>
      <c r="F31" s="79"/>
      <c r="G31" s="181"/>
      <c r="H31" s="181"/>
    </row>
    <row r="32" spans="1:16">
      <c r="A32" s="24"/>
      <c r="B32" s="224" t="s">
        <v>144</v>
      </c>
      <c r="C32" s="26" t="s">
        <v>0</v>
      </c>
      <c r="D32" s="450"/>
      <c r="E32" s="451"/>
      <c r="F32" s="79"/>
      <c r="G32" s="181"/>
      <c r="H32" s="82"/>
      <c r="J32" s="81"/>
    </row>
    <row r="33" spans="1:10">
      <c r="A33" s="24"/>
      <c r="B33" s="224" t="s">
        <v>167</v>
      </c>
      <c r="C33" s="26" t="s">
        <v>0</v>
      </c>
      <c r="D33" s="450"/>
      <c r="E33" s="451"/>
      <c r="F33" s="79"/>
      <c r="G33" s="181"/>
      <c r="H33" s="82"/>
      <c r="J33" s="81"/>
    </row>
    <row r="34" spans="1:10" ht="13.5" thickBot="1">
      <c r="A34" s="24"/>
      <c r="B34" s="68" t="s">
        <v>166</v>
      </c>
      <c r="C34" s="80" t="s">
        <v>0</v>
      </c>
      <c r="D34" s="452"/>
      <c r="E34" s="453"/>
      <c r="F34" s="79"/>
      <c r="G34" s="181"/>
      <c r="H34" s="77"/>
    </row>
    <row r="35" spans="1:10" ht="12.75" customHeight="1">
      <c r="A35" s="24"/>
      <c r="B35" s="221" t="s">
        <v>141</v>
      </c>
      <c r="C35" s="75" t="s">
        <v>0</v>
      </c>
      <c r="D35" s="454" t="s">
        <v>165</v>
      </c>
      <c r="E35" s="455"/>
      <c r="F35" s="79"/>
      <c r="G35" s="181"/>
      <c r="H35" s="77"/>
    </row>
    <row r="36" spans="1:10">
      <c r="A36" s="24"/>
      <c r="B36" s="224" t="s">
        <v>139</v>
      </c>
      <c r="C36" s="26" t="s">
        <v>0</v>
      </c>
      <c r="D36" s="456"/>
      <c r="E36" s="457"/>
      <c r="F36" s="79"/>
      <c r="G36" s="181"/>
      <c r="H36" s="77"/>
    </row>
    <row r="37" spans="1:10">
      <c r="A37" s="24"/>
      <c r="B37" s="224" t="s">
        <v>164</v>
      </c>
      <c r="C37" s="26" t="s">
        <v>0</v>
      </c>
      <c r="D37" s="458" t="s">
        <v>163</v>
      </c>
      <c r="E37" s="459"/>
      <c r="F37" s="78"/>
      <c r="G37" s="181"/>
      <c r="H37" s="77"/>
    </row>
    <row r="38" spans="1:10" ht="13.5" thickBot="1">
      <c r="A38" s="24"/>
      <c r="B38" s="222" t="s">
        <v>162</v>
      </c>
      <c r="C38" s="48" t="s">
        <v>0</v>
      </c>
      <c r="D38" s="460"/>
      <c r="E38" s="461"/>
      <c r="F38" s="78"/>
      <c r="G38" s="181"/>
      <c r="H38" s="77"/>
    </row>
    <row r="39" spans="1:10">
      <c r="A39" s="24"/>
      <c r="B39" s="24"/>
      <c r="C39" s="24"/>
      <c r="D39" s="24"/>
    </row>
    <row r="40" spans="1:10" ht="13.5" thickBot="1">
      <c r="A40" s="24"/>
      <c r="B40" s="53" t="s">
        <v>128</v>
      </c>
      <c r="H40" s="16"/>
    </row>
    <row r="41" spans="1:10" ht="13.5" thickBot="1">
      <c r="A41" s="24"/>
      <c r="B41" s="52" t="s">
        <v>93</v>
      </c>
      <c r="C41" s="217" t="s">
        <v>127</v>
      </c>
      <c r="D41" s="389" t="s">
        <v>126</v>
      </c>
      <c r="E41" s="390"/>
    </row>
    <row r="42" spans="1:10">
      <c r="A42" s="54"/>
      <c r="B42" s="214" t="s">
        <v>161</v>
      </c>
      <c r="C42" s="49" t="s">
        <v>106</v>
      </c>
      <c r="D42" s="391" t="s">
        <v>160</v>
      </c>
      <c r="E42" s="392"/>
    </row>
    <row r="43" spans="1:10">
      <c r="A43" s="54"/>
      <c r="B43" s="224" t="s">
        <v>149</v>
      </c>
      <c r="C43" s="26" t="s">
        <v>106</v>
      </c>
      <c r="D43" s="358" t="s">
        <v>159</v>
      </c>
      <c r="E43" s="359"/>
    </row>
    <row r="44" spans="1:10">
      <c r="A44" s="54"/>
      <c r="B44" s="224" t="s">
        <v>148</v>
      </c>
      <c r="C44" s="26" t="s">
        <v>106</v>
      </c>
      <c r="D44" s="358" t="s">
        <v>158</v>
      </c>
      <c r="E44" s="359"/>
    </row>
    <row r="45" spans="1:10" ht="13.5" thickBot="1">
      <c r="A45" s="54"/>
      <c r="B45" s="222" t="s">
        <v>147</v>
      </c>
      <c r="C45" s="48" t="s">
        <v>106</v>
      </c>
      <c r="D45" s="404" t="s">
        <v>157</v>
      </c>
      <c r="E45" s="405"/>
    </row>
    <row r="46" spans="1:10">
      <c r="A46" s="54"/>
      <c r="B46" s="214" t="s">
        <v>141</v>
      </c>
      <c r="C46" s="49" t="s">
        <v>0</v>
      </c>
      <c r="D46" s="391" t="s">
        <v>156</v>
      </c>
      <c r="E46" s="392"/>
    </row>
    <row r="47" spans="1:10" ht="13.5" thickBot="1">
      <c r="A47" s="54"/>
      <c r="B47" s="222" t="s">
        <v>139</v>
      </c>
      <c r="C47" s="48" t="s">
        <v>0</v>
      </c>
      <c r="D47" s="404" t="s">
        <v>155</v>
      </c>
      <c r="E47" s="405"/>
    </row>
    <row r="48" spans="1:10">
      <c r="A48" s="54"/>
      <c r="B48" s="24"/>
    </row>
    <row r="49" spans="1:12" ht="13.5" thickBot="1">
      <c r="A49" s="54"/>
      <c r="B49" s="53" t="s">
        <v>154</v>
      </c>
      <c r="C49" s="54"/>
      <c r="D49" s="54"/>
      <c r="E49" s="53"/>
    </row>
    <row r="50" spans="1:12" ht="13.5" thickBot="1">
      <c r="A50" s="54"/>
      <c r="B50" s="52" t="s">
        <v>93</v>
      </c>
      <c r="C50" s="217" t="s">
        <v>61</v>
      </c>
      <c r="D50" s="389" t="s">
        <v>118</v>
      </c>
      <c r="E50" s="389"/>
      <c r="F50" s="390"/>
    </row>
    <row r="51" spans="1:12" ht="12.75" customHeight="1">
      <c r="A51" s="54"/>
      <c r="B51" s="214" t="s">
        <v>151</v>
      </c>
      <c r="C51" s="49" t="s">
        <v>106</v>
      </c>
      <c r="D51" s="462" t="s">
        <v>153</v>
      </c>
      <c r="E51" s="418"/>
      <c r="F51" s="419"/>
    </row>
    <row r="52" spans="1:12">
      <c r="A52" s="231"/>
      <c r="B52" s="224" t="s">
        <v>149</v>
      </c>
      <c r="C52" s="26" t="s">
        <v>106</v>
      </c>
      <c r="D52" s="471"/>
      <c r="E52" s="472"/>
      <c r="F52" s="473"/>
    </row>
    <row r="53" spans="1:12">
      <c r="B53" s="224" t="s">
        <v>148</v>
      </c>
      <c r="C53" s="26" t="s">
        <v>106</v>
      </c>
      <c r="D53" s="471"/>
      <c r="E53" s="472"/>
      <c r="F53" s="473"/>
    </row>
    <row r="54" spans="1:12" ht="13.5" thickBot="1">
      <c r="B54" s="222" t="s">
        <v>147</v>
      </c>
      <c r="C54" s="48" t="s">
        <v>106</v>
      </c>
      <c r="D54" s="471"/>
      <c r="E54" s="472"/>
      <c r="F54" s="473"/>
      <c r="L54" s="76"/>
    </row>
    <row r="55" spans="1:12">
      <c r="B55" s="221" t="s">
        <v>146</v>
      </c>
      <c r="C55" s="75" t="s">
        <v>0</v>
      </c>
      <c r="D55" s="471"/>
      <c r="E55" s="472"/>
      <c r="F55" s="473"/>
      <c r="L55" s="76"/>
    </row>
    <row r="56" spans="1:12">
      <c r="B56" s="224" t="s">
        <v>144</v>
      </c>
      <c r="C56" s="26" t="s">
        <v>0</v>
      </c>
      <c r="D56" s="471"/>
      <c r="E56" s="472"/>
      <c r="F56" s="473"/>
      <c r="L56" s="76"/>
    </row>
    <row r="57" spans="1:12">
      <c r="B57" s="224" t="s">
        <v>143</v>
      </c>
      <c r="C57" s="26" t="s">
        <v>0</v>
      </c>
      <c r="D57" s="471"/>
      <c r="E57" s="472"/>
      <c r="F57" s="473"/>
      <c r="L57" s="76"/>
    </row>
    <row r="58" spans="1:12" ht="13.5" thickBot="1">
      <c r="B58" s="222" t="s">
        <v>142</v>
      </c>
      <c r="C58" s="48" t="s">
        <v>106</v>
      </c>
      <c r="D58" s="474"/>
      <c r="E58" s="420"/>
      <c r="F58" s="421"/>
      <c r="L58" s="76"/>
    </row>
    <row r="59" spans="1:12">
      <c r="B59" s="221" t="s">
        <v>141</v>
      </c>
      <c r="C59" s="75" t="s">
        <v>0</v>
      </c>
      <c r="D59" s="462" t="s">
        <v>152</v>
      </c>
      <c r="E59" s="418"/>
      <c r="F59" s="419"/>
      <c r="L59" s="76"/>
    </row>
    <row r="60" spans="1:12" ht="13.5" thickBot="1">
      <c r="B60" s="222" t="s">
        <v>139</v>
      </c>
      <c r="C60" s="48" t="s">
        <v>0</v>
      </c>
      <c r="D60" s="474"/>
      <c r="E60" s="420"/>
      <c r="F60" s="421"/>
      <c r="L60" s="76"/>
    </row>
    <row r="61" spans="1:12">
      <c r="L61" s="76"/>
    </row>
    <row r="62" spans="1:12" ht="13.5" thickBot="1">
      <c r="B62" s="53" t="s">
        <v>116</v>
      </c>
      <c r="C62" s="53"/>
      <c r="D62" s="53"/>
    </row>
    <row r="63" spans="1:12" ht="13.5" thickBot="1">
      <c r="B63" s="52" t="s">
        <v>93</v>
      </c>
      <c r="C63" s="217" t="s">
        <v>115</v>
      </c>
      <c r="D63" s="393" t="s">
        <v>101</v>
      </c>
      <c r="E63" s="357"/>
    </row>
    <row r="64" spans="1:12">
      <c r="B64" s="221" t="s">
        <v>151</v>
      </c>
      <c r="C64" s="75" t="s">
        <v>106</v>
      </c>
      <c r="D64" s="462" t="s">
        <v>150</v>
      </c>
      <c r="E64" s="463"/>
    </row>
    <row r="65" spans="2:6">
      <c r="B65" s="224" t="s">
        <v>149</v>
      </c>
      <c r="C65" s="26" t="s">
        <v>106</v>
      </c>
      <c r="D65" s="464"/>
      <c r="E65" s="465"/>
    </row>
    <row r="66" spans="2:6">
      <c r="B66" s="224" t="s">
        <v>148</v>
      </c>
      <c r="C66" s="26" t="s">
        <v>106</v>
      </c>
      <c r="D66" s="464"/>
      <c r="E66" s="465"/>
    </row>
    <row r="67" spans="2:6" ht="13.5" thickBot="1">
      <c r="B67" s="222" t="s">
        <v>147</v>
      </c>
      <c r="C67" s="48" t="s">
        <v>106</v>
      </c>
      <c r="D67" s="466"/>
      <c r="E67" s="467"/>
    </row>
    <row r="68" spans="2:6">
      <c r="B68" s="221" t="s">
        <v>146</v>
      </c>
      <c r="C68" s="75" t="s">
        <v>106</v>
      </c>
      <c r="D68" s="462" t="s">
        <v>145</v>
      </c>
      <c r="E68" s="463"/>
    </row>
    <row r="69" spans="2:6">
      <c r="B69" s="224" t="s">
        <v>144</v>
      </c>
      <c r="C69" s="26" t="s">
        <v>106</v>
      </c>
      <c r="D69" s="464"/>
      <c r="E69" s="465"/>
    </row>
    <row r="70" spans="2:6">
      <c r="B70" s="224" t="s">
        <v>143</v>
      </c>
      <c r="C70" s="26" t="s">
        <v>106</v>
      </c>
      <c r="D70" s="464"/>
      <c r="E70" s="465"/>
    </row>
    <row r="71" spans="2:6" ht="13.5" thickBot="1">
      <c r="B71" s="222" t="s">
        <v>142</v>
      </c>
      <c r="C71" s="48" t="s">
        <v>106</v>
      </c>
      <c r="D71" s="466"/>
      <c r="E71" s="467"/>
    </row>
    <row r="72" spans="2:6">
      <c r="B72" s="214" t="s">
        <v>141</v>
      </c>
      <c r="C72" s="49" t="s">
        <v>106</v>
      </c>
      <c r="D72" s="471" t="s">
        <v>140</v>
      </c>
      <c r="E72" s="465"/>
    </row>
    <row r="73" spans="2:6" ht="13.5" thickBot="1">
      <c r="B73" s="222" t="s">
        <v>139</v>
      </c>
      <c r="C73" s="48" t="s">
        <v>106</v>
      </c>
      <c r="D73" s="466"/>
      <c r="E73" s="467"/>
    </row>
    <row r="74" spans="2:6">
      <c r="F74" s="4"/>
    </row>
    <row r="75" spans="2:6">
      <c r="E75" s="74"/>
      <c r="F75" s="45"/>
    </row>
  </sheetData>
  <mergeCells count="35">
    <mergeCell ref="D72:E73"/>
    <mergeCell ref="D47:E47"/>
    <mergeCell ref="D50:F50"/>
    <mergeCell ref="D51:F58"/>
    <mergeCell ref="D59:F60"/>
    <mergeCell ref="D63:E63"/>
    <mergeCell ref="D68:E71"/>
    <mergeCell ref="D46:E46"/>
    <mergeCell ref="D27:E30"/>
    <mergeCell ref="G27:G30"/>
    <mergeCell ref="H27:H30"/>
    <mergeCell ref="B4:D4"/>
    <mergeCell ref="B5:B8"/>
    <mergeCell ref="C5:C8"/>
    <mergeCell ref="D64:E67"/>
    <mergeCell ref="D43:E43"/>
    <mergeCell ref="D44:E44"/>
    <mergeCell ref="D45:E45"/>
    <mergeCell ref="D8:P8"/>
    <mergeCell ref="H5:P5"/>
    <mergeCell ref="H6:J6"/>
    <mergeCell ref="K6:M6"/>
    <mergeCell ref="N6:P6"/>
    <mergeCell ref="B24:B26"/>
    <mergeCell ref="C24:C26"/>
    <mergeCell ref="D24:E26"/>
    <mergeCell ref="G24:G25"/>
    <mergeCell ref="D31:E34"/>
    <mergeCell ref="D41:E41"/>
    <mergeCell ref="D42:E42"/>
    <mergeCell ref="D5:D7"/>
    <mergeCell ref="E5:G6"/>
    <mergeCell ref="N17:P20"/>
    <mergeCell ref="D35:E36"/>
    <mergeCell ref="D37:E38"/>
  </mergeCells>
  <phoneticPr fontId="170" type="noConversion"/>
  <conditionalFormatting sqref="B21">
    <cfRule type="cellIs" dxfId="31" priority="1" operator="greaterThan">
      <formula>0.8</formula>
    </cfRule>
  </conditionalFormatting>
  <conditionalFormatting sqref="D9:D20">
    <cfRule type="cellIs" dxfId="30" priority="4" operator="greaterThan">
      <formula>0.8</formula>
    </cfRule>
  </conditionalFormatting>
  <conditionalFormatting sqref="D21:P21">
    <cfRule type="cellIs" dxfId="29" priority="2" operator="greaterThan">
      <formula>0.8</formula>
    </cfRule>
  </conditionalFormatting>
  <conditionalFormatting sqref="G9:G20">
    <cfRule type="cellIs" dxfId="28" priority="5" operator="greaterThan">
      <formula>0.8</formula>
    </cfRule>
  </conditionalFormatting>
  <conditionalFormatting sqref="P9:P16 J9:J20 M9:M20">
    <cfRule type="cellIs" dxfId="27" priority="3" operator="greaterThan">
      <formula>0.8</formula>
    </cfRule>
  </conditionalFormatting>
  <pageMargins left="0.7" right="0.7" top="0.75" bottom="0.75" header="0.3" footer="0.3"/>
  <pageSetup paperSize="9" scale="4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18</vt:i4>
      </vt:variant>
      <vt:variant>
        <vt:lpstr>이름 지정된 범위</vt:lpstr>
      </vt:variant>
      <vt:variant>
        <vt:i4>1</vt:i4>
      </vt:variant>
    </vt:vector>
  </HeadingPairs>
  <TitlesOfParts>
    <vt:vector size="19" baseType="lpstr">
      <vt:lpstr>요약</vt:lpstr>
      <vt:lpstr>고객용OTP</vt:lpstr>
      <vt:lpstr>ARS 2채널 인증</vt:lpstr>
      <vt:lpstr>FDR 검역소</vt:lpstr>
      <vt:lpstr>개인정보암호화</vt:lpstr>
      <vt:lpstr>시스템점검</vt:lpstr>
      <vt:lpstr>하나패스</vt:lpstr>
      <vt:lpstr>공동인증</vt:lpstr>
      <vt:lpstr>얼굴인증</vt:lpstr>
      <vt:lpstr>사설인증</vt:lpstr>
      <vt:lpstr>2채널인증</vt:lpstr>
      <vt:lpstr>SSO</vt:lpstr>
      <vt:lpstr>웹서버</vt:lpstr>
      <vt:lpstr>FDS</vt:lpstr>
      <vt:lpstr>웹위변조</vt:lpstr>
      <vt:lpstr>단말정보수집</vt:lpstr>
      <vt:lpstr>바이오(장정맥)</vt:lpstr>
      <vt:lpstr>전사표준암호화</vt:lpstr>
      <vt:lpstr>요약!Print_Area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고종현 고종현</cp:lastModifiedBy>
  <cp:lastPrinted>2016-11-22T23:47:12Z</cp:lastPrinted>
  <dcterms:created xsi:type="dcterms:W3CDTF">2016-11-14T01:54:30Z</dcterms:created>
  <dcterms:modified xsi:type="dcterms:W3CDTF">2024-10-08T13:05:54Z</dcterms:modified>
</cp:coreProperties>
</file>