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10d1f0c9bb0498/Documents/Excel/"/>
    </mc:Choice>
  </mc:AlternateContent>
  <xr:revisionPtr revIDLastSave="12" documentId="13_ncr:1_{EC6C428E-3F9C-475B-B012-B4B046B9781F}" xr6:coauthVersionLast="47" xr6:coauthVersionMax="47" xr10:uidLastSave="{58A65455-4459-4579-9657-51FD59B0B926}"/>
  <bookViews>
    <workbookView xWindow="-108" yWindow="-108" windowWidth="23256" windowHeight="12456" xr2:uid="{1F7EEF92-BC74-4D63-A9C7-36F8A82F2871}"/>
  </bookViews>
  <sheets>
    <sheet name="OpenAI-whisper &amp; ffmpeg helper" sheetId="1" r:id="rId1"/>
    <sheet name="myVideo.srt (English subtitles)" sheetId="2" r:id="rId2"/>
    <sheet name="chat.deepseek.com" sheetId="3" r:id="rId3"/>
    <sheet name="myvideo-Spanish.s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29" i="1"/>
  <c r="A31" i="1"/>
  <c r="A29" i="1"/>
  <c r="Q13" i="1"/>
  <c r="Q12" i="1"/>
  <c r="Q11" i="1"/>
  <c r="Q10" i="1"/>
  <c r="Q9" i="1"/>
  <c r="Q8" i="1"/>
  <c r="Q7" i="1"/>
  <c r="Q6" i="1"/>
  <c r="Q5" i="1"/>
  <c r="Q4" i="1"/>
  <c r="Q3" i="1"/>
  <c r="Q2" i="1"/>
  <c r="K9" i="1"/>
  <c r="K8" i="1"/>
  <c r="K7" i="1"/>
  <c r="K6" i="1"/>
  <c r="K5" i="1"/>
  <c r="K4" i="1"/>
  <c r="K3" i="1"/>
  <c r="K2" i="1"/>
  <c r="E9" i="1"/>
  <c r="E8" i="1"/>
  <c r="E7" i="1"/>
  <c r="E6" i="1"/>
  <c r="E5" i="1"/>
  <c r="E4" i="1"/>
  <c r="E3" i="1"/>
  <c r="E2" i="1"/>
  <c r="A21" i="1"/>
  <c r="A20" i="1"/>
  <c r="A18" i="1"/>
  <c r="A17" i="1"/>
  <c r="A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Silva Garcia</author>
  </authors>
  <commentList>
    <comment ref="S1" authorId="0" shapeId="0" xr:uid="{4943191E-8739-4573-997A-A2B0D70462B4}">
      <text>
        <r>
          <rPr>
            <b/>
            <sz val="9"/>
            <color indexed="81"/>
            <rFont val="Tahoma"/>
          </rPr>
          <t>James Silva Garcia:</t>
        </r>
        <r>
          <rPr>
            <sz val="9"/>
            <color indexed="81"/>
            <rFont val="Tahoma"/>
          </rPr>
          <t xml:space="preserve">
Up to 96 available</t>
        </r>
      </text>
    </comment>
    <comment ref="S9" authorId="0" shapeId="0" xr:uid="{53677C5E-17E8-402B-AAEF-14E64EFACBFC}">
      <text>
        <r>
          <rPr>
            <b/>
            <sz val="9"/>
            <color indexed="81"/>
            <rFont val="Tahoma"/>
          </rPr>
          <t>James Silva Garcia:</t>
        </r>
        <r>
          <rPr>
            <sz val="9"/>
            <color indexed="81"/>
            <rFont val="Tahoma"/>
          </rPr>
          <t xml:space="preserve">
Other models:
tiny
base
large</t>
        </r>
      </text>
    </comment>
  </commentList>
</comments>
</file>

<file path=xl/sharedStrings.xml><?xml version="1.0" encoding="utf-8"?>
<sst xmlns="http://schemas.openxmlformats.org/spreadsheetml/2006/main" count="88" uniqueCount="73">
  <si>
    <t>Hex</t>
  </si>
  <si>
    <t>R</t>
  </si>
  <si>
    <t>G</t>
  </si>
  <si>
    <t>B</t>
  </si>
  <si>
    <t>#1B9E77</t>
  </si>
  <si>
    <t>#66C2A5</t>
  </si>
  <si>
    <t>#A6CEE3</t>
  </si>
  <si>
    <t>#D95F02</t>
  </si>
  <si>
    <t>#FC8D62</t>
  </si>
  <si>
    <t>#1F78B4</t>
  </si>
  <si>
    <t>#7570B3</t>
  </si>
  <si>
    <t>#8DA0CB</t>
  </si>
  <si>
    <t>#B2DF8A</t>
  </si>
  <si>
    <t>#E7298A</t>
  </si>
  <si>
    <t>#E78AC3</t>
  </si>
  <si>
    <t>#33A02C</t>
  </si>
  <si>
    <t>#66A61E</t>
  </si>
  <si>
    <t>#A6D854</t>
  </si>
  <si>
    <t>#FB9A99</t>
  </si>
  <si>
    <t>#E6AB02</t>
  </si>
  <si>
    <t>#FFD92F</t>
  </si>
  <si>
    <t>#E31A1C</t>
  </si>
  <si>
    <t>#A6761D</t>
  </si>
  <si>
    <t>#E5C494</t>
  </si>
  <si>
    <t>#FDBF6F</t>
  </si>
  <si>
    <t>#666666</t>
  </si>
  <si>
    <t>#B3B3B3</t>
  </si>
  <si>
    <t>#FF7F00</t>
  </si>
  <si>
    <t>#CAB2D6</t>
  </si>
  <si>
    <t>#6A3D9A</t>
  </si>
  <si>
    <t>#FFFF99</t>
  </si>
  <si>
    <t>#B15928</t>
  </si>
  <si>
    <t>Recepi to add video subtitles for free</t>
  </si>
  <si>
    <t>ffmpeg</t>
  </si>
  <si>
    <t>conda activate ./whisperVenv</t>
  </si>
  <si>
    <r>
      <t>Open Window File exporer (</t>
    </r>
    <r>
      <rPr>
        <b/>
        <sz val="16"/>
        <color theme="1"/>
        <rFont val="Arial"/>
        <family val="2"/>
      </rPr>
      <t>Win E</t>
    </r>
    <r>
      <rPr>
        <sz val="16"/>
        <color theme="1"/>
        <rFont val="Arial"/>
        <family val="2"/>
      </rPr>
      <t xml:space="preserve">) and go to your </t>
    </r>
    <r>
      <rPr>
        <b/>
        <sz val="16"/>
        <color theme="1"/>
        <rFont val="Arial"/>
        <family val="2"/>
      </rPr>
      <t>workspace/whisper</t>
    </r>
    <r>
      <rPr>
        <sz val="16"/>
        <color theme="1"/>
        <rFont val="Arial"/>
        <family val="2"/>
      </rPr>
      <t xml:space="preserve"> folder</t>
    </r>
  </si>
  <si>
    <r>
      <t xml:space="preserve">Click the folder address box (or press </t>
    </r>
    <r>
      <rPr>
        <b/>
        <sz val="16"/>
        <color theme="1"/>
        <rFont val="Arial"/>
        <family val="2"/>
      </rPr>
      <t>Alt D</t>
    </r>
    <r>
      <rPr>
        <sz val="16"/>
        <color theme="1"/>
        <rFont val="Arial"/>
        <family val="2"/>
      </rPr>
      <t xml:space="preserve">), type </t>
    </r>
    <r>
      <rPr>
        <b/>
        <sz val="16"/>
        <color theme="1"/>
        <rFont val="Arial"/>
        <family val="2"/>
      </rPr>
      <t>cmd</t>
    </r>
    <r>
      <rPr>
        <sz val="16"/>
        <color theme="1"/>
        <rFont val="Arial"/>
        <family val="2"/>
      </rPr>
      <t xml:space="preserve">, and press </t>
    </r>
    <r>
      <rPr>
        <b/>
        <sz val="16"/>
        <color theme="1"/>
        <rFont val="Arial"/>
        <family val="2"/>
      </rPr>
      <t>Enter</t>
    </r>
    <r>
      <rPr>
        <sz val="16"/>
        <color theme="1"/>
        <rFont val="Arial"/>
        <family val="2"/>
      </rPr>
      <t xml:space="preserve"> to open a </t>
    </r>
    <r>
      <rPr>
        <b/>
        <sz val="16"/>
        <color theme="1"/>
        <rFont val="Arial"/>
        <family val="2"/>
      </rPr>
      <t>Command Prompt</t>
    </r>
    <r>
      <rPr>
        <sz val="16"/>
        <color theme="1"/>
        <rFont val="Arial"/>
        <family val="2"/>
      </rPr>
      <t xml:space="preserve"> window</t>
    </r>
  </si>
  <si>
    <r>
      <t xml:space="preserve">Execute the command to activate the </t>
    </r>
    <r>
      <rPr>
        <b/>
        <sz val="16"/>
        <color theme="1"/>
        <rFont val="Arial"/>
        <family val="2"/>
      </rPr>
      <t>whisperVenv</t>
    </r>
    <r>
      <rPr>
        <sz val="16"/>
        <color theme="1"/>
        <rFont val="Arial"/>
        <family val="2"/>
      </rPr>
      <t xml:space="preserve"> virtual environment</t>
    </r>
  </si>
  <si>
    <t>Spoken language →</t>
  </si>
  <si>
    <t>Languages</t>
  </si>
  <si>
    <t>Spanish</t>
  </si>
  <si>
    <t>English</t>
  </si>
  <si>
    <t>Whisper model</t>
  </si>
  <si>
    <t>small</t>
  </si>
  <si>
    <t>medium</t>
  </si>
  <si>
    <t>Segoe UI Symbol</t>
  </si>
  <si>
    <t>Subtitle color</t>
  </si>
  <si>
    <t>Subtitles font</t>
  </si>
  <si>
    <t>0x6FBFFD</t>
  </si>
  <si>
    <t>0x99FFFF</t>
  </si>
  <si>
    <t>0x8ADFB2</t>
  </si>
  <si>
    <t>0x2FD9FF</t>
  </si>
  <si>
    <t>Task</t>
  </si>
  <si>
    <t>transcribe</t>
  </si>
  <si>
    <t>translate</t>
  </si>
  <si>
    <t>Model →</t>
  </si>
  <si>
    <t>Task →</t>
  </si>
  <si>
    <t>Type input video file name →</t>
  </si>
  <si>
    <r>
      <t xml:space="preserve">Execute your </t>
    </r>
    <r>
      <rPr>
        <b/>
        <sz val="16"/>
        <color theme="1"/>
        <rFont val="Arial"/>
        <family val="2"/>
      </rPr>
      <t>Whisper</t>
    </r>
    <r>
      <rPr>
        <sz val="16"/>
        <color theme="1"/>
        <rFont val="Arial"/>
        <family val="2"/>
      </rPr>
      <t xml:space="preserve"> command built in below</t>
    </r>
  </si>
  <si>
    <r>
      <t xml:space="preserve">Execute your </t>
    </r>
    <r>
      <rPr>
        <b/>
        <sz val="16"/>
        <color theme="1"/>
        <rFont val="Arial"/>
        <family val="2"/>
      </rPr>
      <t>ffmpeg</t>
    </r>
    <r>
      <rPr>
        <sz val="16"/>
        <color theme="1"/>
        <rFont val="Arial"/>
        <family val="2"/>
      </rPr>
      <t xml:space="preserve"> command built in below</t>
    </r>
  </si>
  <si>
    <t>Type subtitles file name →</t>
  </si>
  <si>
    <t>Select font →</t>
  </si>
  <si>
    <t>Select subtitles color →</t>
  </si>
  <si>
    <t>Type font size →</t>
  </si>
  <si>
    <t>Argument to build the Whisper command</t>
  </si>
  <si>
    <t>Arguments to build the ffmpeg command</t>
  </si>
  <si>
    <t>Your output video file name →</t>
  </si>
  <si>
    <t>Arial Black</t>
  </si>
  <si>
    <t>Note: To keep it simple, make sure your all video file names do not contain blank spaces or special characters</t>
  </si>
  <si>
    <t>https://chat.deepseek.com/</t>
  </si>
  <si>
    <t>EasySubtitles-EnglishSpoken-Step9-Closing-Spanish</t>
  </si>
  <si>
    <t>EasySubtitles-EnglishSpoken-Step9-Closing-Subtitled</t>
  </si>
  <si>
    <t>FriendlyIntroNormalDistribution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</si>
</sst>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333333"/>
      <name val="Arial"/>
      <family val="2"/>
    </font>
    <font>
      <sz val="16"/>
      <color theme="0"/>
      <name val="Arial"/>
      <family val="2"/>
    </font>
    <font>
      <b/>
      <sz val="13"/>
      <color theme="1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b/>
      <sz val="15"/>
      <color theme="1"/>
      <name val="Arial"/>
      <family val="2"/>
    </font>
    <font>
      <b/>
      <sz val="16"/>
      <color rgb="FFE31A1C"/>
      <name val="Arial"/>
      <family val="2"/>
    </font>
    <font>
      <u/>
      <sz val="10"/>
      <color theme="10"/>
      <name val="Arial"/>
      <family val="2"/>
    </font>
    <font>
      <b/>
      <u/>
      <sz val="16"/>
      <color theme="10"/>
      <name val="Segoe UI Symbol"/>
      <family val="2"/>
    </font>
    <font>
      <b/>
      <sz val="16"/>
      <color theme="1"/>
      <name val="Segoe UI Symbol"/>
      <family val="2"/>
    </font>
  </fonts>
  <fills count="33">
    <fill>
      <patternFill patternType="none"/>
    </fill>
    <fill>
      <patternFill patternType="gray125"/>
    </fill>
    <fill>
      <patternFill patternType="solid">
        <fgColor rgb="FF1B9E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C2A5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FC8D62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8DA0CB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E78AC3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A6D854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FFD92F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E5C494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ck">
        <color theme="1" tint="0.499984740745262"/>
      </bottom>
      <diagonal/>
    </border>
    <border>
      <left/>
      <right/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/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9" borderId="0" xfId="0" applyFont="1" applyFill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2" fillId="18" borderId="0" xfId="0" applyFont="1" applyFill="1" applyAlignment="1">
      <alignment horizontal="center" vertical="center"/>
    </xf>
    <xf numFmtId="0" fontId="4" fillId="19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4" fillId="22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5" fillId="24" borderId="0" xfId="0" applyFont="1" applyFill="1" applyAlignment="1">
      <alignment horizontal="center" vertical="center"/>
    </xf>
    <xf numFmtId="0" fontId="4" fillId="25" borderId="1" xfId="0" applyFont="1" applyFill="1" applyBorder="1" applyAlignment="1">
      <alignment vertical="center"/>
    </xf>
    <xf numFmtId="0" fontId="4" fillId="26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4" fillId="27" borderId="1" xfId="0" applyFont="1" applyFill="1" applyBorder="1" applyAlignment="1">
      <alignment vertical="center"/>
    </xf>
    <xf numFmtId="0" fontId="5" fillId="28" borderId="1" xfId="0" applyFont="1" applyFill="1" applyBorder="1" applyAlignment="1">
      <alignment vertical="center"/>
    </xf>
    <xf numFmtId="0" fontId="4" fillId="29" borderId="1" xfId="0" applyFont="1" applyFill="1" applyBorder="1" applyAlignment="1">
      <alignment vertical="center"/>
    </xf>
    <xf numFmtId="0" fontId="5" fillId="30" borderId="2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31" borderId="6" xfId="0" applyFont="1" applyFill="1" applyBorder="1" applyAlignment="1" applyProtection="1">
      <alignment horizontal="left"/>
      <protection locked="0"/>
    </xf>
    <xf numFmtId="0" fontId="2" fillId="31" borderId="7" xfId="0" applyFont="1" applyFill="1" applyBorder="1" applyAlignment="1" applyProtection="1">
      <alignment horizontal="left"/>
      <protection locked="0"/>
    </xf>
    <xf numFmtId="0" fontId="2" fillId="0" borderId="8" xfId="0" applyFont="1" applyBorder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31" borderId="18" xfId="0" applyFont="1" applyFill="1" applyBorder="1" applyAlignment="1" applyProtection="1">
      <alignment horizontal="left"/>
      <protection locked="0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3" xfId="0" applyFont="1" applyBorder="1" applyAlignment="1" applyProtection="1">
      <alignment horizontal="left"/>
      <protection locked="0"/>
    </xf>
    <xf numFmtId="0" fontId="2" fillId="0" borderId="14" xfId="0" applyFont="1" applyBorder="1" applyAlignment="1" applyProtection="1">
      <alignment horizontal="left"/>
      <protection locked="0"/>
    </xf>
    <xf numFmtId="0" fontId="2" fillId="0" borderId="15" xfId="0" applyFont="1" applyBorder="1" applyAlignment="1" applyProtection="1">
      <alignment horizontal="left"/>
      <protection locked="0"/>
    </xf>
    <xf numFmtId="0" fontId="2" fillId="0" borderId="16" xfId="0" applyFont="1" applyBorder="1" applyAlignment="1" applyProtection="1">
      <alignment horizontal="left"/>
      <protection locked="0"/>
    </xf>
    <xf numFmtId="0" fontId="2" fillId="0" borderId="17" xfId="0" applyFont="1" applyBorder="1" applyAlignment="1" applyProtection="1">
      <alignment horizontal="left"/>
      <protection locked="0"/>
    </xf>
    <xf numFmtId="0" fontId="2" fillId="0" borderId="0" xfId="0" applyFont="1" applyAlignment="1">
      <alignment horizontal="right"/>
    </xf>
    <xf numFmtId="0" fontId="9" fillId="31" borderId="0" xfId="0" applyFont="1" applyFill="1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5" xfId="0" applyFont="1" applyBorder="1" applyAlignment="1" applyProtection="1">
      <alignment horizontal="left"/>
      <protection locked="0"/>
    </xf>
    <xf numFmtId="0" fontId="2" fillId="0" borderId="9" xfId="0" applyFont="1" applyBorder="1" applyAlignment="1" applyProtection="1">
      <alignment horizontal="left"/>
      <protection locked="0"/>
    </xf>
    <xf numFmtId="0" fontId="2" fillId="0" borderId="10" xfId="0" applyFont="1" applyBorder="1" applyAlignment="1" applyProtection="1">
      <alignment horizontal="left"/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10" fillId="0" borderId="0" xfId="0" applyFont="1" applyAlignment="1">
      <alignment horizontal="center"/>
    </xf>
    <xf numFmtId="0" fontId="3" fillId="32" borderId="0" xfId="0" applyFont="1" applyFill="1" applyAlignment="1" applyProtection="1">
      <alignment horizontal="left"/>
      <protection locked="0"/>
    </xf>
    <xf numFmtId="0" fontId="2" fillId="31" borderId="3" xfId="0" applyFont="1" applyFill="1" applyBorder="1" applyAlignment="1" applyProtection="1">
      <alignment horizontal="left"/>
      <protection locked="0"/>
    </xf>
    <xf numFmtId="0" fontId="2" fillId="31" borderId="5" xfId="0" applyFont="1" applyFill="1" applyBorder="1" applyAlignment="1" applyProtection="1">
      <alignment horizontal="left"/>
      <protection locked="0"/>
    </xf>
    <xf numFmtId="0" fontId="12" fillId="0" borderId="0" xfId="1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8">
    <dxf>
      <fill>
        <patternFill>
          <bgColor rgb="FFB2DF8A"/>
        </patternFill>
      </fill>
    </dxf>
    <dxf>
      <fill>
        <patternFill>
          <bgColor rgb="FFFFD92F"/>
        </patternFill>
      </fill>
    </dxf>
    <dxf>
      <fill>
        <patternFill>
          <bgColor rgb="FFFFFF99"/>
        </patternFill>
      </fill>
    </dxf>
    <dxf>
      <fill>
        <patternFill>
          <bgColor rgb="FFFDBF6F"/>
        </patternFill>
      </fill>
    </dxf>
    <dxf>
      <fill>
        <patternFill>
          <bgColor rgb="FFFDBF6F"/>
        </patternFill>
      </fill>
    </dxf>
    <dxf>
      <fill>
        <patternFill>
          <bgColor rgb="FFFFD92F"/>
        </patternFill>
      </fill>
    </dxf>
    <dxf>
      <fill>
        <patternFill>
          <bgColor rgb="FFFFFF99"/>
        </patternFill>
      </fill>
    </dxf>
    <dxf>
      <fill>
        <patternFill>
          <bgColor rgb="FFB2DF8A"/>
        </patternFill>
      </fill>
    </dxf>
  </dxfs>
  <tableStyles count="0" defaultTableStyle="TableStyleMedium2" defaultPivotStyle="PivotStyleLight16"/>
  <colors>
    <mruColors>
      <color rgb="FFE31A1C"/>
      <color rgb="FFB2DF8A"/>
      <color rgb="FFFFD92F"/>
      <color rgb="FFFFFF99"/>
      <color rgb="FFFDBF6F"/>
      <color rgb="FFA6CE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85724</xdr:rowOff>
    </xdr:from>
    <xdr:to>
      <xdr:col>21</xdr:col>
      <xdr:colOff>123824</xdr:colOff>
      <xdr:row>40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9680A1-61C0-333A-0303-39C067C30BD4}"/>
            </a:ext>
          </a:extLst>
        </xdr:cNvPr>
        <xdr:cNvSpPr txBox="1"/>
      </xdr:nvSpPr>
      <xdr:spPr>
        <a:xfrm>
          <a:off x="428625" y="85724"/>
          <a:ext cx="12496799" cy="6419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00:00:00,000 --&gt; 00:00:04,000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 is another test. Welcome, YouTube Vidente.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00:00:05,000 --&gt; 00:00:16,000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I'm just recording this to show you how can I use my computer's tools in order to add transcripts to a video,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00:00:16,000 --&gt; 00:00:29,000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then trigger another task which is called translation in order to translate from English to Spanish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00:00:29,000 --&gt; 00:00:32,000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and all is done for free for you.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5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00:00:33,000 --&gt; 00:00:39,000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 am always struggling trying to get the little hand on the camera like this.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6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00:00:40,000 --&gt; 00:00:43,000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Sometimes it spots up, sometimes it doesn't.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7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00:00:44,000 --&gt; 00:00:47,000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 you know, I have to learn how to do it.</a:t>
          </a:r>
        </a:p>
        <a:p>
          <a:endParaRPr lang="en-US" sz="14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8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00:00:48,000 --&gt; 00:00:52,000</a:t>
          </a:r>
        </a:p>
        <a:p>
          <a:r>
            <a:rPr lang="en-US" sz="14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Okay, I think this is enough for the test. Let's see how this goes.</a:t>
          </a:r>
          <a:endParaRPr lang="en-US" sz="14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2</xdr:row>
      <xdr:rowOff>142875</xdr:rowOff>
    </xdr:from>
    <xdr:to>
      <xdr:col>21</xdr:col>
      <xdr:colOff>95249</xdr:colOff>
      <xdr:row>41</xdr:row>
      <xdr:rowOff>66676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6B01EF-8072-46CF-9B54-D738FE750C99}"/>
            </a:ext>
          </a:extLst>
        </xdr:cNvPr>
        <xdr:cNvSpPr txBox="1"/>
      </xdr:nvSpPr>
      <xdr:spPr>
        <a:xfrm>
          <a:off x="400050" y="466725"/>
          <a:ext cx="12496799" cy="6238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are an expert English to Spanish translator, and you are helping me to translate a .srt subtitles file from English to Spanish. Please keep exactly the same format and translate the text. I will paste the content of the file right after you request it</a:t>
          </a:r>
        </a:p>
        <a:p>
          <a:endParaRPr lang="en-US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00:00:00,000 --&gt; 00:00:04,000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This is another test. Welcome, YouTube Vidente.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00:00:05,000 --&gt; 00:00:16,000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I'm just recording this to show you how can I use my computer's tools in order to add transcripts to a video,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00:00:16,000 --&gt; 00:00:29,000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then trigger another task which is called translation in order to translate from English to Spanish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00:00:29,000 --&gt; 00:00:32,000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and all is done for free for you.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5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00:00:33,000 --&gt; 00:00:39,000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 am always struggling trying to get the little hand on the camera like this.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6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00:00:40,000 --&gt; 00:00:43,000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Sometimes it spots up, sometimes it doesn't.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7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00:00:44,000 --&gt; 00:00:47,000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So you know, I have to learn how to do it.</a:t>
          </a:r>
        </a:p>
        <a:p>
          <a:endParaRPr lang="en-US" sz="12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8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00:00:48,000 --&gt; 00:00:52,000</a:t>
          </a:r>
        </a:p>
        <a:p>
          <a:r>
            <a:rPr lang="en-US" sz="12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Okay, I think this is enough for the test. Let's see how this goes.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85725</xdr:rowOff>
    </xdr:from>
    <xdr:to>
      <xdr:col>21</xdr:col>
      <xdr:colOff>123824</xdr:colOff>
      <xdr:row>34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EB0C4F-0F09-49B1-B89E-B6ABD1D41497}"/>
            </a:ext>
          </a:extLst>
        </xdr:cNvPr>
        <xdr:cNvSpPr txBox="1"/>
      </xdr:nvSpPr>
      <xdr:spPr>
        <a:xfrm>
          <a:off x="428625" y="85725"/>
          <a:ext cx="12496799" cy="545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00:00:00,000 --&gt; 00:00:04,000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Esta es otra prueba. Bienvenido, YouTube Vidente.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00:00:05,000 --&gt; 00:00:16,000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Estoy grabando esto para mostrarte cómo puedo usar las herramientas de mi computadora para añadir transcripciones a un video,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00:00:16,000 --&gt; 00:00:29,000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luego activar otra tarea llamada traducción para traducir del inglés al español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4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00:00:29,000 --&gt; 00:00:32,000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 todo se hace gratis para ti.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5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00:00:33,000 --&gt; 00:00:39,000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Siempre lucho para que aparezca la manita en la cámara así.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6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00:00:40,000 --&gt; 00:00:43,000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 veces aparece, a veces no.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7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00:00:44,000 --&gt; 00:00:47,000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Así que ya sabes, tengo que aprender cómo hacerlo.</a:t>
          </a:r>
        </a:p>
        <a:p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8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00:00:48,000 --&gt; 00:00:52,000</a:t>
          </a:r>
          <a:b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</a:br>
          <a:r>
            <a:rPr lang="en-US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Bueno, creo que esto es suficiente para la prueba. Veamos cómo sale.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hat.deepsee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91F9-6AE0-4A90-A958-8D4CE5235A15}">
  <dimension ref="A1:Z31"/>
  <sheetViews>
    <sheetView tabSelected="1" zoomScale="60" zoomScaleNormal="60" workbookViewId="0">
      <selection activeCell="B29" sqref="B29:L29"/>
    </sheetView>
  </sheetViews>
  <sheetFormatPr defaultColWidth="8.77734375" defaultRowHeight="20.399999999999999" x14ac:dyDescent="0.35"/>
  <cols>
    <col min="1" max="1" width="18.44140625" style="30" bestFit="1" customWidth="1"/>
    <col min="2" max="4" width="7.77734375" style="4" customWidth="1"/>
    <col min="5" max="5" width="20" style="30" bestFit="1" customWidth="1"/>
    <col min="6" max="6" width="35.77734375" style="4" customWidth="1"/>
    <col min="7" max="7" width="19.44140625" style="30" bestFit="1" customWidth="1"/>
    <col min="8" max="10" width="7.77734375" style="4" customWidth="1"/>
    <col min="11" max="11" width="19.44140625" style="30" bestFit="1" customWidth="1"/>
    <col min="12" max="12" width="35.77734375" style="4" customWidth="1"/>
    <col min="13" max="13" width="19.44140625" style="30" bestFit="1" customWidth="1"/>
    <col min="14" max="16" width="7.77734375" style="4" customWidth="1"/>
    <col min="17" max="17" width="19.44140625" style="30" bestFit="1" customWidth="1"/>
    <col min="18" max="18" width="10.77734375" style="4" customWidth="1"/>
    <col min="19" max="19" width="34.21875" style="4" customWidth="1"/>
    <col min="20" max="20" width="10.77734375" style="4" bestFit="1" customWidth="1"/>
    <col min="21" max="21" width="8.77734375" style="4"/>
    <col min="22" max="22" width="24.21875" style="4" customWidth="1"/>
    <col min="23" max="16384" width="8.77734375" style="4"/>
  </cols>
  <sheetData>
    <row r="1" spans="1:22" ht="21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1" t="s">
        <v>33</v>
      </c>
      <c r="F1" s="3"/>
      <c r="G1" s="1" t="s">
        <v>0</v>
      </c>
      <c r="H1" s="2" t="s">
        <v>1</v>
      </c>
      <c r="I1" s="2" t="s">
        <v>2</v>
      </c>
      <c r="J1" s="2" t="s">
        <v>3</v>
      </c>
      <c r="K1" s="1" t="s">
        <v>33</v>
      </c>
      <c r="L1" s="3"/>
      <c r="M1" s="1" t="s">
        <v>0</v>
      </c>
      <c r="N1" s="2" t="s">
        <v>1</v>
      </c>
      <c r="O1" s="2" t="s">
        <v>2</v>
      </c>
      <c r="P1" s="2" t="s">
        <v>3</v>
      </c>
      <c r="Q1" s="1" t="s">
        <v>33</v>
      </c>
      <c r="S1" s="3" t="s">
        <v>39</v>
      </c>
    </row>
    <row r="2" spans="1:22" ht="21" thickBot="1" x14ac:dyDescent="0.4">
      <c r="A2" s="5" t="s">
        <v>4</v>
      </c>
      <c r="B2" s="4">
        <v>27</v>
      </c>
      <c r="C2" s="4">
        <v>158</v>
      </c>
      <c r="D2" s="4">
        <v>119</v>
      </c>
      <c r="E2" s="5" t="str">
        <f>"0x"&amp;MID(A2,6,2)&amp;MID(A2,4,2)&amp;MID(A2,2,2)</f>
        <v>0x779E1B</v>
      </c>
      <c r="F2" s="6"/>
      <c r="G2" s="7" t="s">
        <v>5</v>
      </c>
      <c r="H2" s="4">
        <v>102</v>
      </c>
      <c r="I2" s="4">
        <v>194</v>
      </c>
      <c r="J2" s="4">
        <v>165</v>
      </c>
      <c r="K2" s="7" t="str">
        <f>"0x"&amp;MID(G2,6,2)&amp;MID(G2,4,2)&amp;MID(G2,2,2)</f>
        <v>0xA5C266</v>
      </c>
      <c r="M2" s="8" t="s">
        <v>6</v>
      </c>
      <c r="N2" s="4">
        <v>166</v>
      </c>
      <c r="O2" s="4">
        <v>206</v>
      </c>
      <c r="P2" s="4">
        <v>227</v>
      </c>
      <c r="Q2" s="8" t="str">
        <f>"0x"&amp;MID(M2,6,2)&amp;MID(M2,4,2)&amp;MID(M2,2,2)</f>
        <v>0xE3CEA6</v>
      </c>
      <c r="S2" s="4" t="s">
        <v>41</v>
      </c>
    </row>
    <row r="3" spans="1:22" ht="21" thickBot="1" x14ac:dyDescent="0.4">
      <c r="A3" s="9" t="s">
        <v>7</v>
      </c>
      <c r="B3" s="4">
        <v>217</v>
      </c>
      <c r="C3" s="4">
        <v>95</v>
      </c>
      <c r="D3" s="4">
        <v>2</v>
      </c>
      <c r="E3" s="9" t="str">
        <f t="shared" ref="E3:E9" si="0">"0x"&amp;MID(A3,6,2)&amp;MID(A3,4,2)&amp;MID(A3,2,2)</f>
        <v>0x025FD9</v>
      </c>
      <c r="G3" s="10" t="s">
        <v>8</v>
      </c>
      <c r="H3" s="4">
        <v>252</v>
      </c>
      <c r="I3" s="4">
        <v>141</v>
      </c>
      <c r="J3" s="4">
        <v>98</v>
      </c>
      <c r="K3" s="10" t="str">
        <f t="shared" ref="K3:K9" si="1">"0x"&amp;MID(G3,6,2)&amp;MID(G3,4,2)&amp;MID(G3,2,2)</f>
        <v>0x628DFC</v>
      </c>
      <c r="M3" s="11" t="s">
        <v>9</v>
      </c>
      <c r="N3" s="4">
        <v>31</v>
      </c>
      <c r="O3" s="4">
        <v>120</v>
      </c>
      <c r="P3" s="4">
        <v>180</v>
      </c>
      <c r="Q3" s="11" t="str">
        <f t="shared" ref="Q3:Q13" si="2">"0x"&amp;MID(M3,6,2)&amp;MID(M3,4,2)&amp;MID(M3,2,2)</f>
        <v>0xB4781F</v>
      </c>
      <c r="S3" s="4" t="s">
        <v>40</v>
      </c>
    </row>
    <row r="4" spans="1:22" ht="21" thickBot="1" x14ac:dyDescent="0.4">
      <c r="A4" s="12" t="s">
        <v>10</v>
      </c>
      <c r="B4" s="4">
        <v>117</v>
      </c>
      <c r="C4" s="4">
        <v>112</v>
      </c>
      <c r="D4" s="4">
        <v>179</v>
      </c>
      <c r="E4" s="12" t="str">
        <f t="shared" si="0"/>
        <v>0xB37075</v>
      </c>
      <c r="G4" s="13" t="s">
        <v>11</v>
      </c>
      <c r="H4" s="4">
        <v>141</v>
      </c>
      <c r="I4" s="4">
        <v>160</v>
      </c>
      <c r="J4" s="4">
        <v>203</v>
      </c>
      <c r="K4" s="13" t="str">
        <f t="shared" si="1"/>
        <v>0xCBA08D</v>
      </c>
      <c r="M4" s="14" t="s">
        <v>12</v>
      </c>
      <c r="N4" s="4">
        <v>178</v>
      </c>
      <c r="O4" s="4">
        <v>223</v>
      </c>
      <c r="P4" s="4">
        <v>138</v>
      </c>
      <c r="Q4" s="14" t="str">
        <f t="shared" si="2"/>
        <v>0x8ADFB2</v>
      </c>
    </row>
    <row r="5" spans="1:22" ht="21.6" thickBot="1" x14ac:dyDescent="0.45">
      <c r="A5" s="15" t="s">
        <v>13</v>
      </c>
      <c r="B5" s="4">
        <v>231</v>
      </c>
      <c r="C5" s="4">
        <v>41</v>
      </c>
      <c r="D5" s="4">
        <v>138</v>
      </c>
      <c r="E5" s="15" t="str">
        <f t="shared" si="0"/>
        <v>0x8A29E7</v>
      </c>
      <c r="G5" s="16" t="s">
        <v>14</v>
      </c>
      <c r="H5" s="4">
        <v>231</v>
      </c>
      <c r="I5" s="4">
        <v>138</v>
      </c>
      <c r="J5" s="4">
        <v>195</v>
      </c>
      <c r="K5" s="16" t="str">
        <f t="shared" si="1"/>
        <v>0xC38AE7</v>
      </c>
      <c r="M5" s="17" t="s">
        <v>15</v>
      </c>
      <c r="N5" s="4">
        <v>51</v>
      </c>
      <c r="O5" s="4">
        <v>160</v>
      </c>
      <c r="P5" s="4">
        <v>44</v>
      </c>
      <c r="Q5" s="17" t="str">
        <f t="shared" si="2"/>
        <v>0x2CA033</v>
      </c>
      <c r="S5" s="3" t="s">
        <v>52</v>
      </c>
    </row>
    <row r="6" spans="1:22" ht="21" thickBot="1" x14ac:dyDescent="0.4">
      <c r="A6" s="18" t="s">
        <v>16</v>
      </c>
      <c r="B6" s="4">
        <v>102</v>
      </c>
      <c r="C6" s="4">
        <v>166</v>
      </c>
      <c r="D6" s="4">
        <v>30</v>
      </c>
      <c r="E6" s="18" t="str">
        <f t="shared" si="0"/>
        <v>0x1EA666</v>
      </c>
      <c r="G6" s="19" t="s">
        <v>17</v>
      </c>
      <c r="H6" s="4">
        <v>166</v>
      </c>
      <c r="I6" s="4">
        <v>216</v>
      </c>
      <c r="J6" s="4">
        <v>84</v>
      </c>
      <c r="K6" s="19" t="str">
        <f t="shared" si="1"/>
        <v>0x54D8A6</v>
      </c>
      <c r="M6" s="20" t="s">
        <v>18</v>
      </c>
      <c r="N6" s="4">
        <v>251</v>
      </c>
      <c r="O6" s="4">
        <v>154</v>
      </c>
      <c r="P6" s="4">
        <v>153</v>
      </c>
      <c r="Q6" s="20" t="str">
        <f t="shared" si="2"/>
        <v>0x999AFB</v>
      </c>
      <c r="S6" s="4" t="s">
        <v>53</v>
      </c>
    </row>
    <row r="7" spans="1:22" ht="21" thickBot="1" x14ac:dyDescent="0.4">
      <c r="A7" s="21" t="s">
        <v>19</v>
      </c>
      <c r="B7" s="4">
        <v>230</v>
      </c>
      <c r="C7" s="4">
        <v>171</v>
      </c>
      <c r="D7" s="4">
        <v>2</v>
      </c>
      <c r="E7" s="21" t="str">
        <f t="shared" si="0"/>
        <v>0x02ABE6</v>
      </c>
      <c r="G7" s="22" t="s">
        <v>20</v>
      </c>
      <c r="H7" s="4">
        <v>255</v>
      </c>
      <c r="I7" s="4">
        <v>217</v>
      </c>
      <c r="J7" s="4">
        <v>47</v>
      </c>
      <c r="K7" s="22" t="str">
        <f t="shared" si="1"/>
        <v>0x2FD9FF</v>
      </c>
      <c r="M7" s="23" t="s">
        <v>21</v>
      </c>
      <c r="N7" s="4">
        <v>227</v>
      </c>
      <c r="O7" s="4">
        <v>26</v>
      </c>
      <c r="P7" s="4">
        <v>28</v>
      </c>
      <c r="Q7" s="23" t="str">
        <f t="shared" si="2"/>
        <v>0x1C1AE3</v>
      </c>
      <c r="S7" s="4" t="s">
        <v>54</v>
      </c>
    </row>
    <row r="8" spans="1:22" ht="21" thickBot="1" x14ac:dyDescent="0.4">
      <c r="A8" s="24" t="s">
        <v>22</v>
      </c>
      <c r="B8" s="4">
        <v>166</v>
      </c>
      <c r="C8" s="4">
        <v>118</v>
      </c>
      <c r="D8" s="4">
        <v>29</v>
      </c>
      <c r="E8" s="24" t="str">
        <f t="shared" si="0"/>
        <v>0x1D76A6</v>
      </c>
      <c r="G8" s="25" t="s">
        <v>23</v>
      </c>
      <c r="H8" s="4">
        <v>229</v>
      </c>
      <c r="I8" s="4">
        <v>196</v>
      </c>
      <c r="J8" s="4">
        <v>148</v>
      </c>
      <c r="K8" s="25" t="str">
        <f t="shared" si="1"/>
        <v>0x94C4E5</v>
      </c>
      <c r="M8" s="26" t="s">
        <v>24</v>
      </c>
      <c r="N8" s="4">
        <v>253</v>
      </c>
      <c r="O8" s="4">
        <v>191</v>
      </c>
      <c r="P8" s="4">
        <v>111</v>
      </c>
      <c r="Q8" s="26" t="str">
        <f t="shared" si="2"/>
        <v>0x6FBFFD</v>
      </c>
    </row>
    <row r="9" spans="1:22" ht="21.6" thickBot="1" x14ac:dyDescent="0.45">
      <c r="A9" s="27" t="s">
        <v>25</v>
      </c>
      <c r="B9" s="4">
        <v>102</v>
      </c>
      <c r="C9" s="4">
        <v>102</v>
      </c>
      <c r="D9" s="4">
        <v>102</v>
      </c>
      <c r="E9" s="27" t="str">
        <f t="shared" si="0"/>
        <v>0x666666</v>
      </c>
      <c r="G9" s="28" t="s">
        <v>26</v>
      </c>
      <c r="H9" s="4">
        <v>179</v>
      </c>
      <c r="I9" s="4">
        <v>179</v>
      </c>
      <c r="J9" s="4">
        <v>179</v>
      </c>
      <c r="K9" s="28" t="str">
        <f t="shared" si="1"/>
        <v>0xB3B3B3</v>
      </c>
      <c r="M9" s="29" t="s">
        <v>27</v>
      </c>
      <c r="N9" s="4">
        <v>255</v>
      </c>
      <c r="O9" s="4">
        <v>127</v>
      </c>
      <c r="P9" s="4">
        <v>0</v>
      </c>
      <c r="Q9" s="29" t="str">
        <f t="shared" si="2"/>
        <v>0x007FFF</v>
      </c>
      <c r="S9" s="3" t="s">
        <v>42</v>
      </c>
    </row>
    <row r="10" spans="1:22" ht="21" thickBot="1" x14ac:dyDescent="0.4">
      <c r="M10" s="31" t="s">
        <v>28</v>
      </c>
      <c r="N10" s="4">
        <v>202</v>
      </c>
      <c r="O10" s="4">
        <v>178</v>
      </c>
      <c r="P10" s="4">
        <v>214</v>
      </c>
      <c r="Q10" s="31" t="str">
        <f t="shared" si="2"/>
        <v>0xD6B2CA</v>
      </c>
      <c r="S10" s="4" t="s">
        <v>43</v>
      </c>
    </row>
    <row r="11" spans="1:22" ht="21" thickBot="1" x14ac:dyDescent="0.4">
      <c r="M11" s="32" t="s">
        <v>29</v>
      </c>
      <c r="N11" s="4">
        <v>160</v>
      </c>
      <c r="O11" s="4">
        <v>61</v>
      </c>
      <c r="P11" s="4">
        <v>154</v>
      </c>
      <c r="Q11" s="32" t="str">
        <f t="shared" si="2"/>
        <v>0x9A3D6A</v>
      </c>
      <c r="S11" s="4" t="s">
        <v>44</v>
      </c>
    </row>
    <row r="12" spans="1:22" ht="21" thickBot="1" x14ac:dyDescent="0.4">
      <c r="M12" s="33" t="s">
        <v>30</v>
      </c>
      <c r="N12" s="4">
        <v>255</v>
      </c>
      <c r="O12" s="4">
        <v>255</v>
      </c>
      <c r="P12" s="4">
        <v>153</v>
      </c>
      <c r="Q12" s="33" t="str">
        <f t="shared" si="2"/>
        <v>0x99FFFF</v>
      </c>
    </row>
    <row r="13" spans="1:22" ht="21.6" thickBot="1" x14ac:dyDescent="0.45">
      <c r="M13" s="34" t="s">
        <v>31</v>
      </c>
      <c r="N13" s="4">
        <v>177</v>
      </c>
      <c r="O13" s="4">
        <v>89</v>
      </c>
      <c r="P13" s="4">
        <v>40</v>
      </c>
      <c r="Q13" s="34" t="str">
        <f t="shared" si="2"/>
        <v>0x2859B1</v>
      </c>
      <c r="S13" s="35" t="s">
        <v>47</v>
      </c>
    </row>
    <row r="14" spans="1:22" x14ac:dyDescent="0.35">
      <c r="S14" s="4" t="s">
        <v>45</v>
      </c>
    </row>
    <row r="15" spans="1:22" ht="21" x14ac:dyDescent="0.4">
      <c r="A15" s="35" t="s">
        <v>32</v>
      </c>
      <c r="S15" s="36" t="s">
        <v>67</v>
      </c>
    </row>
    <row r="16" spans="1:22" ht="21" x14ac:dyDescent="0.4">
      <c r="A16" s="37" t="str">
        <f>_xlfn.UNICHAR(10122)</f>
        <v>➊</v>
      </c>
      <c r="B16" s="36" t="s">
        <v>35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</row>
    <row r="17" spans="1:26" ht="21.6" thickBot="1" x14ac:dyDescent="0.45">
      <c r="A17" s="37" t="str">
        <f>_xlfn.UNICHAR(10123)</f>
        <v>➋</v>
      </c>
      <c r="B17" s="36" t="s">
        <v>36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5" t="s">
        <v>46</v>
      </c>
      <c r="T17" s="36"/>
      <c r="U17" s="36"/>
      <c r="V17" s="36"/>
    </row>
    <row r="18" spans="1:26" ht="21.6" thickBot="1" x14ac:dyDescent="0.45">
      <c r="A18" s="37" t="str">
        <f>_xlfn.UNICHAR(10124)</f>
        <v>➌</v>
      </c>
      <c r="B18" s="36" t="s">
        <v>37</v>
      </c>
      <c r="C18" s="36"/>
      <c r="D18" s="36"/>
      <c r="E18" s="36"/>
      <c r="F18" s="36"/>
      <c r="G18" s="36"/>
      <c r="H18" s="36"/>
      <c r="I18" s="36"/>
      <c r="J18" s="36"/>
      <c r="K18" s="36"/>
      <c r="M18" s="4"/>
      <c r="Q18" s="4"/>
      <c r="S18" s="26" t="s">
        <v>48</v>
      </c>
      <c r="U18" s="36"/>
      <c r="V18" s="36"/>
    </row>
    <row r="19" spans="1:26" ht="21.6" thickBot="1" x14ac:dyDescent="0.45">
      <c r="A19" s="37"/>
      <c r="B19" s="64" t="s">
        <v>34</v>
      </c>
      <c r="C19" s="64"/>
      <c r="D19" s="64"/>
      <c r="E19" s="64"/>
      <c r="F19" s="64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3" t="s">
        <v>49</v>
      </c>
      <c r="T19" s="36"/>
      <c r="U19" s="36"/>
      <c r="V19" s="36"/>
    </row>
    <row r="20" spans="1:26" ht="21.6" thickBot="1" x14ac:dyDescent="0.45">
      <c r="A20" s="37" t="str">
        <f>_xlfn.UNICHAR(10125)</f>
        <v>➍</v>
      </c>
      <c r="B20" s="36" t="s">
        <v>58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22" t="s">
        <v>51</v>
      </c>
      <c r="T20" s="36"/>
      <c r="U20" s="36"/>
      <c r="V20" s="36"/>
    </row>
    <row r="21" spans="1:26" ht="21.6" thickBot="1" x14ac:dyDescent="0.45">
      <c r="A21" s="37" t="str">
        <f>_xlfn.UNICHAR(10126)</f>
        <v>➎</v>
      </c>
      <c r="B21" s="36" t="s">
        <v>59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14" t="s">
        <v>50</v>
      </c>
      <c r="T21" s="36"/>
      <c r="U21" s="36"/>
      <c r="V21" s="36"/>
    </row>
    <row r="22" spans="1:26" ht="22.2" thickTop="1" thickBot="1" x14ac:dyDescent="0.45">
      <c r="A22" s="37"/>
      <c r="B22" s="44" t="s">
        <v>64</v>
      </c>
      <c r="C22" s="45"/>
      <c r="D22" s="45"/>
      <c r="E22" s="45"/>
      <c r="F22" s="45"/>
      <c r="G22" s="46"/>
      <c r="H22" s="44" t="s">
        <v>65</v>
      </c>
      <c r="I22" s="45"/>
      <c r="J22" s="45"/>
      <c r="K22" s="45"/>
      <c r="L22" s="45"/>
      <c r="M22" s="45"/>
      <c r="N22" s="45"/>
      <c r="O22" s="45"/>
      <c r="P22" s="46"/>
      <c r="Q22" s="36"/>
      <c r="R22" s="36"/>
      <c r="T22" s="36"/>
      <c r="U22" s="36"/>
      <c r="V22" s="36"/>
    </row>
    <row r="23" spans="1:26" ht="21.6" thickTop="1" thickBot="1" x14ac:dyDescent="0.4">
      <c r="A23" s="37"/>
      <c r="B23" s="54" t="s">
        <v>57</v>
      </c>
      <c r="C23" s="54"/>
      <c r="D23" s="54"/>
      <c r="E23" s="54"/>
      <c r="F23" s="65" t="s">
        <v>72</v>
      </c>
      <c r="G23" s="66"/>
      <c r="H23" s="54" t="s">
        <v>60</v>
      </c>
      <c r="I23" s="54"/>
      <c r="J23" s="54"/>
      <c r="K23" s="54"/>
      <c r="L23" s="60" t="s">
        <v>70</v>
      </c>
      <c r="M23" s="61"/>
      <c r="N23" s="61"/>
      <c r="O23" s="61"/>
      <c r="P23" s="62"/>
      <c r="Q23" s="36"/>
      <c r="R23" s="36"/>
      <c r="T23" s="36"/>
      <c r="U23" s="36"/>
      <c r="V23" s="36"/>
    </row>
    <row r="24" spans="1:26" ht="21" thickTop="1" x14ac:dyDescent="0.35">
      <c r="A24" s="37"/>
      <c r="B24" s="54" t="s">
        <v>38</v>
      </c>
      <c r="C24" s="54"/>
      <c r="D24" s="54"/>
      <c r="E24" s="54"/>
      <c r="F24" s="43" t="s">
        <v>40</v>
      </c>
      <c r="G24" s="36"/>
      <c r="H24" s="54" t="s">
        <v>61</v>
      </c>
      <c r="I24" s="54"/>
      <c r="J24" s="54"/>
      <c r="K24" s="54"/>
      <c r="L24" s="48" t="s">
        <v>67</v>
      </c>
      <c r="M24" s="49"/>
      <c r="N24" s="41"/>
      <c r="O24" s="36"/>
      <c r="P24" s="36"/>
      <c r="Q24" s="36"/>
      <c r="R24" s="36"/>
      <c r="T24" s="36"/>
      <c r="U24" s="36"/>
      <c r="V24" s="36"/>
    </row>
    <row r="25" spans="1:26" x14ac:dyDescent="0.35">
      <c r="A25" s="37"/>
      <c r="B25" s="54" t="s">
        <v>56</v>
      </c>
      <c r="C25" s="54"/>
      <c r="D25" s="54"/>
      <c r="E25" s="54"/>
      <c r="F25" s="39" t="s">
        <v>54</v>
      </c>
      <c r="G25" s="36"/>
      <c r="H25" s="54" t="s">
        <v>63</v>
      </c>
      <c r="I25" s="54"/>
      <c r="J25" s="54"/>
      <c r="K25" s="54"/>
      <c r="L25" s="50">
        <v>18</v>
      </c>
      <c r="M25" s="51"/>
      <c r="N25" s="36"/>
      <c r="O25" s="36"/>
      <c r="P25" s="36"/>
      <c r="Q25" s="36"/>
      <c r="R25" s="36"/>
      <c r="T25" s="36"/>
      <c r="U25" s="36"/>
      <c r="V25" s="36"/>
    </row>
    <row r="26" spans="1:26" ht="21" thickBot="1" x14ac:dyDescent="0.4">
      <c r="A26" s="37"/>
      <c r="B26" s="54" t="s">
        <v>55</v>
      </c>
      <c r="C26" s="54"/>
      <c r="D26" s="54"/>
      <c r="E26" s="54"/>
      <c r="F26" s="40" t="s">
        <v>44</v>
      </c>
      <c r="G26" s="36"/>
      <c r="H26" s="54" t="s">
        <v>62</v>
      </c>
      <c r="I26" s="54"/>
      <c r="J26" s="54"/>
      <c r="K26" s="54"/>
      <c r="L26" s="52" t="s">
        <v>50</v>
      </c>
      <c r="M26" s="53"/>
      <c r="N26" s="36"/>
      <c r="O26" s="36"/>
      <c r="P26" s="36"/>
      <c r="Q26" s="36"/>
      <c r="R26" s="36"/>
      <c r="S26" s="36"/>
      <c r="T26" s="36"/>
      <c r="U26" s="36"/>
      <c r="V26" s="36"/>
    </row>
    <row r="27" spans="1:26" ht="21.6" thickTop="1" thickBot="1" x14ac:dyDescent="0.4">
      <c r="A27" s="36"/>
      <c r="B27" s="37"/>
      <c r="C27" s="37"/>
      <c r="D27" s="37"/>
      <c r="E27" s="37"/>
      <c r="F27" s="36"/>
      <c r="G27" s="36"/>
      <c r="H27" s="54" t="s">
        <v>66</v>
      </c>
      <c r="I27" s="54"/>
      <c r="J27" s="54"/>
      <c r="K27" s="54"/>
      <c r="L27" s="57" t="s">
        <v>71</v>
      </c>
      <c r="M27" s="58"/>
      <c r="N27" s="58"/>
      <c r="O27" s="58"/>
      <c r="P27" s="59"/>
      <c r="Q27" s="36"/>
      <c r="R27" s="36"/>
      <c r="S27" s="36"/>
      <c r="T27" s="36"/>
      <c r="U27" s="36"/>
      <c r="V27" s="36"/>
    </row>
    <row r="28" spans="1:26" ht="21.6" thickTop="1" x14ac:dyDescent="0.4">
      <c r="A28" s="36"/>
      <c r="B28" s="63" t="s">
        <v>68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36"/>
      <c r="R28" s="36"/>
      <c r="S28" s="36"/>
      <c r="T28" s="36"/>
      <c r="U28" s="36"/>
      <c r="V28" s="36"/>
    </row>
    <row r="29" spans="1:26" x14ac:dyDescent="0.35">
      <c r="A29" s="37" t="str">
        <f>_xlfn.UNICHAR(10125)</f>
        <v>➍</v>
      </c>
      <c r="B29" s="55" t="str">
        <f>IF(F24&lt;&gt;"English",_xlfn.CONCAT("Whisper ",F23,".mp4 --language ",F24," --task ",F25," --model ",F26," --output_format srt"),_xlfn.CONCAT("Whisper ",F23,".mp4 --language ",F24," --model ",F26," --output_format srt"))</f>
        <v>Whisper FriendlyIntroNormalDistribution.mp4 --language Spanish --task translate --model medium --output_format srt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38"/>
      <c r="N29" s="38"/>
      <c r="O29" s="38"/>
      <c r="P29" s="38"/>
      <c r="Q29" s="38"/>
      <c r="R29" s="38"/>
      <c r="S29" s="38"/>
      <c r="T29" s="38"/>
      <c r="U29" s="38"/>
      <c r="V29" s="38"/>
    </row>
    <row r="30" spans="1:26" ht="6.75" customHeight="1" x14ac:dyDescent="0.3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</row>
    <row r="31" spans="1:26" x14ac:dyDescent="0.35">
      <c r="A31" s="37" t="str">
        <f>_xlfn.UNICHAR(10126)</f>
        <v>➎</v>
      </c>
      <c r="B31" s="47" t="str">
        <f>_xlfn.CONCAT("ffmpeg -i ",F23,".mp4 -vf ",CHAR(34),"subtitles=",L23,".srt:charenc=CP1252:force_style='FontName=",L24,",FontSize=",L25,",FontsDir=/Windows/Fonts,PrimaryColour=",L26,",Spacing=0.25'",CHAR(34)," -c:a copy ",L27,".mp4")</f>
        <v>ffmpeg -i FriendlyIntroNormalDistribution.mp4 -vf "subtitles=EasySubtitles-EnglishSpoken-Step9-Closing-Spanish.srt:charenc=CP1252:force_style='FontName=Arial Black,FontSize=18,FontsDir=/Windows/Fonts,PrimaryColour=0x8ADFB2,Spacing=0.25'" -c:a copy EasySubtitles-EnglishSpoken-Step9-Closing-Subtitled.mp4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2"/>
      <c r="W31" s="42"/>
      <c r="X31" s="42"/>
      <c r="Y31" s="42"/>
      <c r="Z31" s="42"/>
    </row>
  </sheetData>
  <sheetProtection selectLockedCells="1"/>
  <mergeCells count="22">
    <mergeCell ref="B23:E23"/>
    <mergeCell ref="B19:F19"/>
    <mergeCell ref="F23:G23"/>
    <mergeCell ref="B22:G22"/>
    <mergeCell ref="B25:E25"/>
    <mergeCell ref="B24:E24"/>
    <mergeCell ref="H22:P22"/>
    <mergeCell ref="B31:U31"/>
    <mergeCell ref="L24:M24"/>
    <mergeCell ref="L25:M25"/>
    <mergeCell ref="L26:M26"/>
    <mergeCell ref="H25:K25"/>
    <mergeCell ref="H26:K26"/>
    <mergeCell ref="B29:L29"/>
    <mergeCell ref="B26:E26"/>
    <mergeCell ref="A30:V30"/>
    <mergeCell ref="H27:K27"/>
    <mergeCell ref="L27:P27"/>
    <mergeCell ref="H23:K23"/>
    <mergeCell ref="L23:P23"/>
    <mergeCell ref="H24:K24"/>
    <mergeCell ref="B28:P28"/>
  </mergeCells>
  <conditionalFormatting sqref="B31">
    <cfRule type="expression" dxfId="7" priority="1">
      <formula>$L$26="0x8ADFB2"</formula>
    </cfRule>
    <cfRule type="expression" dxfId="6" priority="2">
      <formula>$L$26="0x99FFFF"</formula>
    </cfRule>
    <cfRule type="expression" dxfId="5" priority="3">
      <formula>$L$26="0x2FD9FF"</formula>
    </cfRule>
    <cfRule type="expression" dxfId="4" priority="8">
      <formula>$L$26="0x6FBFFD"</formula>
    </cfRule>
  </conditionalFormatting>
  <conditionalFormatting sqref="L26">
    <cfRule type="cellIs" dxfId="3" priority="9" operator="equal">
      <formula>$S$18</formula>
    </cfRule>
    <cfRule type="cellIs" dxfId="2" priority="10" operator="equal">
      <formula>$S$19</formula>
    </cfRule>
    <cfRule type="cellIs" dxfId="1" priority="11" operator="equal">
      <formula>$S$20</formula>
    </cfRule>
    <cfRule type="cellIs" dxfId="0" priority="12" operator="equal">
      <formula>$S$21</formula>
    </cfRule>
  </conditionalFormatting>
  <dataValidations count="8">
    <dataValidation type="list" allowBlank="1" showInputMessage="1" showErrorMessage="1" sqref="F24" xr:uid="{EFF4EFAE-91A9-4D70-B316-B87FAEBDBD00}">
      <formula1>$S$2:$S$3</formula1>
    </dataValidation>
    <dataValidation type="list" allowBlank="1" showInputMessage="1" showErrorMessage="1" sqref="F26" xr:uid="{02161EFD-1C43-4FF0-B545-878C06D42E98}">
      <formula1>$S$10:$S$11</formula1>
    </dataValidation>
    <dataValidation type="list" allowBlank="1" showInputMessage="1" showErrorMessage="1" sqref="F24:F25" xr:uid="{D61C58CA-9C6C-4BDC-979F-D726D7D9F065}">
      <formula1>$S$6:$S$7</formula1>
    </dataValidation>
    <dataValidation type="list" allowBlank="1" showInputMessage="1" showErrorMessage="1" sqref="L24" xr:uid="{5B024969-E016-4078-9177-D352B158DA55}">
      <formula1>$S$14:$S$15</formula1>
    </dataValidation>
    <dataValidation type="list" allowBlank="1" showInputMessage="1" showErrorMessage="1" sqref="L26 N26:P26" xr:uid="{A6CC74E9-1A06-41FF-8923-E6A5D7C31965}">
      <formula1>$S$18:$S$21</formula1>
    </dataValidation>
    <dataValidation allowBlank="1" showInputMessage="1" showErrorMessage="1" prompt="For a video named myVideo.mp4, type myVideo" sqref="F23" xr:uid="{532B8BAD-4204-4226-A09F-6DB42487FAB2}"/>
    <dataValidation allowBlank="1" showInputMessage="1" showErrorMessage="1" prompt="For a transcripts file named myVideo.srt, type myVideo" sqref="L23:P23" xr:uid="{20573996-2B27-4E99-BE4C-9887FA29B527}"/>
    <dataValidation allowBlank="1" showInputMessage="1" showErrorMessage="1" prompt="For a video output named myVideo-EnglishSubtitles.mp4, type myVideo-EnglishSubtitles" sqref="L27:P27" xr:uid="{C59F8083-0A06-4954-8FB1-93ED6D14BA1F}"/>
  </dataValidations>
  <pageMargins left="0.7" right="0.7" top="0.75" bottom="0.75" header="0.3" footer="0.3"/>
  <pageSetup orientation="landscape" horizontalDpi="1200" verticalDpi="1200" r:id="rId1"/>
  <ignoredErrors>
    <ignoredError sqref="B29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B2FD-C0E8-478E-AC39-75BF9354B6FF}">
  <dimension ref="A1"/>
  <sheetViews>
    <sheetView workbookViewId="0">
      <selection activeCell="G2" sqref="G2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0E7D-4141-48C2-87AC-B494C73187E8}">
  <dimension ref="B1:F2"/>
  <sheetViews>
    <sheetView workbookViewId="0">
      <selection activeCell="B1" sqref="B1:F2"/>
    </sheetView>
  </sheetViews>
  <sheetFormatPr defaultRowHeight="13.2" x14ac:dyDescent="0.25"/>
  <sheetData>
    <row r="1" spans="2:6" x14ac:dyDescent="0.25">
      <c r="B1" s="67" t="s">
        <v>69</v>
      </c>
      <c r="C1" s="68"/>
      <c r="D1" s="68"/>
      <c r="E1" s="68"/>
      <c r="F1" s="68"/>
    </row>
    <row r="2" spans="2:6" x14ac:dyDescent="0.25">
      <c r="B2" s="68"/>
      <c r="C2" s="68"/>
      <c r="D2" s="68"/>
      <c r="E2" s="68"/>
      <c r="F2" s="68"/>
    </row>
  </sheetData>
  <mergeCells count="1">
    <mergeCell ref="B1:F2"/>
  </mergeCells>
  <hyperlinks>
    <hyperlink ref="B1" r:id="rId1" xr:uid="{77D6A827-E9EB-4598-8925-DD8BA6C28504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65D7-98E4-4CE7-AB84-837E41F37D21}">
  <dimension ref="A1"/>
  <sheetViews>
    <sheetView topLeftCell="A7" workbookViewId="0">
      <selection activeCell="X11" sqref="X11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OpenAI-whisper &amp; ffmpeg helper</vt:lpstr>
      <vt:lpstr>myVideo.srt (English subtitles)</vt:lpstr>
      <vt:lpstr>chat.deepseek.com</vt:lpstr>
      <vt:lpstr>myvideo-Spanish.srt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Silva Garcia</dc:creator>
  <cp:lastModifiedBy>James Silva Garcia</cp:lastModifiedBy>
  <dcterms:created xsi:type="dcterms:W3CDTF">2025-03-26T10:04:09Z</dcterms:created>
  <dcterms:modified xsi:type="dcterms:W3CDTF">2025-05-05T00:34:06Z</dcterms:modified>
</cp:coreProperties>
</file>