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9C81A32-283B-0A4B-93C6-FF2FE17DDB39}" xr6:coauthVersionLast="47" xr6:coauthVersionMax="47" xr10:uidLastSave="{00000000-0000-0000-0000-000000000000}"/>
  <bookViews>
    <workbookView xWindow="-108" yWindow="-108" windowWidth="23256" windowHeight="12456" xr2:uid="{49245027-DF1A-44BF-8841-0C5881068F2A}"/>
  </bookViews>
  <sheets>
    <sheet name="Inicio" sheetId="1" r:id="rId1"/>
    <sheet name="BD1" sheetId="2" r:id="rId2"/>
    <sheet name=".10" sheetId="7" r:id="rId3"/>
    <sheet name="Tablas Dinamicas" sheetId="3" r:id="rId4"/>
  </sheets>
  <definedNames>
    <definedName name="_xlnm._FilterDatabase" localSheetId="1" hidden="1">'BD1'!$A$1:$H$987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8" i="2" l="1"/>
  <c r="J133" i="1"/>
  <c r="J132" i="1"/>
  <c r="J134" i="1"/>
  <c r="J135" i="1"/>
  <c r="J136" i="1"/>
  <c r="J137" i="1"/>
  <c r="J138" i="1"/>
  <c r="J139" i="1"/>
  <c r="J140" i="1"/>
  <c r="J141" i="1"/>
  <c r="J142" i="1"/>
  <c r="W191" i="1"/>
  <c r="W192" i="1"/>
  <c r="W193" i="1"/>
  <c r="W194" i="1"/>
  <c r="W190" i="1"/>
  <c r="N174" i="1"/>
  <c r="N175" i="1"/>
  <c r="N176" i="1"/>
  <c r="N177" i="1"/>
  <c r="N178" i="1"/>
  <c r="N179" i="1"/>
  <c r="N180" i="1"/>
  <c r="N181" i="1"/>
  <c r="N182" i="1"/>
  <c r="N183" i="1"/>
  <c r="N173" i="1"/>
  <c r="J183" i="1"/>
  <c r="J174" i="1"/>
  <c r="J175" i="1"/>
  <c r="J176" i="1"/>
  <c r="J177" i="1"/>
  <c r="J178" i="1"/>
  <c r="J179" i="1"/>
  <c r="J180" i="1"/>
  <c r="J181" i="1"/>
  <c r="J182" i="1"/>
  <c r="J173" i="1"/>
  <c r="S115" i="1"/>
  <c r="J115" i="1"/>
  <c r="S100" i="1"/>
  <c r="S101" i="1"/>
  <c r="S102" i="1"/>
  <c r="S103" i="1"/>
  <c r="S104" i="1"/>
  <c r="S105" i="1"/>
  <c r="S106" i="1"/>
  <c r="S107" i="1"/>
  <c r="S108" i="1"/>
  <c r="S99" i="1"/>
  <c r="J106" i="1"/>
  <c r="J105" i="1"/>
  <c r="J104" i="1"/>
  <c r="J103" i="1"/>
  <c r="J101" i="1"/>
  <c r="J102" i="1"/>
  <c r="J100" i="1"/>
  <c r="J99" i="1"/>
  <c r="J76" i="1"/>
  <c r="J25" i="1"/>
  <c r="J107" i="1"/>
  <c r="J108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73" i="1"/>
  <c r="J74" i="1"/>
  <c r="H988" i="2"/>
  <c r="AD12" i="1"/>
  <c r="A221" i="1"/>
  <c r="J75" i="1"/>
  <c r="J89" i="1"/>
  <c r="J81" i="1"/>
  <c r="J88" i="1"/>
  <c r="J91" i="1"/>
  <c r="J83" i="1"/>
  <c r="J90" i="1"/>
  <c r="J82" i="1"/>
  <c r="J80" i="1"/>
  <c r="J87" i="1"/>
  <c r="J79" i="1"/>
  <c r="J86" i="1"/>
  <c r="J78" i="1"/>
  <c r="J85" i="1"/>
  <c r="J77" i="1"/>
  <c r="J92" i="1"/>
  <c r="J84" i="1"/>
  <c r="N133" i="1"/>
  <c r="N134" i="1"/>
  <c r="N135" i="1"/>
  <c r="N136" i="1"/>
  <c r="N137" i="1"/>
  <c r="N138" i="1"/>
  <c r="N139" i="1"/>
  <c r="N141" i="1"/>
  <c r="N142" i="1"/>
  <c r="N140" i="1"/>
  <c r="N132" i="1"/>
</calcChain>
</file>

<file path=xl/sharedStrings.xml><?xml version="1.0" encoding="utf-8"?>
<sst xmlns="http://schemas.openxmlformats.org/spreadsheetml/2006/main" count="5133" uniqueCount="1129">
  <si>
    <t>Fecha:</t>
  </si>
  <si>
    <t>Nombre:</t>
  </si>
  <si>
    <t>Empresa:</t>
  </si>
  <si>
    <t>Hora Final:</t>
  </si>
  <si>
    <t>Hora Inicio:</t>
  </si>
  <si>
    <t>Cedula:</t>
  </si>
  <si>
    <t>Cargo:</t>
  </si>
  <si>
    <t>Resultado:</t>
  </si>
  <si>
    <t>Bienvenido:</t>
  </si>
  <si>
    <t>Siga las instrucciones:</t>
  </si>
  <si>
    <t>Empresa</t>
  </si>
  <si>
    <t>Cargo</t>
  </si>
  <si>
    <t>Cédula</t>
  </si>
  <si>
    <t>Nombre</t>
  </si>
  <si>
    <t>Teléfono</t>
  </si>
  <si>
    <t>E.P.S.</t>
  </si>
  <si>
    <t>Estado</t>
  </si>
  <si>
    <t>Salario</t>
  </si>
  <si>
    <t>CONTAC CENTER AMERIC</t>
  </si>
  <si>
    <t>ADMINISTRADOR</t>
  </si>
  <si>
    <t>ESCOBAR OSORIO LUIS ENRIQUE</t>
  </si>
  <si>
    <t>CAFE SALUD</t>
  </si>
  <si>
    <t>N</t>
  </si>
  <si>
    <t>ESCAMILLA BAZURTO ADRIANA MARC</t>
  </si>
  <si>
    <t>GONZALEZ  GLORIA XIMENA</t>
  </si>
  <si>
    <t>SERVIENTREGA S.A</t>
  </si>
  <si>
    <t>GOMEZ TALERO MONICA</t>
  </si>
  <si>
    <t>CARREFOUR</t>
  </si>
  <si>
    <t>AGENTE</t>
  </si>
  <si>
    <t>MARTINEZ LOPEZ JULIANA MARIA</t>
  </si>
  <si>
    <t>COBOS TELLEZ JULIAN ADOLFO</t>
  </si>
  <si>
    <t>GUANTIVA TRUJILLO MARTHA INES</t>
  </si>
  <si>
    <t>CIUDADELA COMERCIAL</t>
  </si>
  <si>
    <t>RUIZ MUNOZ OSCAR ALBERTO</t>
  </si>
  <si>
    <t>R</t>
  </si>
  <si>
    <t>PARRA CASTRO NELLY JOHANNA</t>
  </si>
  <si>
    <t>SANCHEZ BERMUDEZ YURY JANETH</t>
  </si>
  <si>
    <t>COLOMBINA S.A</t>
  </si>
  <si>
    <t>CARRENO VARGAS JORGE ENRIQUE</t>
  </si>
  <si>
    <t>QUINONEZ CRUZ DIANA CAROLINA</t>
  </si>
  <si>
    <t>GTECH FOREING HOLDIN</t>
  </si>
  <si>
    <t>FRAILE CAMARGO RUTH MARITZA</t>
  </si>
  <si>
    <t>UNILEVER ANDINA COLO</t>
  </si>
  <si>
    <t>VELASQUEZ LEON YASMIN KARINA</t>
  </si>
  <si>
    <t>MERCHAN CASTILLO JOHN ALEXANDE</t>
  </si>
  <si>
    <t>ANALISTA</t>
  </si>
  <si>
    <t>SALAVARRIETA ESQUIVEL POLONIA</t>
  </si>
  <si>
    <t>PAEZ PIRE SANDRA PATRICIA</t>
  </si>
  <si>
    <t>FESA S.A.</t>
  </si>
  <si>
    <t>ASEO</t>
  </si>
  <si>
    <t>MONCADA LINARES MARIBEL</t>
  </si>
  <si>
    <t>CODENSA S.A ESP</t>
  </si>
  <si>
    <t>ASESOR COMERCIAL</t>
  </si>
  <si>
    <t>CRISTANCHO BALLESTEROS CRISTHI</t>
  </si>
  <si>
    <t>MORA CASTILLO MARTHA YANIRA</t>
  </si>
  <si>
    <t>RAMIREZ SALGADO JULIE KATERINE</t>
  </si>
  <si>
    <t>LOPEZ MARTIN VANESSA CRISTINA</t>
  </si>
  <si>
    <t>GRANBANCO S.A.</t>
  </si>
  <si>
    <t>DIAZ ROMERO AURA VIVIANA</t>
  </si>
  <si>
    <t>CARDENAS SANCHEZ JOHANNA ANDRE</t>
  </si>
  <si>
    <t>MORA AMADO MARIA ISABEL</t>
  </si>
  <si>
    <t>GOMEZ FORERO CARLOS ANDRES</t>
  </si>
  <si>
    <t>TORRES OSORIO SANDRA MILENA</t>
  </si>
  <si>
    <t>ASISTENTE  ADMINISTR</t>
  </si>
  <si>
    <t>VARGAS PENA ARGENIS</t>
  </si>
  <si>
    <t>PEREZ GOMEZ JHON CESAR</t>
  </si>
  <si>
    <t>VENEGAS RODRIGUEZ MONICA VIVIA</t>
  </si>
  <si>
    <t>AUXILIAR</t>
  </si>
  <si>
    <t>MOSQUERA LARA HOWARD</t>
  </si>
  <si>
    <t>ROMERO PENA JOHANNA MILENA</t>
  </si>
  <si>
    <t>SANCHEZ VARGAS ALEXANDER</t>
  </si>
  <si>
    <t>ALVAREZ ORTIZ YURY ANDREA</t>
  </si>
  <si>
    <t>GOMEZ RICO PAOLA ANDREA</t>
  </si>
  <si>
    <t>MOLANO ECHAVARRIA DIANA MILENA</t>
  </si>
  <si>
    <t>QUINTERO PERDOMO JUAN ANDRES</t>
  </si>
  <si>
    <t>BARRANTES MATEUS PAOLA ANDREA</t>
  </si>
  <si>
    <t>PRODUCTOS FAMILIA SA</t>
  </si>
  <si>
    <t>SAGANOME CONTRERAS LUIS ALBERT</t>
  </si>
  <si>
    <t>RODRIGUEZ GARZON OSCAR JAVIER</t>
  </si>
  <si>
    <t>AREVALO TORRES DIANA BEATRIZ</t>
  </si>
  <si>
    <t>GUTIERREZ RIPPE JOSE VICENTE</t>
  </si>
  <si>
    <t>LOPEZ ZULUAGA JUAN DAVID</t>
  </si>
  <si>
    <t>CAJERO</t>
  </si>
  <si>
    <t>MARANTA HERNANDEZ MARTHA CECIL</t>
  </si>
  <si>
    <t>HERNANDEZ MAMANCHE FANNY MILEN</t>
  </si>
  <si>
    <t>RODRIGUEZ ROMERO ADRIANA ISABE</t>
  </si>
  <si>
    <t>LOZANO PAEZ DIANA PATRICIA</t>
  </si>
  <si>
    <t>ROA CRUZ RAFAEL</t>
  </si>
  <si>
    <t>CONDUCTOR</t>
  </si>
  <si>
    <t>CAPERA VALERO CIRO LEANDRO</t>
  </si>
  <si>
    <t>COORDINADOR</t>
  </si>
  <si>
    <t>LEON ROMERO OMAR FERNANDO</t>
  </si>
  <si>
    <t>DIGITADOR</t>
  </si>
  <si>
    <t>AGUIRRE CHALA RUBEN DARIO</t>
  </si>
  <si>
    <t>MIRANDA BAUTISTA OLGA LUCIA</t>
  </si>
  <si>
    <t>IZQUIERDO RODRIGUEZ ANDRES RIC</t>
  </si>
  <si>
    <t>EJECUTIVO</t>
  </si>
  <si>
    <t>ESPITIA SANABRIA LUZ DARY</t>
  </si>
  <si>
    <t>MARTINEZ GOMEZ SEBASTIAN DAVID</t>
  </si>
  <si>
    <t>IMPULSADOR (A)</t>
  </si>
  <si>
    <t>TOVAR SARAY DERLY JAIDIBE</t>
  </si>
  <si>
    <t>MORENO MALDONADO MARYORI</t>
  </si>
  <si>
    <t>RODRIGUEZ GUERRERO DIANA MARCE</t>
  </si>
  <si>
    <t>MONTANO QUEVEDO MARTHA LUCIA</t>
  </si>
  <si>
    <t>SANCHEZ BERNAL MILEIDY PATRICI</t>
  </si>
  <si>
    <t>MONROY PEREZ ASTRID</t>
  </si>
  <si>
    <t>MERCADERISTA</t>
  </si>
  <si>
    <t>CRUZ BARRERA OSCAR JAVIER</t>
  </si>
  <si>
    <t>OPERARIO</t>
  </si>
  <si>
    <t>GUEVARA BARACALDO MARIA CAROLI</t>
  </si>
  <si>
    <t>ROJAS HEREDIA SARA</t>
  </si>
  <si>
    <t>PEREZ  LIDA ESPERANZA</t>
  </si>
  <si>
    <t>QUIROGA MURCIA MARIA LISARDA</t>
  </si>
  <si>
    <t>PROMOTOR</t>
  </si>
  <si>
    <t>VILLANUEVA MENESES JACKELINE</t>
  </si>
  <si>
    <t>GOMEZ CUELLAR MARIA ANGELICA</t>
  </si>
  <si>
    <t>PARADA SUAREZ ERIKA JULEYMA</t>
  </si>
  <si>
    <t>TORRES BURGOS LUZ MYRIAM</t>
  </si>
  <si>
    <t>MARTINEZ RUIZ MARIBLANCA</t>
  </si>
  <si>
    <t>GOMEZ GUERRERO DIANA ALEXANDRA</t>
  </si>
  <si>
    <t>VIGILANTE</t>
  </si>
  <si>
    <t>SANCHES HUERTAS OSCAR GONZALO</t>
  </si>
  <si>
    <t>CORCHO PADILLA MARYORI SOFIA</t>
  </si>
  <si>
    <t>CHAVEZ HEREDIA FRANYI ZULEIMA</t>
  </si>
  <si>
    <t>ELEJALDE DIAZ JOHANNA MARCELA</t>
  </si>
  <si>
    <t>COLMENA EPS</t>
  </si>
  <si>
    <t>ORTEGA SANDINO MAURICIO</t>
  </si>
  <si>
    <t>LARA MIRANDA MILENA</t>
  </si>
  <si>
    <t>PRIETO RAMIREZ JACKSON</t>
  </si>
  <si>
    <t>CHAPARRO GOMEZ SONIA ISABEL</t>
  </si>
  <si>
    <t>DICELYS MORENO VIVIAN ANDREA</t>
  </si>
  <si>
    <t>JIMENEZ GARZON LITA ZAYRI</t>
  </si>
  <si>
    <t>MURIEL GARCIA LIGIA ALEXANDRA</t>
  </si>
  <si>
    <t>MARTINEZ DIAZ ELIZABETH</t>
  </si>
  <si>
    <t>PINZON CASTELLANOS KATHERINE</t>
  </si>
  <si>
    <t>ORTIZ CARVAJAL MARTHA JUDITH</t>
  </si>
  <si>
    <t>RANGEL PRECIADO MARIA EDILIA</t>
  </si>
  <si>
    <t>TORRES MACIAS JHON ALEXANDER</t>
  </si>
  <si>
    <t>GONZALEZ MIRANDA JULIAN ANTONI</t>
  </si>
  <si>
    <t>TRIVINO AYALA SANDRA MILENA</t>
  </si>
  <si>
    <t>OLIVEROS CAMELO ALVARO</t>
  </si>
  <si>
    <t>ARIZA OSMA LUZ DARY</t>
  </si>
  <si>
    <t>CASTRO BAQUERO EDGAR DANIEL</t>
  </si>
  <si>
    <t>BUITRAGO LOPEZ SONIA JOHANA</t>
  </si>
  <si>
    <t>SALAMANCA VARELA HEIDY LILIANA</t>
  </si>
  <si>
    <t>CAMACHO GUERRERO DANIEL ARTURO</t>
  </si>
  <si>
    <t>LOZANO MARTINEZ SONIA DEL PILA</t>
  </si>
  <si>
    <t>CRISTANCHO AHUMADA ROCIO DEL P</t>
  </si>
  <si>
    <t>LOPEZ DIAZ MAURICIO ALBERTO</t>
  </si>
  <si>
    <t>CARRILLO MOYA MARIA JOHANA</t>
  </si>
  <si>
    <t>GROSSO FINO DIANA MARITZA</t>
  </si>
  <si>
    <t>COLMENARES RIVERA DIANA RUTH</t>
  </si>
  <si>
    <t>SORIANO SUAREZ KAREN LICETH</t>
  </si>
  <si>
    <t>QUITIAN JEREZ OLGA MARINA</t>
  </si>
  <si>
    <t>MENDEZ BEJARANO MAURICIO ARLEY</t>
  </si>
  <si>
    <t>GIRALDO CARVAJAL DIEGO ALFONSO</t>
  </si>
  <si>
    <t>PEDRAZA MUNOZ LINA MARCELA</t>
  </si>
  <si>
    <t>VENDEDOR</t>
  </si>
  <si>
    <t>TOSCANO BENAVIDES YENIFER</t>
  </si>
  <si>
    <t>BENAVIDES SUAREZ CLAUDIA</t>
  </si>
  <si>
    <t>COLPATRIA EPS</t>
  </si>
  <si>
    <t>MEJIA GONZALEZ JUAN PABLO</t>
  </si>
  <si>
    <t>CATOLICO FARIAS JOSE LORENZO</t>
  </si>
  <si>
    <t>HERNANDEZ FLECHAS NORA NATALIA</t>
  </si>
  <si>
    <t>COLORADO SANTANA CLAUDIA</t>
  </si>
  <si>
    <t>COMFENALCO QUINDIO E</t>
  </si>
  <si>
    <t>HERNANDEZ RODRIGUEZ MARIA ANGE</t>
  </si>
  <si>
    <t>COMPENSAR EPS</t>
  </si>
  <si>
    <t>GARCIA SOLER JULY DAYAN</t>
  </si>
  <si>
    <t>SANCHEZ PORRAS JOHANNA ESMERAL</t>
  </si>
  <si>
    <t>VARGAS ORTIZ ANGELA MARIA</t>
  </si>
  <si>
    <t>MORENO FLOREZ YEIME CONSUELO</t>
  </si>
  <si>
    <t>SANCHEZ FONTECHA SINDI BRIDGI</t>
  </si>
  <si>
    <t>ORJUELA OLARTE EDUARDO ANDRES</t>
  </si>
  <si>
    <t>GUTIERREZ BETANCUR JUDITH ANDR</t>
  </si>
  <si>
    <t>BUITRAGO GUEVARA SANDRA MILENA</t>
  </si>
  <si>
    <t>GARCIA SANTA MARIA ADELIA MARY</t>
  </si>
  <si>
    <t>RAMOS CRUZ OSCAR FABIAN</t>
  </si>
  <si>
    <t>CASTIBLANCO GERENA JORGE MAURI</t>
  </si>
  <si>
    <t>BRINEZ BRINEZ DIANA PAOLA</t>
  </si>
  <si>
    <t>NEGRETE MEDINA ANGELICA PATRIC</t>
  </si>
  <si>
    <t>OLAYA MURCIA OIRIS YOHANNA</t>
  </si>
  <si>
    <t>HUERFANO ORJUELA OSCAR JAVIER</t>
  </si>
  <si>
    <t>MARTINEZ CRISTANCHO ANDREA DEL</t>
  </si>
  <si>
    <t>ZAPATA RODRIGUEZ JUAN EDUARDO</t>
  </si>
  <si>
    <t>LOPEZ SANTAMARIA JOHANA PATRIC</t>
  </si>
  <si>
    <t>BARBOSA BARBOSA FELIPE ADOLFO</t>
  </si>
  <si>
    <t>HURTADO HERNANDEZ DAYAN</t>
  </si>
  <si>
    <t>CARDOZO CERQUERA ADRIANA DEL P</t>
  </si>
  <si>
    <t>COY GONZALES ARLEY ALFONSO</t>
  </si>
  <si>
    <t>LUGO LARA RUTH LORENY</t>
  </si>
  <si>
    <t>BAUTISTA AGUDELO HAROLD ALBERT</t>
  </si>
  <si>
    <t>LUNA MENESES MAURICIO ANDRES</t>
  </si>
  <si>
    <t>MALAGON CASTRO BIBIANA</t>
  </si>
  <si>
    <t>RAMIREZ GUERRERO ALEJANDRA MIL</t>
  </si>
  <si>
    <t>RONCANCIO RODRIGUEZ MARITZA</t>
  </si>
  <si>
    <t>POSADA SERNA DIANA CAROLINA</t>
  </si>
  <si>
    <t>CELIS LOPEZ ANA ISABEL</t>
  </si>
  <si>
    <t>RIVERA GOMEZ NORBY YANETH</t>
  </si>
  <si>
    <t>PARADA PARADA JESUS ANTONIO</t>
  </si>
  <si>
    <t>MORALES MOJICA JOHN FERNANDO</t>
  </si>
  <si>
    <t>GUTIERREZ AGUDELO FABIOLA</t>
  </si>
  <si>
    <t>LUGO PULIDO LUZ ADRIANA</t>
  </si>
  <si>
    <t>GONZALEZ TORRES LILIANA</t>
  </si>
  <si>
    <t>FORERO DEVIA JOHANNA ALEXANDRA</t>
  </si>
  <si>
    <t>ALVAREZ ROJAS YOANA</t>
  </si>
  <si>
    <t>VERGARA RIVERA ANGIE KRISLAYNE</t>
  </si>
  <si>
    <t>GARCIA GOMEZ SANDRA YANETT</t>
  </si>
  <si>
    <t>VARGAS  JOHATHAN JOSE</t>
  </si>
  <si>
    <t>LOPEZ DAZA JULIO ALEXIS</t>
  </si>
  <si>
    <t>PINILLA AGUILAR JHON HAROLD</t>
  </si>
  <si>
    <t>BURGOS SEGURA KARLA MILENA</t>
  </si>
  <si>
    <t>RAMIREZ ROBAYO HERNAN DARIO</t>
  </si>
  <si>
    <t>SALGADO GARZA DIANA LUCIA</t>
  </si>
  <si>
    <t>MARTINEZ FORERO FABIAN HELI</t>
  </si>
  <si>
    <t>PIMENTEL CLAVIJO PAOLA ANDREA</t>
  </si>
  <si>
    <t>GALEANO TRIVINO SANDRA LUCENA</t>
  </si>
  <si>
    <t>TORRES ACOSTA JHON DAIRO</t>
  </si>
  <si>
    <t>NEIRA QUIROGA DORA IVETH</t>
  </si>
  <si>
    <t>QUINTERO HERNANDEZ SANDRA MILE</t>
  </si>
  <si>
    <t>MARTINEZ OSPINA JOSEFINA</t>
  </si>
  <si>
    <t>HERNANDEZ CORREDOR MONICA</t>
  </si>
  <si>
    <t>AGUIRRE HINCAPIE FAIVER ANDRES</t>
  </si>
  <si>
    <t>MURCIA ARTUNDUAGA IVONNE JOHAN</t>
  </si>
  <si>
    <t>MOLANO DIAZ LADY KATHERINE</t>
  </si>
  <si>
    <t>ALFARO TRIANA HELBERT HERNANDO</t>
  </si>
  <si>
    <t>BAUTISTA BARBOSA JENNY MILENA</t>
  </si>
  <si>
    <t>MORA BARAJAS FARIDE</t>
  </si>
  <si>
    <t>MORA DELGADILLO ALEXANDER</t>
  </si>
  <si>
    <t>RUIZ  OLGA LUCIA</t>
  </si>
  <si>
    <t>VIVAS JIMENEZ MARTHA ELVIRA</t>
  </si>
  <si>
    <t>BARRAGAN  JUAN SEBASTIAN</t>
  </si>
  <si>
    <t>VEGA CONTRERAS MARIBEL</t>
  </si>
  <si>
    <t>ROJAS CABALLERO DIANA MARCELA</t>
  </si>
  <si>
    <t>MARTIN URREGO ADRIANA MARIA</t>
  </si>
  <si>
    <t>ZAMUDIO ALBA YADY PAOLA</t>
  </si>
  <si>
    <t>FONSECA TORRES LILIANA YINETH</t>
  </si>
  <si>
    <t>ROJAS ROJAS OMAR GABRIEL</t>
  </si>
  <si>
    <t>HERNANDEZ JARAMILLO GINA YORLE</t>
  </si>
  <si>
    <t>ESPITIA RESTREPO SONIA YAMILE</t>
  </si>
  <si>
    <t>ZAPATA GONGORA EDNA XIMENA</t>
  </si>
  <si>
    <t>CORREDOR PRECIADO ROSA INES</t>
  </si>
  <si>
    <t>SANABRIA TORRES JULIO ALEXANDE</t>
  </si>
  <si>
    <t>CASTILLO IBAGUE JAVIER</t>
  </si>
  <si>
    <t>CADENA VARGAS ADRIANA</t>
  </si>
  <si>
    <t>RINCON  CLAUDIA MILENA</t>
  </si>
  <si>
    <t>VALDERRAMA FAJARDO SARA YAMILE</t>
  </si>
  <si>
    <t>IBAGON GIL MERY ALEXANDRA</t>
  </si>
  <si>
    <t>MORENO NEUTA JHONATHAN STYD</t>
  </si>
  <si>
    <t>ARROYO DAZA JOSE IGNACIO</t>
  </si>
  <si>
    <t>GUTIERREZ REYES ANDRES DARIO</t>
  </si>
  <si>
    <t>CASTANO RODRIGUEZ JHON JAIRO</t>
  </si>
  <si>
    <t>DIAZ MEJIA ANA MILENA</t>
  </si>
  <si>
    <t>VARGAS MONTEALEGRE MARYCELA</t>
  </si>
  <si>
    <t>GIRALDO SILVA WILMER ALBERTO</t>
  </si>
  <si>
    <t>BARRERO ALVAREZ SANDRA MILENA</t>
  </si>
  <si>
    <t>CASALLAS GARZON JOSE RAUL</t>
  </si>
  <si>
    <t>MANRIQUE MOYANO ALEJANDRO</t>
  </si>
  <si>
    <t>MEDINA LOPEZ YESID</t>
  </si>
  <si>
    <t>VARGAS RAMIREZ CLAUDIA MARCELA</t>
  </si>
  <si>
    <t>MONTEJO CASTILLO LUZ AMPARO</t>
  </si>
  <si>
    <t>GONZALEZ RAMIREZ YUDI ARISTELI</t>
  </si>
  <si>
    <t>PEREZ REYES LINA MARCELA</t>
  </si>
  <si>
    <t>BARRAGAN NIETO ANGELICA XIMENA</t>
  </si>
  <si>
    <t>LONDONO ALVAREZ SONIA ESMERALD</t>
  </si>
  <si>
    <t>WILCHES RODRIGUEZ EDWIN OSWALD</t>
  </si>
  <si>
    <t>GONZALEZ VARGAS EDNA LILIANA</t>
  </si>
  <si>
    <t>MARTINEZ GOMEZ LUIS EDUARDO</t>
  </si>
  <si>
    <t>CUBAQUE PORRAS MARIA ELVIRA</t>
  </si>
  <si>
    <t>SORIANO GARZON JAIRO ALFONSO</t>
  </si>
  <si>
    <t>PULGARIN HERNANDEZ JUAN GUILLE</t>
  </si>
  <si>
    <t>MORENO GARCIA SANDRA LORENA</t>
  </si>
  <si>
    <t>LUNA RICO LAURA VIVIANA</t>
  </si>
  <si>
    <t>MALAGON URQUIJO NIDIA MILENA</t>
  </si>
  <si>
    <t>MENDEZ TRIANA JUAN CARLOS</t>
  </si>
  <si>
    <t>TORRES RODRIGUEZ CLAUDIA JOHAN</t>
  </si>
  <si>
    <t>ESCAMILLA BAZURTO LUZ ANGELICA</t>
  </si>
  <si>
    <t>LOPEZ RAMOS ANGELICA MARIA</t>
  </si>
  <si>
    <t>MURCIA CASTILLO SANDRA MILENA</t>
  </si>
  <si>
    <t>RENDON TOVAR CARLOS ANDRES</t>
  </si>
  <si>
    <t>BEJARANO ACOSTA MIGUEL ANDRES</t>
  </si>
  <si>
    <t>RODRIGUEZ RODRIGUEZ OSCAR ANDR</t>
  </si>
  <si>
    <t>SALAMANCA BALAGUERA ANGELA LIL</t>
  </si>
  <si>
    <t>BOCANEGRA CERVERA JOSE ANDRES</t>
  </si>
  <si>
    <t>OSPINA POSADA ANGELICA PAOLA</t>
  </si>
  <si>
    <t>GONZALEZ NAVARRO MAGDA GINETH</t>
  </si>
  <si>
    <t>INSIGNARES GONZALEZ RAFAEL ANG</t>
  </si>
  <si>
    <t>CICHACA MORENO ALBERTO JOSE</t>
  </si>
  <si>
    <t>CAICEDO GUZMAN JESUS ALBERTO</t>
  </si>
  <si>
    <t>FORERO LEON EDUARDO</t>
  </si>
  <si>
    <t>MESA CASTANEDA DIANA PATRICIA</t>
  </si>
  <si>
    <t>CUERVO RODRIGUEZ EDNA ROCIO</t>
  </si>
  <si>
    <t>NOVOA CORREDOR MARTHA ADRIANA</t>
  </si>
  <si>
    <t>RODRIGUEZ RODRIGUEZ MIGUEL FEL</t>
  </si>
  <si>
    <t>SANTOS ROMERO DIANA CAROLINA</t>
  </si>
  <si>
    <t>MATALLANA RODRIGUEZ ALEXANDRA</t>
  </si>
  <si>
    <t>CAMACHO GARCIA LUZ DARY</t>
  </si>
  <si>
    <t>CIFUENTES MARTINEZ SARA JOHANA</t>
  </si>
  <si>
    <t>BELLO  ASTRID JOHANNA</t>
  </si>
  <si>
    <t>VANEGAS ALGARRA PATRICIA DEL P</t>
  </si>
  <si>
    <t>MONSALVE HERRENO ROCIO</t>
  </si>
  <si>
    <t>VARGAS LOZANO SANDRA MILENA</t>
  </si>
  <si>
    <t>VELEZ GUZMAN GARY DAVID</t>
  </si>
  <si>
    <t>PINZON HERNANDEZ JOSE RICARDO</t>
  </si>
  <si>
    <t>VALDES LOZANO FRANKLIN</t>
  </si>
  <si>
    <t>LOPEZ DULCEY LIDA JESUSA</t>
  </si>
  <si>
    <t>AVILA GUEVARA EDWAR MANUEL</t>
  </si>
  <si>
    <t>CUBIDES MUNEVAR DIEGO EDILBERT</t>
  </si>
  <si>
    <t>CRISTANCHO MAYORGA RUTH JOHANN</t>
  </si>
  <si>
    <t>MORENO GOMEZ YENNY CAROLINA</t>
  </si>
  <si>
    <t>PARRA MORENO MONICA LEONOR</t>
  </si>
  <si>
    <t>RAMIREZ AVELLANEDA JOHANNA JAC</t>
  </si>
  <si>
    <t>QUINTERO BENAVIDEZ JULIETH VIV</t>
  </si>
  <si>
    <t>CRUZ RAMIREZ AURORA LILIANA</t>
  </si>
  <si>
    <t>CABRERA TRIANA NORA ANGELA</t>
  </si>
  <si>
    <t>RUBIO RAMIREZ MARIBEL</t>
  </si>
  <si>
    <t>PUERTO MARTINEZ ERIKA DAYANA</t>
  </si>
  <si>
    <t>ARIZA SANDOVAL ADRIANA ARACELY</t>
  </si>
  <si>
    <t>MURCIA TRUJILLO MARIA DEL PILA</t>
  </si>
  <si>
    <t>RODRIGUEZ SANTOS LICET</t>
  </si>
  <si>
    <t>SARMIENTO PARRA ROCIO</t>
  </si>
  <si>
    <t>ACEVEDO RODRIGUEZ MARTHA LILIA</t>
  </si>
  <si>
    <t>MONTENEGRO  ANA CONSTANZA</t>
  </si>
  <si>
    <t>RAMIREZ TRIANA JOHNBOY</t>
  </si>
  <si>
    <t>BAYONA SANCHEZ FERNANDO ALONSO</t>
  </si>
  <si>
    <t>SUAREZ QUINTERO EDWIN</t>
  </si>
  <si>
    <t>BOHORQUEZ TOVAR WILLIAM</t>
  </si>
  <si>
    <t>LIZARAZO ESPINOSA JOSE LUIS</t>
  </si>
  <si>
    <t>TORRES HERRERA ROCIO</t>
  </si>
  <si>
    <t>MENDEZ AMEZQUITA GINA PAOLA</t>
  </si>
  <si>
    <t>BERNAL MORALES MAIRA BEATRIZ</t>
  </si>
  <si>
    <t>RONDON PRADO DIANA JULIETH</t>
  </si>
  <si>
    <t>IBANEZ JOHANNA PILAR</t>
  </si>
  <si>
    <t>PSICOLOGO (A)</t>
  </si>
  <si>
    <t>SANDOVAL SILVA SANDRA PATRICIA</t>
  </si>
  <si>
    <t>CORTES MUNOZ YUDY ANDREA</t>
  </si>
  <si>
    <t>SECRETARIA</t>
  </si>
  <si>
    <t>BECERRA LANCHEROS YADY MARGGIO</t>
  </si>
  <si>
    <t>DIAZ GARCIA EDNA MILENA</t>
  </si>
  <si>
    <t>FERNANDEZ VILLANUEVA HECTOR FA</t>
  </si>
  <si>
    <t>CUERVO GUINEME ALEJANDRO</t>
  </si>
  <si>
    <t>AMAYA GONZALEZ JHON FREDY</t>
  </si>
  <si>
    <t>POVEDA VACA FERNEY</t>
  </si>
  <si>
    <t>PUENTES DELGADO JANETH ESMERAL</t>
  </si>
  <si>
    <t>COOMEVA EPS</t>
  </si>
  <si>
    <t>LOPEZ HERNANDEZ BELLA D LAILA</t>
  </si>
  <si>
    <t>GODOY MAZORCA NANCY JANNETH</t>
  </si>
  <si>
    <t>DIAZ URREA DARWING CAMILO</t>
  </si>
  <si>
    <t>JACOBO MONTERO LENNI</t>
  </si>
  <si>
    <t>SOSA RINCON MARITZA</t>
  </si>
  <si>
    <t>DIAZ FAJARDO JUAN HORACIO</t>
  </si>
  <si>
    <t>MALDONADO  MARIA DEL CARMEN</t>
  </si>
  <si>
    <t>SANCHEZ ZAPATA JEAN ROBERT</t>
  </si>
  <si>
    <t>ORTIZ GAVIRIA DANIEL ALEJANDRO</t>
  </si>
  <si>
    <t>BAQUERO CELIS JUANA CAROLINA</t>
  </si>
  <si>
    <t>TABORDA AVILA ANGELA MINELLY</t>
  </si>
  <si>
    <t>MEDINA PARRA DIANA MARCELA</t>
  </si>
  <si>
    <t>CORTES MENDEZ YADY MILENA</t>
  </si>
  <si>
    <t>ROMERO QUIROGA ELIZABETH</t>
  </si>
  <si>
    <t>SOTELO FORERO JHON FREDY</t>
  </si>
  <si>
    <t>MORA PINZON VERONICA ANDREA</t>
  </si>
  <si>
    <t>CRUZ BLANCA</t>
  </si>
  <si>
    <t>OCHOA MARTINEZ KAREN ANDREA</t>
  </si>
  <si>
    <t>BANCO SANTANDER COLO</t>
  </si>
  <si>
    <t>GOMEZ SUAREZ CRISTINA</t>
  </si>
  <si>
    <t>MORALES CORTES WILSON ALEXANDE</t>
  </si>
  <si>
    <t>GONZALEZ GARCIA MAYERLY ASTRID</t>
  </si>
  <si>
    <t>CARVAJAL COMBITA CAMILO ANDRES</t>
  </si>
  <si>
    <t>BROCHERO GIL LILIAN YANNETH</t>
  </si>
  <si>
    <t>MATEUS FANDINO SANDRA MILENA</t>
  </si>
  <si>
    <t>ORJUELA RUIZ OSWALDO</t>
  </si>
  <si>
    <t>VEGA ROMERO LUIS CARLOS</t>
  </si>
  <si>
    <t>BCSC</t>
  </si>
  <si>
    <t>RODRIGUEZ GUTIERREZ BLANA LILI</t>
  </si>
  <si>
    <t>GARCIA CUPAJITA LEONILDE</t>
  </si>
  <si>
    <t>VELASQUEZ SASTOQUE ELVER ANDRE</t>
  </si>
  <si>
    <t>SOLORZANO MESA SANDRA MARCELA</t>
  </si>
  <si>
    <t>ROMERO  CLARA MARIA</t>
  </si>
  <si>
    <t>SANCHEZ TORRES NESTOR JOSE</t>
  </si>
  <si>
    <t>MOSCOSO FORERO ADRIANA ROCIO</t>
  </si>
  <si>
    <t>MONSALVE ARDILA MARICELA</t>
  </si>
  <si>
    <t>MACHUCA LEAL ERIKA CONSTANZA</t>
  </si>
  <si>
    <t>VILLAR SILVA LEONILDE</t>
  </si>
  <si>
    <t>ALABADO RIVEROS MARIA TERESA</t>
  </si>
  <si>
    <t>ORTEGON NARANJO JULIETH GIOVAN</t>
  </si>
  <si>
    <t>GARCIA RIVAS MARIBEL</t>
  </si>
  <si>
    <t>LOPEZ  ROCIO MIREYA</t>
  </si>
  <si>
    <t>LOPEZ SOLANILLA MARTHA LILIANA</t>
  </si>
  <si>
    <t>PUENTES SUAREZ BLANCA YAMILE</t>
  </si>
  <si>
    <t>RAMIREZ SALAZAR SANDRA MILENA</t>
  </si>
  <si>
    <t>OLAYA CARDONA JACQUELINE</t>
  </si>
  <si>
    <t>ARGUELLEZ SEDANO ANA VICTORIA</t>
  </si>
  <si>
    <t>RODRIGUEZ RONDON ADRIANA ANDRE</t>
  </si>
  <si>
    <t>PEREZ VILLAMARIN LADY VIVIANA</t>
  </si>
  <si>
    <t>BONILLA LOZANO KAREN VIVIANA</t>
  </si>
  <si>
    <t>APONTE NINO RUBY YOHANA</t>
  </si>
  <si>
    <t>ARISTIZABAL HERNANDEZ YURY</t>
  </si>
  <si>
    <t>MANRIQUE RUIZ INGRID YISSETH</t>
  </si>
  <si>
    <t>RODRIGUEZ SABOGAL JOSE ANGEL</t>
  </si>
  <si>
    <t>ESCOBAR CARPINTERO CLAUDIA MIL</t>
  </si>
  <si>
    <t>RODRIGUEZ CRUZ JOHAN ISRAEL</t>
  </si>
  <si>
    <t>LINARES  YAMILE</t>
  </si>
  <si>
    <t>MONGUA RODRIGUEZ CLAUDIA PATRI</t>
  </si>
  <si>
    <t>TORRES SARMIENTO JENNY ROCIO</t>
  </si>
  <si>
    <t>VANEGAS REYES ALVARO YUSSET</t>
  </si>
  <si>
    <t>RUIZ PASCAGAZA JENNY</t>
  </si>
  <si>
    <t>AVILA MARTINEZ LUZ ALBA</t>
  </si>
  <si>
    <t>LANCHEROS ALBORNOZ OLGA LUCIA</t>
  </si>
  <si>
    <t>RAMIREZ ANTONIO MARTA INES</t>
  </si>
  <si>
    <t>LOPEZ ROJAS GIOVANNI</t>
  </si>
  <si>
    <t>ZEA CANON HOLMAN ROLANDO</t>
  </si>
  <si>
    <t>PALACIOS CASALLAS IRIS</t>
  </si>
  <si>
    <t>RIANO MURCIA LUZ MARINA</t>
  </si>
  <si>
    <t>RAIGOSO VANEGAS ANGELA ANDREA</t>
  </si>
  <si>
    <t>VEGA  JALBLEIDI</t>
  </si>
  <si>
    <t>BELTRAN TORRES ANDRES ULISES</t>
  </si>
  <si>
    <t>RAMIREZ MACA YENNY</t>
  </si>
  <si>
    <t>BARRERA ALEMAN WILSON ANDRES</t>
  </si>
  <si>
    <t>ECHEVERRIA MAFFIOLD CAROLINA A</t>
  </si>
  <si>
    <t>RUBIANO PINILLA EDISSON</t>
  </si>
  <si>
    <t>GONZALEZ GONZALEZ JOSE ALIRIO</t>
  </si>
  <si>
    <t>HUFFINGTON GONZALEZ ANGIE BROO</t>
  </si>
  <si>
    <t>VILLAMARIN ROMERO GERMAN GIOVA</t>
  </si>
  <si>
    <t>ALMANZA BUSTAMANTE ELBA ENITH</t>
  </si>
  <si>
    <t>RODRIGUEZ SAAVEDRA ROSA ELENA</t>
  </si>
  <si>
    <t>PRIETO RAMIREZ JESUS ANTONIO</t>
  </si>
  <si>
    <t>ARGUELLO FORERO OLGA INES</t>
  </si>
  <si>
    <t>ARDILA BURGOS ZAHIRA ELIZABETH</t>
  </si>
  <si>
    <t>LERMA JIMENEZ HECTOR EDUARDO</t>
  </si>
  <si>
    <t>VELOSA RAMOS LUIS HERNANDO</t>
  </si>
  <si>
    <t>SANABRIA LUIS JOHN JAIRO</t>
  </si>
  <si>
    <t>GALINDO  NINY JOHANNA</t>
  </si>
  <si>
    <t>GOMEZ GIRALDO JOSE FRANCISCO</t>
  </si>
  <si>
    <t>LOSADA SANCHEZ INES</t>
  </si>
  <si>
    <t>RODRIGUEZ GOMEZ DARLAN RAFAEL</t>
  </si>
  <si>
    <t>ABRIL ROMERO JOHAN MANUEL</t>
  </si>
  <si>
    <t>SUA SANDOVAL DIEGO ALBERTO</t>
  </si>
  <si>
    <t>OSPINA OSPINA CAYETANO</t>
  </si>
  <si>
    <t>MORANTES MANCHEGO YON FREISER</t>
  </si>
  <si>
    <t>PABON CHAVEZ ELIZABETH</t>
  </si>
  <si>
    <t>PARRA OVALLE INGRI PAOLA</t>
  </si>
  <si>
    <t>IBANEZ ROJAS LEIDY BIBIANA</t>
  </si>
  <si>
    <t>MARTINEZ MATIZ JULIAN OSWALDO</t>
  </si>
  <si>
    <t>MASMELA BALLESTEROS FANNY</t>
  </si>
  <si>
    <t>RIVERA FLOREZ NERIDED MILENA</t>
  </si>
  <si>
    <t>MOJICA MOSQUERA ANA YELINNETH</t>
  </si>
  <si>
    <t>GONZALEZ JIMENEZ IRIS</t>
  </si>
  <si>
    <t>PAEZ BEJARANO JUANA CELINA</t>
  </si>
  <si>
    <t>NAVAS SANABRIA OSCAR MAURICIO</t>
  </si>
  <si>
    <t>DIAZ RUIZ JIMMY GUSTAVO</t>
  </si>
  <si>
    <t>SANCHEZ MANCIPE ANDRES</t>
  </si>
  <si>
    <t>SEGURA CORONEL ELKIN MAURICIO</t>
  </si>
  <si>
    <t>JIMENEZ SUAREZ CLAUDIA PATRICI</t>
  </si>
  <si>
    <t>CANGREJO FEO OSCAR ALBERTO</t>
  </si>
  <si>
    <t>FONTECHA BARRERA DIANA MARIA</t>
  </si>
  <si>
    <t>CHAVES PINEDA MARIBEL</t>
  </si>
  <si>
    <t>GOMEZ VARGAS DIANA PATRICIA</t>
  </si>
  <si>
    <t>CASTELLANOS CONTRERA JENNY NOH</t>
  </si>
  <si>
    <t>CAICEDO MONTANA JIMMY DANIEL</t>
  </si>
  <si>
    <t>VANEGAS GUZMAN JOSE LUIS</t>
  </si>
  <si>
    <t>GALVIS VALERO JUAN GABRIEL</t>
  </si>
  <si>
    <t>PARRA CASALLAS ADRIANA CAROLIN</t>
  </si>
  <si>
    <t>CHIRIBI RUBIO MARIA ANGELICA</t>
  </si>
  <si>
    <t>AREVALO ABRIL YADIRA</t>
  </si>
  <si>
    <t>LOPEZ ESPANOL YENYS PATRICIA</t>
  </si>
  <si>
    <t>SOSA NIETO JENNY</t>
  </si>
  <si>
    <t>LOPEZ MORENO DIANA RAQUEL</t>
  </si>
  <si>
    <t>RONCANCIO SANCHEZ CLAUDIA PATR</t>
  </si>
  <si>
    <t>PINILLA OLAYA ANDREA JIMENA</t>
  </si>
  <si>
    <t>AYALA VELOZA MARIA ANGELICA</t>
  </si>
  <si>
    <t>BALLESTEROS PAEZ ANDREA MARCEL</t>
  </si>
  <si>
    <t>ARISTIZABAL RAMIREZ DIANA MARC</t>
  </si>
  <si>
    <t>TELLEZ QUIROGA JOHANNA</t>
  </si>
  <si>
    <t>PRIETO SANTANA LIZ DAYANA</t>
  </si>
  <si>
    <t>YOPASA GUERRERO BLANCA YANETH</t>
  </si>
  <si>
    <t>GUZMAN BENITEZ CLAUDIA</t>
  </si>
  <si>
    <t>BARAHORA RIVERA JOHN ALEJANDRO</t>
  </si>
  <si>
    <t>TORRES MEDINA VICTOR ARNULFO</t>
  </si>
  <si>
    <t>DIAZ REYES LADY ANDREA</t>
  </si>
  <si>
    <t>BOLANOS ARANGO ALIX ANGELA</t>
  </si>
  <si>
    <t>JIMENEZ RAYO MAURICIO FERNANDO</t>
  </si>
  <si>
    <t>RIANO QUINTERO DOLY ESPERANZA</t>
  </si>
  <si>
    <t>RODRIGUEZ  CLAUDIA ISABEL</t>
  </si>
  <si>
    <t>NINO PINEDA JAZMIN PAOLA</t>
  </si>
  <si>
    <t>TORRES FORERO MARIBEL</t>
  </si>
  <si>
    <t>OTERO MARTINEZ MEDA</t>
  </si>
  <si>
    <t>GARZON  FREDY MAURICIO</t>
  </si>
  <si>
    <t>AMADO GORDILLO ISLENA</t>
  </si>
  <si>
    <t>BARRERA PEREZ CLAUDIA</t>
  </si>
  <si>
    <t>CHAPARRO DIAZ MARTHA MILENA</t>
  </si>
  <si>
    <t>ALGARRA PAEZ OLGA JANNETH</t>
  </si>
  <si>
    <t>CHARRY MENDEZ CARMEN ROSA</t>
  </si>
  <si>
    <t>PATINO  NELLY YOLANDA</t>
  </si>
  <si>
    <t>QUIROGA DIANA MARIA</t>
  </si>
  <si>
    <t>RAMIREZ PEDREROS ADRIANA CRIST</t>
  </si>
  <si>
    <t>MORALES SEPULVEDA NOHORA ALEJA</t>
  </si>
  <si>
    <t>GARAY MORA JASBLEIDY DEL PILAR</t>
  </si>
  <si>
    <t>NINO CUEVAS ROSA YENNY</t>
  </si>
  <si>
    <t>OCHOA FERNANDEZ JUANA MARIA</t>
  </si>
  <si>
    <t>ARBELAEZ PENA BIBIANA ALEJANDR</t>
  </si>
  <si>
    <t>RODRIGUEZ ALONSO ANDREA DEL PI</t>
  </si>
  <si>
    <t>PINZON PINILLA DIANA LORENA</t>
  </si>
  <si>
    <t>MONROY PEREZ CONSUELO</t>
  </si>
  <si>
    <t>AMAYA TEJEDOR SANDRA MILENA</t>
  </si>
  <si>
    <t>AMAYA ALZA LUZ MELIDA</t>
  </si>
  <si>
    <t>FRANCO MENDOZA JOHANNA</t>
  </si>
  <si>
    <t>ROMERO ABELLA SANDRA PATRICIA</t>
  </si>
  <si>
    <t>ALVARADO RUIZ AURA ELENA</t>
  </si>
  <si>
    <t>PAREDES SANCHEZ SONIA MARITZA</t>
  </si>
  <si>
    <t>FORERO BUITRAGO RUTH PAOLA</t>
  </si>
  <si>
    <t>GARZON URREA CLARA ROSA</t>
  </si>
  <si>
    <t>HERNADEZ RUBIO CATALINA</t>
  </si>
  <si>
    <t>TORRES FORERO MARYI JOHANNA</t>
  </si>
  <si>
    <t>FERNANDEZ CASALLAS FANNY ALCIR</t>
  </si>
  <si>
    <t>GUTIERREZ RODRIGUEZ LUZ PAOLA</t>
  </si>
  <si>
    <t>JIMENEZ FINO WILSON STEEP</t>
  </si>
  <si>
    <t>MARTINEZ NAVARRO HECTOR EMILIO</t>
  </si>
  <si>
    <t>CANO AVENDANO JAIRO JULIO</t>
  </si>
  <si>
    <t>REVELO DUITAMA LUIS EDUARDO</t>
  </si>
  <si>
    <t>BUITRAGO  DANIEL ESTEBAN</t>
  </si>
  <si>
    <t>SUSA CASTRO NYLSON ALEXANDER</t>
  </si>
  <si>
    <t>TORRES GAITAN DIANA CATALINA</t>
  </si>
  <si>
    <t>VARGAS MONTES LEONOR PATRICIA</t>
  </si>
  <si>
    <t>PERDOMO MOLINA JHON WILMAN</t>
  </si>
  <si>
    <t>FAMISANAR E.P.S</t>
  </si>
  <si>
    <t>GALINDO MERCHAN WILBER DARIO</t>
  </si>
  <si>
    <t>GUTIERREZ RODRIGUEZ WILLIAM JA</t>
  </si>
  <si>
    <t>BUSTOS CASTANEDA PEDRO CRISTO</t>
  </si>
  <si>
    <t>ROJAS MELO RAQUEL JOHANNA</t>
  </si>
  <si>
    <t>BERNAL RIVERA FREDY ALEXANDER</t>
  </si>
  <si>
    <t>RAMIREZ SANCHEZ OSCAR ANDRES</t>
  </si>
  <si>
    <t>CALDERON BUITRAGO ALEJANDRO</t>
  </si>
  <si>
    <t>ALVAREZ CORREA JACKELINE</t>
  </si>
  <si>
    <t>FLOREZ BUITRAGO SONIA ISABEL</t>
  </si>
  <si>
    <t>LAVERDE HURTADO SERGIO ANDRES</t>
  </si>
  <si>
    <t>FIGUEROA CORDOBA LEONARDO</t>
  </si>
  <si>
    <t>CHAVEZ ROBAYO ANGELA PATRICIA</t>
  </si>
  <si>
    <t>ANGARITA HERRENO JULIO CESAR</t>
  </si>
  <si>
    <t>TIUSABA PIRACOCA LUIS FREDDY</t>
  </si>
  <si>
    <t>ORJUELA OYOLA AURA NAYIBE</t>
  </si>
  <si>
    <t>SALAMANCA CALA JOSUE DAVID</t>
  </si>
  <si>
    <t>RONCANCIO SERRATO YENNY ANDREA</t>
  </si>
  <si>
    <t>CASTANEDA ALVARADO DERLY ANGEL</t>
  </si>
  <si>
    <t>RUIZ NARVAEZ ADRIANA</t>
  </si>
  <si>
    <t>ACEVEDO HERNANDEZ JOSE JONATHA</t>
  </si>
  <si>
    <t>CASALLAS  DIANA MARCELA</t>
  </si>
  <si>
    <t>HERRERA ANGULO SALVADOR ANTONI</t>
  </si>
  <si>
    <t>MORENO CARDOZO LADY DIANA</t>
  </si>
  <si>
    <t>LEAL SANCHEZ JENNIFER</t>
  </si>
  <si>
    <t>ARDILA SANTAMARIA EDITH MILENA</t>
  </si>
  <si>
    <t>PALENCIA  NEYDA YANETH</t>
  </si>
  <si>
    <t>RAMIREZ CORREA JANETH</t>
  </si>
  <si>
    <t>LOPEZ VELASQUEZ DIANA ALEJANDR</t>
  </si>
  <si>
    <t>VACCA BEJARANO CARMENZA ESMERA</t>
  </si>
  <si>
    <t>PINZON CANO SANDRA MILENA</t>
  </si>
  <si>
    <t>JIMENEZ MOYANO JOSE DARWIN</t>
  </si>
  <si>
    <t>VANEGAS GONZALEZ ZUHEY ELENA</t>
  </si>
  <si>
    <t>PALOMINO REYES GINA</t>
  </si>
  <si>
    <t>HURTADO QUINTERO HAROLD OSWALD</t>
  </si>
  <si>
    <t>GARZON CARRION DARLIN GISELA</t>
  </si>
  <si>
    <t>RODRIGUEZ LANCHEROS JEIMY</t>
  </si>
  <si>
    <t>HERNANDEZ ALDANA ANGELA</t>
  </si>
  <si>
    <t>GARZON AMAYA CAMILO ERNESTO</t>
  </si>
  <si>
    <t>ALFONSO CARDENAS CLAUDIA MIREY</t>
  </si>
  <si>
    <t>OSPINA PALOMO DIANA CAROLINA</t>
  </si>
  <si>
    <t>GUTIERREZ GARCIA HERNANDO</t>
  </si>
  <si>
    <t>NUNEZ  IBETH YUNETH</t>
  </si>
  <si>
    <t>ESPEJO  JACKELINE</t>
  </si>
  <si>
    <t>CASTRO FERNANDEZ ANDREA</t>
  </si>
  <si>
    <t>FORIGUA SILVA MARCO FIDEL</t>
  </si>
  <si>
    <t>GONZALEZ HERNANDEZ MAYERLY ADR</t>
  </si>
  <si>
    <t>HERNANDEZ CARDOZO DIANA FABIOL</t>
  </si>
  <si>
    <t>ZORRILLA GUEVARA JAIR FELIPE</t>
  </si>
  <si>
    <t>BURBANO NARVAEZ CARLOS ALBERTO</t>
  </si>
  <si>
    <t>FAJARDO FAJARDO JUAN JOSE</t>
  </si>
  <si>
    <t>BARAHONA LEANO HASBLEIDY ANDRE</t>
  </si>
  <si>
    <t>BELTRAN CRISTANCHO SANDRA MILE</t>
  </si>
  <si>
    <t>FLORIAN LUGO CLAUDIA</t>
  </si>
  <si>
    <t>SALCEDO LOPEZ ANA LEDYS</t>
  </si>
  <si>
    <t>VALBUENA GONZALEZ ADRIANA ESPE</t>
  </si>
  <si>
    <t>TORRES REY JANNETH ALEXANDRA</t>
  </si>
  <si>
    <t>GARZON BELTRAN MARTA INES</t>
  </si>
  <si>
    <t>MERCHAN PENA YEIMMY ORLANDA</t>
  </si>
  <si>
    <t>ARANA DIAZ SANDRA JINNETTE</t>
  </si>
  <si>
    <t>BENAVIDES RODRIGUEZ JULIETH AN</t>
  </si>
  <si>
    <t>GUTIERREZ ROJAS JEINY MARYLIN</t>
  </si>
  <si>
    <t>VALDERRAMA OSTOS SANDRA YOILEN</t>
  </si>
  <si>
    <t>POSSE PINEDA LUZ STELLA</t>
  </si>
  <si>
    <t>LOPEZ ACHURI ELEN LILIANA</t>
  </si>
  <si>
    <t>RENDON HERNANDEZ DIANA MARCELA</t>
  </si>
  <si>
    <t>SANCHEZ LOPEZ EIMY JULIETH</t>
  </si>
  <si>
    <t>LOPEZ PRIETO NAYIBE ALEXANDRA</t>
  </si>
  <si>
    <t>FUENTES OLIVEROS LUZ ELENA</t>
  </si>
  <si>
    <t>REYES NINO KELLY DAYANA</t>
  </si>
  <si>
    <t>BRICENO GARCIA JULIO ALBERTO</t>
  </si>
  <si>
    <t>MEDINA LEON NESTOR DAVID</t>
  </si>
  <si>
    <t>FULA CARRENO DIANA PATRICIA</t>
  </si>
  <si>
    <t>ORTIZ GIL HUGO ALEXANDER</t>
  </si>
  <si>
    <t>QUITIAN SOTO DAYANA</t>
  </si>
  <si>
    <t>BUITRAGO TORRES JOSE ALEXANDER</t>
  </si>
  <si>
    <t>AGUIRRE CRUZ HEIDI CAROLINA</t>
  </si>
  <si>
    <t>GRIJALBA RAMIREZ ANGELO AUGUST</t>
  </si>
  <si>
    <t>MONTANO FORERO NAYIBE</t>
  </si>
  <si>
    <t>BASTIDAS CERON CAMILO ANDRES</t>
  </si>
  <si>
    <t>PEDRAZA SANCHEZ MARTHA</t>
  </si>
  <si>
    <t>CARDENAS BERNAL URIEL</t>
  </si>
  <si>
    <t>LAMBIS HERNANDEZ DORIS MARITZA</t>
  </si>
  <si>
    <t>LIZARAZO PORRAS JAIME ALBERTO</t>
  </si>
  <si>
    <t>LOZANO  MARIA ANGELICA</t>
  </si>
  <si>
    <t>FONTECHA SUAREZ LEIDY YAMELY</t>
  </si>
  <si>
    <t>GOMEZ MORENO SANDRA JANNETH</t>
  </si>
  <si>
    <t>GOMEZ GAITAN ANA MILENA</t>
  </si>
  <si>
    <t>MACIAS MARTINEZ DAYAN STIVALIZ</t>
  </si>
  <si>
    <t>GARCIA BUITRAGO WILMAR SNEIDER</t>
  </si>
  <si>
    <t>REINOSO CALDERON JHON FREDY</t>
  </si>
  <si>
    <t>FONSECA JIMENEZ ANDREA DEL PIL</t>
  </si>
  <si>
    <t>CAICEDO RICO MAURICIO FERNANDO</t>
  </si>
  <si>
    <t>ALVARADO GALEANO HERNEL DAVID</t>
  </si>
  <si>
    <t>PAEZ CAMELO ALEIDA</t>
  </si>
  <si>
    <t>CALVO TOCHE LUZ HERMINDA</t>
  </si>
  <si>
    <t>CARDENAS RIVERA MARISOL</t>
  </si>
  <si>
    <t>BRINEZ MENDOZA GLORIA CONSUELO</t>
  </si>
  <si>
    <t>BOHORQUEZ RONDON AURA CONSTANZ</t>
  </si>
  <si>
    <t>TOCORA BALLESTEROS JUAN PABLO</t>
  </si>
  <si>
    <t>MAHECHA  YASBLEYDY</t>
  </si>
  <si>
    <t>ZAMORA GOMEZ ANGELICA MARIA</t>
  </si>
  <si>
    <t>BOHORQUEZ QUIJANO LUIS ORLANDO</t>
  </si>
  <si>
    <t>CASTELLANOS VELANDIA JAIME</t>
  </si>
  <si>
    <t>LEON MARTIN JUAN GILBERTO</t>
  </si>
  <si>
    <t>MUNOZ CASTELBLANCO LUZ ALIETH</t>
  </si>
  <si>
    <t>GARCIA AUNTA DIANA MARITZA</t>
  </si>
  <si>
    <t>RINCON MUNOZ EDWIN ALFONSO</t>
  </si>
  <si>
    <t>JIMENEZ DURAN CLAUDIA PATRICIA</t>
  </si>
  <si>
    <t>RATIVA CHAPARRO DIANA ROCIO</t>
  </si>
  <si>
    <t>MENDIVELSO PEREZ MARIA CRISTIN</t>
  </si>
  <si>
    <t>NINO TELLEZ ANDRES GUILLERMO</t>
  </si>
  <si>
    <t>SALAS ESPINEL CARLOS ANDRES</t>
  </si>
  <si>
    <t>VARGAS MORENO MIRYAM AIDDE</t>
  </si>
  <si>
    <t>BOLANOS GERMAN AUGUSTO</t>
  </si>
  <si>
    <t>REY RIVEROS ANA GRACIELA</t>
  </si>
  <si>
    <t>TAUTIVA PADILLA OSCAR ARMANDO</t>
  </si>
  <si>
    <t>MOGOLLON LOZADA DIANA MIREYA</t>
  </si>
  <si>
    <t>RODRIGUEZ VARGAS ADRIANA PAOLA</t>
  </si>
  <si>
    <t>URUENA JARAMILLO OLGA LUCIA</t>
  </si>
  <si>
    <t>PAEZ MUNOZ SANDRA MILENA</t>
  </si>
  <si>
    <t>RIVEROS MUNOZ ADRIANA</t>
  </si>
  <si>
    <t>ALZATE HERNANDEZ JHON ALBERT</t>
  </si>
  <si>
    <t>BECERRA OBREGON DEHISY</t>
  </si>
  <si>
    <t>MENDIETA RAMOS JOSE ANDRES</t>
  </si>
  <si>
    <t>REINA LOPEZ WILSON DANIEL</t>
  </si>
  <si>
    <t>MERCHAN PENA MARIA ISABEL</t>
  </si>
  <si>
    <t>PAEZ QUEVEDO DIANA MILENA</t>
  </si>
  <si>
    <t>QUIROGA ALEMAN DIANA MILENA</t>
  </si>
  <si>
    <t>BELTRAN DAZA CAROL MILENA</t>
  </si>
  <si>
    <t>JAIMES GRANADOS MARIA JOHANA</t>
  </si>
  <si>
    <t>HURTADO MOLINA NICOLE GISETTE</t>
  </si>
  <si>
    <t>SILVA CRUZ MONICA ALEXANDRA</t>
  </si>
  <si>
    <t>CUELLAR LLANO MARIA EUGENIA</t>
  </si>
  <si>
    <t>MENESES GUARNIZO ANYELA</t>
  </si>
  <si>
    <t>SIERRA MOLINA DEISY MILENA</t>
  </si>
  <si>
    <t>HERRERA SARMIENTO GIOVANNA ANG</t>
  </si>
  <si>
    <t>RODRIGUEZ FORERO NYDIA LILIANA</t>
  </si>
  <si>
    <t>PARRA MAHECHA NATALIA DEL PILA</t>
  </si>
  <si>
    <t>LOPEZ CUENCA ADRIANA MARIA</t>
  </si>
  <si>
    <t>GONZALEZ NAVARRO DIANA YULIETH</t>
  </si>
  <si>
    <t>YARA MORENO NIDIA HELENA</t>
  </si>
  <si>
    <t>BECERRA FLOREZ ANDERSSON JOAO</t>
  </si>
  <si>
    <t>MAHECHA ARNEDO EVELYN</t>
  </si>
  <si>
    <t>MUNOZ RODRIGUEZ GERMAN FERNAND</t>
  </si>
  <si>
    <t>RODRIGUEZ MARTINEZ SONIA PATRI</t>
  </si>
  <si>
    <t>MORENO PARRA PAOLA JINNETH</t>
  </si>
  <si>
    <t>MELO VALERO CARLOS ANDRES</t>
  </si>
  <si>
    <t>NIVIAYO OLMOS OSCAR JAVIER</t>
  </si>
  <si>
    <t>RODRIGUEZ ORDUZ LUCY ESTHER</t>
  </si>
  <si>
    <t>ROMERO URIBE JHON FREDY</t>
  </si>
  <si>
    <t>GUTIERREZ CASTRILLON SANDRA JA</t>
  </si>
  <si>
    <t>CALDERON CALDERON GLORIA ANDRE</t>
  </si>
  <si>
    <t>CONTRERAS GUZMAN DIANA ANDREA</t>
  </si>
  <si>
    <t>RODRIGUEZ DUARTE SANDRA MILENA</t>
  </si>
  <si>
    <t>GUERRERO MEJIA FERNANDO</t>
  </si>
  <si>
    <t>GARAVITO TORRES MONICA GISEL</t>
  </si>
  <si>
    <t>RAMOS DAZA JENNY ELIZABETH</t>
  </si>
  <si>
    <t>GONZALEZ ACEVEDO CAROLINA</t>
  </si>
  <si>
    <t>MURCIA GARZON JUDY ZULEIMA</t>
  </si>
  <si>
    <t>SUAREZ RODRIGUEZ SONIA LIZBETH</t>
  </si>
  <si>
    <t>FLOREZ MAHECHA OMAR ORLANDO</t>
  </si>
  <si>
    <t>MURILLO POVEDA ADRIANA</t>
  </si>
  <si>
    <t>GOMEZ CORTES SANDRA PATRICIA</t>
  </si>
  <si>
    <t>PATINO MARTINEZ CHRISTIAN GERM</t>
  </si>
  <si>
    <t>MUNOZ CASAS MEIBY BIBIANA</t>
  </si>
  <si>
    <t>MARTINEZ ZARATE ANDREA DEL PIL</t>
  </si>
  <si>
    <t>TRUJILLO MATTA CESAR MAURICIO</t>
  </si>
  <si>
    <t>MARTINEZ SIERRA NURY YAZMIN</t>
  </si>
  <si>
    <t>VALLEJO  JOHN ARMANDO</t>
  </si>
  <si>
    <t>RODRIGUEZ RODRIGUEZ JOHANNA AL</t>
  </si>
  <si>
    <t>GARCIA RIOS DANIEL</t>
  </si>
  <si>
    <t>MOSQUERA BRAND DAREN ASTRID</t>
  </si>
  <si>
    <t>LOZANO RODRIGUEZ SORY JANETH</t>
  </si>
  <si>
    <t>GARZON HIDALGO EDITH</t>
  </si>
  <si>
    <t>MONROY SAENZ DERLI YASMIN</t>
  </si>
  <si>
    <t>CANON BUITRAGO ADRIANA MARINEL</t>
  </si>
  <si>
    <t>PARRA CASTRO ADRIANA MARCELA</t>
  </si>
  <si>
    <t>MAYORGA GIL LEIDY JOHANNA</t>
  </si>
  <si>
    <t>MORENO RADA YURY ELENA</t>
  </si>
  <si>
    <t>MARTIN DUARTE ELSY JOHANNA</t>
  </si>
  <si>
    <t>SANABRIA ORJUELA GLORIA</t>
  </si>
  <si>
    <t>OYOLA ORJUELA GEISOL ESPERANZA</t>
  </si>
  <si>
    <t>RODRIGUEZ PENA ANDREA DEL PILA</t>
  </si>
  <si>
    <t>REY MUNOZ JENNY ANDREA</t>
  </si>
  <si>
    <t>OLARTE BERNAL AIDA MARY</t>
  </si>
  <si>
    <t>CONTRERAS PAREDES ALEXANDRA</t>
  </si>
  <si>
    <t>SOTO GIL DECCI ANGELICA</t>
  </si>
  <si>
    <t>CUBILLOS GONZALEZ VIVIANA MARC</t>
  </si>
  <si>
    <t>ALVAREZ FEGATIYE LOIDA MARIA</t>
  </si>
  <si>
    <t>GUERRERO ALVARADO MARIA ROSALB</t>
  </si>
  <si>
    <t>CARDOZO MORENO CAROLINA</t>
  </si>
  <si>
    <t>BENAVIDEZ  KATTERINE</t>
  </si>
  <si>
    <t>GOMEZ  ANGELA MARIA</t>
  </si>
  <si>
    <t>JANNER BLANCO MARIA VIRGINIA</t>
  </si>
  <si>
    <t>VARGAS JIMENEZ DIANA PAOLA</t>
  </si>
  <si>
    <t>BENAVIDES SANCHEZ MARY LUZ</t>
  </si>
  <si>
    <t>RAMIREZ LINCE ELIZABETH</t>
  </si>
  <si>
    <t>ZAMBRANO CARDOZO SIIOMARA</t>
  </si>
  <si>
    <t>YAGAMA GONZALEZ JORGE ANDRES</t>
  </si>
  <si>
    <t>VILLAMIL TRUJILLO CECILIA</t>
  </si>
  <si>
    <t>SCARPETTA CORREA LILIANA MARCE</t>
  </si>
  <si>
    <t>GONZALES GONZALES CLAUDIA PATR</t>
  </si>
  <si>
    <t>RIVEROS RUIZ OSCAR ORLANDO</t>
  </si>
  <si>
    <t>LOPEZ BUSTOS DIEGO FERNANDO</t>
  </si>
  <si>
    <t>ROA SALAZAR MONICA ALEJANDRA</t>
  </si>
  <si>
    <t>BARRAGAN  LUZ YANELI</t>
  </si>
  <si>
    <t>VIDARTE VACA MARTHA CECILIA</t>
  </si>
  <si>
    <t>LOPEZ RAMOS CHEYNE ROSE</t>
  </si>
  <si>
    <t>RODRIGUEZ BOLIVAR GINA MARCELA</t>
  </si>
  <si>
    <t>MORENO LOPEZ ANGELICA</t>
  </si>
  <si>
    <t>LOPEZ DIAZ TRANSITO LILIANA</t>
  </si>
  <si>
    <t>COCA JOYA MARIA RUBIELA</t>
  </si>
  <si>
    <t>AGUIAR VERA CAROLINA</t>
  </si>
  <si>
    <t>PAEZ SAAVEDRA YENNY ALEXANDRA</t>
  </si>
  <si>
    <t>CASTRO GONZALEZ JUDITH</t>
  </si>
  <si>
    <t>ARIAS GOMEZ NIDIA ESPERANZA</t>
  </si>
  <si>
    <t>RICO GUERRERO OLGA PATRICIA</t>
  </si>
  <si>
    <t>GUZMAN HERNANDEZ DIANA EDITH</t>
  </si>
  <si>
    <t>SALAMANCA CANON DORA CONSUELO</t>
  </si>
  <si>
    <t>PINILLA JIMENEZ CLARA INES</t>
  </si>
  <si>
    <t>CASTANEDA GUERRERO LUZ DARY</t>
  </si>
  <si>
    <t>ACEVEDO AMAYA JUAN PABLO</t>
  </si>
  <si>
    <t>PERILLA OCHOA DAVID EDUARDO</t>
  </si>
  <si>
    <t>MONTOYA GARCIA LUZ AMPARO DEL</t>
  </si>
  <si>
    <t>ROMERO CONTRERAS DIANA PAOLA</t>
  </si>
  <si>
    <t>SANCHEZ DIAZ MARISTELLA</t>
  </si>
  <si>
    <t>RODRIGUEZ CASTANO YURI PAOLA</t>
  </si>
  <si>
    <t>BOTIA  LEIDY JOHANNA</t>
  </si>
  <si>
    <t>CAICEDO PINZON BLANCA ISABEL</t>
  </si>
  <si>
    <t>DIAZ POVEDA JOHANNA ALEJANDRA</t>
  </si>
  <si>
    <t>ROBAYO BALLEN YOLANDA</t>
  </si>
  <si>
    <t>BUSTAMANTE HIDALGO MARTHA JANE</t>
  </si>
  <si>
    <t>PATINO PINZON CLAUDIA PATRICIA</t>
  </si>
  <si>
    <t>BOYACA GUARIN SANDRA LILIANA</t>
  </si>
  <si>
    <t>PAEZ BENITEZ JACQUELINE</t>
  </si>
  <si>
    <t>GARCIA AVILA JENNY ROCIO</t>
  </si>
  <si>
    <t>PENA GARCIA EIMY JULIETH</t>
  </si>
  <si>
    <t>RODRIGUEZ LEAL MARITZA VIVIANA</t>
  </si>
  <si>
    <t>MEDINA MEDINA CLAUDIA MARCELA</t>
  </si>
  <si>
    <t>SERRANO MURCIA YELITZA</t>
  </si>
  <si>
    <t>VALLEJO CUESTA WILSON</t>
  </si>
  <si>
    <t>ROMERO RODRIGUEZ FREDDY HERNAN</t>
  </si>
  <si>
    <t>MORALES LOPEZ NIXON ROBERTO</t>
  </si>
  <si>
    <t>ALVARADO PULIDO JUAN MANUEL</t>
  </si>
  <si>
    <t>PENUELA CASTELLANOS ALEXANDER</t>
  </si>
  <si>
    <t>MORALES NEIRA EDGAR OSWALDO</t>
  </si>
  <si>
    <t>SERNA GONZALEZ SANDRA VIVIANA</t>
  </si>
  <si>
    <t>MENDEZ RAMIREZ LUZ MERY</t>
  </si>
  <si>
    <t>FOSYGA / FINSALUD</t>
  </si>
  <si>
    <t>BURGOS VERANO LUZ MERY</t>
  </si>
  <si>
    <t>MENDOZA PARADA SANDRA MILENA</t>
  </si>
  <si>
    <t>LIS LIS NANCY JOHANA</t>
  </si>
  <si>
    <t>HUMANA VIVIR EPS</t>
  </si>
  <si>
    <t>GUALTEROS BELTRAN ADRIANA MARI</t>
  </si>
  <si>
    <t>VEGA JIMENEZ ROCIO</t>
  </si>
  <si>
    <t>ALZATE BARRETO LIZ KAREN</t>
  </si>
  <si>
    <t>SUAREZ MARINEZ LEYDY JOHANNA</t>
  </si>
  <si>
    <t>SANDOVAL PULIDO MELINA</t>
  </si>
  <si>
    <t>MARINO GARCIA MARYLUZ</t>
  </si>
  <si>
    <t>BERMUDES BARRIOS EDISSON ESNEI</t>
  </si>
  <si>
    <t>FUNEME RODRIGUEZ YEHIMI INGRID</t>
  </si>
  <si>
    <t>CAMARGO COPETE LUZ STELLA</t>
  </si>
  <si>
    <t>REYES LUQUE MARLEIDY</t>
  </si>
  <si>
    <t>JIMENEZ SAAVEDRA MARTHA LUCIA</t>
  </si>
  <si>
    <t>RINCON RODRIGUEZ RUTH ESPERANZ</t>
  </si>
  <si>
    <t>MORENO JARAMILLO ELENY ANDREA</t>
  </si>
  <si>
    <t>VARGAS RODRIGUEZ FRANCY ANDREA</t>
  </si>
  <si>
    <t>GARZON MORALES CLAUDIA HELENA</t>
  </si>
  <si>
    <t>SANTIAGO RINCON DEISY HYLLENM</t>
  </si>
  <si>
    <t>ESPITIA DIAZ MAGDA PATRICIA</t>
  </si>
  <si>
    <t>BELENO BELENO LUIS MIGUEL</t>
  </si>
  <si>
    <t>MARTINEZ FRANCO NANCY MILENA</t>
  </si>
  <si>
    <t>I.S.S</t>
  </si>
  <si>
    <t>MAYORGA GUILOMBO TANIA</t>
  </si>
  <si>
    <t>ROJAS PAEZ EDWIN</t>
  </si>
  <si>
    <t>CORREA SILVA SANDRA BIBIANA</t>
  </si>
  <si>
    <t>LOPEZ GIRALDO FLORALBA</t>
  </si>
  <si>
    <t>GUIO LOPEZ FLOR ALBA</t>
  </si>
  <si>
    <t>MOJICA SABOGAL WILSON</t>
  </si>
  <si>
    <t>LEON CUCAITA ADRIANA</t>
  </si>
  <si>
    <t>GOMEZ CACERES EDUAR ARMANDO</t>
  </si>
  <si>
    <t>PIMENTEL ESCOBAR MARTHA JOHANN</t>
  </si>
  <si>
    <t>BAUTISTA DOCTOR YOLANDA</t>
  </si>
  <si>
    <t>SARMIENTO UTRIA MARIA LUISA</t>
  </si>
  <si>
    <t>SABOGAL MORA NELSY JANETH</t>
  </si>
  <si>
    <t>ANGARITA BARRERA JUDITH ESPERA</t>
  </si>
  <si>
    <t>GUEVARA PENAGOS VIVIANA SHIRLE</t>
  </si>
  <si>
    <t>MOSQUERA VELASCO BEATRIZ ELENA</t>
  </si>
  <si>
    <t>SANJUAN PABON NESTOR</t>
  </si>
  <si>
    <t>PENA GARCIA DIANA HERMELINDA</t>
  </si>
  <si>
    <t>ALVARADO GUZMAN MIRYAM IVETTE</t>
  </si>
  <si>
    <t>SALINAS RINCON LUIS MARIO</t>
  </si>
  <si>
    <t>SALUD TOTAL</t>
  </si>
  <si>
    <t>LOZANO ALVARADO LILIANA</t>
  </si>
  <si>
    <t>SILVA TORRES JASBLEIDY</t>
  </si>
  <si>
    <t>PLAZA VARGAS CLAUDIA LILIANA</t>
  </si>
  <si>
    <t>BIMBO DE COLOMBIA S.</t>
  </si>
  <si>
    <t>MURCIA AYALA SANDRA LILIANA</t>
  </si>
  <si>
    <t>SOCHE SOLORZANO SONYA YAMILE</t>
  </si>
  <si>
    <t>DUARTE AMAYA MONICA MARIA</t>
  </si>
  <si>
    <t>MOLANO SALAZAR DAVID HERNAN</t>
  </si>
  <si>
    <t>ARIAS TIQUE DARWIN</t>
  </si>
  <si>
    <t>BERNAL CORDOBA CARLOS ANDRES</t>
  </si>
  <si>
    <t>MURCIA TORRES OSCAR YESID</t>
  </si>
  <si>
    <t>MALAMBO INCHIMA ELIZABETH</t>
  </si>
  <si>
    <t>MOYA QUIROGA JORGE EDILSON</t>
  </si>
  <si>
    <t>GONZALEZ TORRES EDGAR AURELIO</t>
  </si>
  <si>
    <t>CUBILLOS PENAGOS DAIRYN EDITH</t>
  </si>
  <si>
    <t>BERMUDEZ GARZON LILIA STELLA</t>
  </si>
  <si>
    <t>MORENO CAICEDO NUBIA YISEL</t>
  </si>
  <si>
    <t>PAEZ WILCHES JHON HUMBERTO</t>
  </si>
  <si>
    <t>OSORIO LLANO ISABEL CRISTINA</t>
  </si>
  <si>
    <t>ORTIZ PATARROYO JAIRO ENRIQUE</t>
  </si>
  <si>
    <t>ESTEVEZ BRETON FORERO JENIFFER</t>
  </si>
  <si>
    <t>CHAVES BELTRAN ERIKA LICEDTH</t>
  </si>
  <si>
    <t>NUNEZ RUIZ JENNY CAROLINA</t>
  </si>
  <si>
    <t>DIAZ BENAVIDES RAMIRO</t>
  </si>
  <si>
    <t>ESTEVEZ BRETON FORERO KATHERIN</t>
  </si>
  <si>
    <t>RUIZ GARCIA GENY ANDREA</t>
  </si>
  <si>
    <t>RUJE RODRIGUEZ RUTH MILENA</t>
  </si>
  <si>
    <t>LOPEZ MARTINEZ NESTOR ALONSO</t>
  </si>
  <si>
    <t>GONZALEZ GARCIA LILIANA</t>
  </si>
  <si>
    <t>MOGOLLON MOSCOSO MARCO ANDRES</t>
  </si>
  <si>
    <t>CAJAMARCA ACOSTA JOHNY ALEXAND</t>
  </si>
  <si>
    <t>RODRIGUEZ FARFAN SONIA MILENA</t>
  </si>
  <si>
    <t>RODRIGUEZ CASTELLANOS MARTHA P</t>
  </si>
  <si>
    <t>AHUMADA ALIPIO CLAUDIA PATRICI</t>
  </si>
  <si>
    <t>RODRIGUEZ CARRILLO LADY DIANA</t>
  </si>
  <si>
    <t>CORTES VARGAS LUZ MARINA</t>
  </si>
  <si>
    <t>CAMELO NIACHAN NIJHOANA</t>
  </si>
  <si>
    <t>DAZA MOTTA HENRY CAMILO</t>
  </si>
  <si>
    <t>GUZMAN MOGOLLON AURA MILENA</t>
  </si>
  <si>
    <t>ARDILA VELASQUEZ JERSON FABIAN</t>
  </si>
  <si>
    <t>MARTINEZ LOPEZ JOSE ALBERTO</t>
  </si>
  <si>
    <t>MENDIVELSO PEREZ ROSA</t>
  </si>
  <si>
    <t>GARCIA AMADO OTONIEL</t>
  </si>
  <si>
    <t>CORTES CARO JHON FREDY</t>
  </si>
  <si>
    <t>MORENO FORERO SANDRA MILENA</t>
  </si>
  <si>
    <t>BALLEN GALEANO EDGAR YESID</t>
  </si>
  <si>
    <t>GANTIVA GOMEZ GINNA MARCELA</t>
  </si>
  <si>
    <t>LADINO  DIANA MARIBEL</t>
  </si>
  <si>
    <t>SANABRIA LAGOS ANA JANETH</t>
  </si>
  <si>
    <t>RUIZ HERNANDEZ LIZ ZORAIDA</t>
  </si>
  <si>
    <t>CASTIBLANCO AMEZQUITA YENNY AL</t>
  </si>
  <si>
    <t>SAAVEDRA LEON NANCY EMMA</t>
  </si>
  <si>
    <t>RUBIANO FLOREZ NATALIA ANDREA</t>
  </si>
  <si>
    <t>FORERO CUELLAR DORIS ANDREA</t>
  </si>
  <si>
    <t>BUITRAGO LIZARAZO LEIDY JOHANN</t>
  </si>
  <si>
    <t>GONZALEZ GOMEZ CLAUDIA PILAR</t>
  </si>
  <si>
    <t>HERNANDEZ ORTEGA CARLOS ALBERT</t>
  </si>
  <si>
    <t>CHACON LEON JULIO CESAR</t>
  </si>
  <si>
    <t>GARCIA POSADA NUBIA FERNANDA</t>
  </si>
  <si>
    <t>DE LOS RIOS MARTINEZ ANGELICA</t>
  </si>
  <si>
    <t>CHILATRA FLOREZ JENNY ASTRID</t>
  </si>
  <si>
    <t>RAMIREZ LEON GLORIA ANDREA</t>
  </si>
  <si>
    <t>BAUTISTA ARIZA GINA PAOLA</t>
  </si>
  <si>
    <t>VELEZ WUNDERLICH JOHANNA PATRI</t>
  </si>
  <si>
    <t>DUARTE CORTES OLGA JOHANNA</t>
  </si>
  <si>
    <t>GUERRERO RODERO NACY MILENA</t>
  </si>
  <si>
    <t>RAMIREZ MORA NAYIBER</t>
  </si>
  <si>
    <t>TOVAR VARGAS AIDA</t>
  </si>
  <si>
    <t>CHACON CHAPARRO LIDA ESPERANZA</t>
  </si>
  <si>
    <t>RODRIGUEZ BOHORQUEZ MYRIAM ADR</t>
  </si>
  <si>
    <t>VENGOECHEA ORTIZ CLAUDIA PATRI</t>
  </si>
  <si>
    <t>ABAUNZA RUEDA MARTHA PATRICIA</t>
  </si>
  <si>
    <t>CORDOBA GOMEZ ALONSO</t>
  </si>
  <si>
    <t>SUAREZ PERILLA NANCY JANNETH</t>
  </si>
  <si>
    <t>FLOREZ BELTRAN MARTHA LUCIA</t>
  </si>
  <si>
    <t>ROJAS ARIZA MARINELLA</t>
  </si>
  <si>
    <t>DIAZ LLANOS CLAUDIA MARCELA</t>
  </si>
  <si>
    <t>CELIS JACOME JOHANNA</t>
  </si>
  <si>
    <t>ACOSTA GONZALEZ LUZ AIDA</t>
  </si>
  <si>
    <t>BASTIDAS CAMPOS LADY AZUCENA</t>
  </si>
  <si>
    <t>AREVALO URREA PAOLA STELLA</t>
  </si>
  <si>
    <t>RINCON MARTINEZ ELIZABETH</t>
  </si>
  <si>
    <t>ARAUJO ACOSTA LILIANY ESTHER</t>
  </si>
  <si>
    <t>CEPEDA RODRIGUEZ SANDRA MILENA</t>
  </si>
  <si>
    <t>VELEZ COSSIO OLGA STELLA</t>
  </si>
  <si>
    <t>GALLEGO GONZALEZ HUGO ALEXIS</t>
  </si>
  <si>
    <t>CULMA ORTIZ OSMANNY INGRITH</t>
  </si>
  <si>
    <t>RAMIREZ BERMUDEZ BLANCA STELLA</t>
  </si>
  <si>
    <t>RIANOS  YAMILE</t>
  </si>
  <si>
    <t>CARRASCAL BACCA YULIETH</t>
  </si>
  <si>
    <t>SALUD VIDA EPS</t>
  </si>
  <si>
    <t>PEDRAZA MARIN NELSY IBETH</t>
  </si>
  <si>
    <t>SALUDCOOP</t>
  </si>
  <si>
    <t>CANDELA ORTIZ JOHN FREDY</t>
  </si>
  <si>
    <t>TABARES BOCANEGRA WILLIAM FERN</t>
  </si>
  <si>
    <t>GONZALEZ MURCIA JOSE DAVID</t>
  </si>
  <si>
    <t>BARBOSA REY BRYANT FERNANDO</t>
  </si>
  <si>
    <t>SEQUERA CORRAL CRISTIAN DAVID</t>
  </si>
  <si>
    <t>BARRETO LOZANO NANCY</t>
  </si>
  <si>
    <t>VIVAS LOZANO FREDY</t>
  </si>
  <si>
    <t>MURCIA NUNEZ SORELY ROSALIA</t>
  </si>
  <si>
    <t>MUNOZ HERNANDEZ CATHERINE GUIS</t>
  </si>
  <si>
    <t>MELO ALVAREZ DIANA LUCIA</t>
  </si>
  <si>
    <t>ARROYAVE RIOS DIANA MARCELA</t>
  </si>
  <si>
    <t>ARIZA MARTINEZ BELKYS ZULAY</t>
  </si>
  <si>
    <t>FORERO USECHE CLAUDIA PATRICIA</t>
  </si>
  <si>
    <t>MUNOZ GIRALDO XIMENA</t>
  </si>
  <si>
    <t>LOPEZ SALAMANCA LAURA YURANY</t>
  </si>
  <si>
    <t>VALLEJO PERDOMO JOSE ROBERTO</t>
  </si>
  <si>
    <t>DIAZ CESPEDES RAUL FERNANDO</t>
  </si>
  <si>
    <t>ESPINOSA CARDONA ELIANA PATRIC</t>
  </si>
  <si>
    <t>CASTA EDA RODRIGUEZ JOSE MAURI</t>
  </si>
  <si>
    <t>GUTIERREZ VALBUENA JHOANA CAMI</t>
  </si>
  <si>
    <t>HERRERA QUINTERO SANDRA LILIAN</t>
  </si>
  <si>
    <t>ZABALA HERNANDEZ HECTOR DAVID</t>
  </si>
  <si>
    <t>DIAZ LANCHEROS ANGELA BIVIANA</t>
  </si>
  <si>
    <t>GONZALEZ GONZALEZ SANDRA PATRI</t>
  </si>
  <si>
    <t>LEON CASTRO FLOR MARIA</t>
  </si>
  <si>
    <t>VERDUGO SANCHEZ JORGE EDISON</t>
  </si>
  <si>
    <t>CARRILLO URREGO SANDRA INES</t>
  </si>
  <si>
    <t>RAMIREZ PORTELA MARTHA YINETH</t>
  </si>
  <si>
    <t>HERNANDEZ CAICEDO ANGELA CAROL</t>
  </si>
  <si>
    <t>GUTIERREZ GUZMAN ANGELA YOHANA</t>
  </si>
  <si>
    <t>GARCIA PENA MARYLUZ</t>
  </si>
  <si>
    <t>GARCES OSPINA ALBA LUCIA</t>
  </si>
  <si>
    <t>SANCHEZ LOPEZ JAIME</t>
  </si>
  <si>
    <t>CASTANEDA GONZALES CESAR AUGUS</t>
  </si>
  <si>
    <t>ALVAREZ ROBLES YANETH PATRICIA</t>
  </si>
  <si>
    <t>MU?OZ MENDIETA JENNY ASTRID</t>
  </si>
  <si>
    <t>SUAREZ ANGEL ENRIQUE</t>
  </si>
  <si>
    <t>GARAVITO RUIZ YAQUELINE</t>
  </si>
  <si>
    <t>MODERA ROMERO CARLOS ALBERTO</t>
  </si>
  <si>
    <t>ESPITIA MUNOZ CLAUDIA INES</t>
  </si>
  <si>
    <t>PRADA LEON RODRIGO ALONSO</t>
  </si>
  <si>
    <t>TORRES ARIAS LUIS RAFAEL</t>
  </si>
  <si>
    <t>CIFUENTES MENJURA ANGELA BIBIA</t>
  </si>
  <si>
    <t>BOHORQUEZ RAMIREZ DALLAN ANDRE</t>
  </si>
  <si>
    <t>RAMIREZ AVENDANO AMPARO ELIZAB</t>
  </si>
  <si>
    <t>PRIETO HERNANDEZ SERGIO YIMAR</t>
  </si>
  <si>
    <t>CASTRO LEYVA MARTHA STELLA</t>
  </si>
  <si>
    <t>BECERRA HERNANDEZ YHUDT VICKY</t>
  </si>
  <si>
    <t>ALVAREZ CHAPARRO STELLA</t>
  </si>
  <si>
    <t>CARVAJAL BENAVIDES ANDREA</t>
  </si>
  <si>
    <t>ROZO LINARES NUBIA YOLANDA</t>
  </si>
  <si>
    <t>BARON RIANO MARIA PAULINA</t>
  </si>
  <si>
    <t>OSPINA FRANCO ELIZABETH</t>
  </si>
  <si>
    <t>ARIZA PALOMINO TANIA IVETH</t>
  </si>
  <si>
    <t>GONZALEZ BUESAQUILLO MAGDA LIL</t>
  </si>
  <si>
    <t>MORENO FUENTES LIGIA JANETH</t>
  </si>
  <si>
    <t>SOTO LEON GONZALO</t>
  </si>
  <si>
    <t>ANDRADE ROMERO SANDRA MIREYA</t>
  </si>
  <si>
    <t>SOSA RODRIGUEZ YURI ALEIDA</t>
  </si>
  <si>
    <t>TORRES RODRIGUEZ DIANA MARCELA</t>
  </si>
  <si>
    <t>TORRES RAMIREZ MARIA FELISA</t>
  </si>
  <si>
    <t>SANITAS EPS</t>
  </si>
  <si>
    <t>CASTILLO GONZALEZ YARA CAROLIN</t>
  </si>
  <si>
    <t>PALACIOS BARRIOS VICTOR EDUARD</t>
  </si>
  <si>
    <t>LANDAZURI CIFUENTES LUIS ALEJA</t>
  </si>
  <si>
    <t>SIERRA SANCHEZ WILSON EDUARDO</t>
  </si>
  <si>
    <t>GONZALEZ TORRES ANGIE TATIANA</t>
  </si>
  <si>
    <t>BAEZ TELLEZ RUBI ANDREA</t>
  </si>
  <si>
    <t>LONDONO CASAS JUAN PABLO</t>
  </si>
  <si>
    <t>PINZON MORENO CAROLINA</t>
  </si>
  <si>
    <t>OSPINA MARTINEZ ADRIANA PATRIC</t>
  </si>
  <si>
    <t>AYALA DUARTE LUIS CARLOS</t>
  </si>
  <si>
    <t>PORRAS SANCHEZ JOHANNA ETELVIN</t>
  </si>
  <si>
    <t>MARTIN GUZMAN INGRID LILIANA</t>
  </si>
  <si>
    <t>BOHORQUEZ GARCIA OSCAR JAVIER</t>
  </si>
  <si>
    <t>MORALES YATE DIANA MARCELA</t>
  </si>
  <si>
    <t>FERNANDEZ SALAMANCA ANDREA CAR</t>
  </si>
  <si>
    <t>MOLINA BARRERA MONICA</t>
  </si>
  <si>
    <t>PUERTO BARRAGAN LUIS ERNESTO</t>
  </si>
  <si>
    <t>MORENO SARMIENTO YADIRA DEL PI</t>
  </si>
  <si>
    <t>RESTREPO RUEDA ANGELA MARIA</t>
  </si>
  <si>
    <t>MARIN CORTES DAIRO ALEJANDRO</t>
  </si>
  <si>
    <t>PEREA CARDOZO ANDRES FRANCISCO</t>
  </si>
  <si>
    <t>LOZANO CANAS RODOLFO</t>
  </si>
  <si>
    <t>YACUNA YACOB ADRIANA YANETH</t>
  </si>
  <si>
    <t>RAMIREZ MURILLO SANDRA MILENA</t>
  </si>
  <si>
    <t>YOMAYUZA ROJAS ANA RUBIELA</t>
  </si>
  <si>
    <t>ALARCON PADILLA SUSY VANESSA</t>
  </si>
  <si>
    <t>MARTINEZ LADINO CRISTIAN RAUL</t>
  </si>
  <si>
    <t>QUESADA MEDINA JAVIER FRANCISC</t>
  </si>
  <si>
    <t>FORERO GONZALEZ DIANA ALEXANDR</t>
  </si>
  <si>
    <t>FONSECA ARIAS DIANA CAROLINA</t>
  </si>
  <si>
    <t>ZERDA RODRIGUEZ BERNARDO</t>
  </si>
  <si>
    <t>PRIETO MAHECHA WILDER ANTONIO</t>
  </si>
  <si>
    <t>BARBOSA MARTINEZ GLORIA</t>
  </si>
  <si>
    <t>PRADA LANCHEROS SANDRA MILENA</t>
  </si>
  <si>
    <t>COSSIO LUGO WALTHER ANDRES</t>
  </si>
  <si>
    <t>FUENTES FORERO VIVIAN ROCIO</t>
  </si>
  <si>
    <t>ROCHA GUARIA INGRID ADRIANA</t>
  </si>
  <si>
    <t>BURITICA CASTANEDA CLAUDIA MAR</t>
  </si>
  <si>
    <t>BRICENO GARZON ERNESTO HERNAND</t>
  </si>
  <si>
    <t>VEGA TRIANA IVONNE ASTRID</t>
  </si>
  <si>
    <t>DELGADO SUAREZ OLGA LUCIA</t>
  </si>
  <si>
    <t>SALAZAR RONCANCIO MARISOL</t>
  </si>
  <si>
    <t>CORTES SANCHEZ MIGUEL ALEXANDE</t>
  </si>
  <si>
    <t>MORENO YOPASA JUAN ENRIQUE</t>
  </si>
  <si>
    <t>MORENO LOPEZ JOHN FREDY</t>
  </si>
  <si>
    <t>HERNANDEZ RUIDIAZ DANIS MARIA</t>
  </si>
  <si>
    <t>MU OZ GALINDO ALEXANDRA PATRIC</t>
  </si>
  <si>
    <t>PRIETO SANCHEZ XIMENA</t>
  </si>
  <si>
    <t>GOMEZ DIAZ ANDRES FELIPE</t>
  </si>
  <si>
    <t>VILLAMIZAR PRADA ADRIANA PATRI</t>
  </si>
  <si>
    <t>MORALES VARGAS LUZ DIANEY</t>
  </si>
  <si>
    <t>CORONADO TOVAR INGRID CATHERIN</t>
  </si>
  <si>
    <t>CARDENAS BERMUDEZ EUDORA</t>
  </si>
  <si>
    <t>SERRANO NAVAS JAVIER LIBARDO</t>
  </si>
  <si>
    <t>BAQUERO AMAYA YADIRA LUCIA</t>
  </si>
  <si>
    <t>SOLSALUD EPS</t>
  </si>
  <si>
    <t>RODRIGUEZ SORACIPA EDUAR OSWAL</t>
  </si>
  <si>
    <t>PATINO GARCIA ALBA LUCIA</t>
  </si>
  <si>
    <t>SUSALUD EPS</t>
  </si>
  <si>
    <t>DE LA TORRE AGUDELO ANGELA AND</t>
  </si>
  <si>
    <t>CONTRERAS UCHUBO CARLOS ANDRES</t>
  </si>
  <si>
    <t>MONDRAGON CHICA JAIME ANTONIO</t>
  </si>
  <si>
    <t>VARGAS CARDENAS CLAUDIA YANIRA</t>
  </si>
  <si>
    <t>LEAL ZULUAGA FLOR YISEL</t>
  </si>
  <si>
    <t>SANCHEZ PENA BIBIANA YISEL</t>
  </si>
  <si>
    <t>PARRA RAGUA JOHANNA PATRICIA</t>
  </si>
  <si>
    <t>CELIS ORTEGA JENNIFER</t>
  </si>
  <si>
    <t>ACERO MORA MERY YOLANDA</t>
  </si>
  <si>
    <t>MAPE BAYONA YENI ALEJANDRA</t>
  </si>
  <si>
    <t>MEJIA REYES WALTER IVAN</t>
  </si>
  <si>
    <t>ARIAS  MARIA DE LOS ANGELES</t>
  </si>
  <si>
    <t>DURAN TEJADA RONALD</t>
  </si>
  <si>
    <t>AMAYA GAMEZ JOSE ANTONIO</t>
  </si>
  <si>
    <t>CRUZ PENA KARINA</t>
  </si>
  <si>
    <t>GOMEZ MATEUS JOHANNA</t>
  </si>
  <si>
    <t>NINO CARDENAS DAISSY FERNANDA</t>
  </si>
  <si>
    <t>RODRIGUEZ  BIBIANA ANDREA</t>
  </si>
  <si>
    <t>GARCIA PINZON LUZ HELENA</t>
  </si>
  <si>
    <t>ACOSTA ORTIZ HAYDE KATHERINE</t>
  </si>
  <si>
    <t>GONZALEZ RAMIREZ BLANCA ANDREA</t>
  </si>
  <si>
    <t>RODRIGUEZ ROJAS ZULMA YAMILE</t>
  </si>
  <si>
    <t>LARA GUTIERREZ ANA EDITH</t>
  </si>
  <si>
    <t>GALEANO AGUILAR JENNIFER BRICE</t>
  </si>
  <si>
    <t>RAMIREZ MUNOZ YUDY ESLINDA</t>
  </si>
  <si>
    <r>
      <t xml:space="preserve">1. Con la funcion </t>
    </r>
    <r>
      <rPr>
        <b/>
        <sz val="11"/>
        <color theme="1"/>
        <rFont val="Calibri"/>
        <family val="2"/>
        <scheme val="minor"/>
      </rPr>
      <t>SUMAR.SI</t>
    </r>
    <r>
      <rPr>
        <sz val="11"/>
        <color theme="1"/>
        <rFont val="Calibri"/>
        <family val="2"/>
        <scheme val="minor"/>
      </rPr>
      <t>, se requiere traer la suma del salario por EPS el cual debe quedar en formato moneda colombiana y sin decimales. Para este ejercicio usa la base de datos que esta en la hoja "</t>
    </r>
    <r>
      <rPr>
        <b/>
        <sz val="11"/>
        <color theme="1"/>
        <rFont val="Calibri"/>
        <family val="2"/>
        <scheme val="minor"/>
      </rPr>
      <t>BD1</t>
    </r>
    <r>
      <rPr>
        <sz val="11"/>
        <color theme="1"/>
        <rFont val="Calibri"/>
        <family val="2"/>
        <scheme val="minor"/>
      </rPr>
      <t>".</t>
    </r>
  </si>
  <si>
    <t>Punto 2:</t>
  </si>
  <si>
    <t>E.P.S</t>
  </si>
  <si>
    <r>
      <t>2. Utiliza la base de datos de la hoja "</t>
    </r>
    <r>
      <rPr>
        <b/>
        <sz val="11"/>
        <color theme="1"/>
        <rFont val="Calibri"/>
        <family val="2"/>
        <scheme val="minor"/>
      </rPr>
      <t>BD1</t>
    </r>
    <r>
      <rPr>
        <sz val="11"/>
        <color theme="1"/>
        <rFont val="Calibri"/>
        <family val="2"/>
        <scheme val="minor"/>
      </rPr>
      <t>" para realizar la tabla dinamica que se muestra en la imagen:
Debes realizar la tabla dinamica en la hoja "</t>
    </r>
    <r>
      <rPr>
        <b/>
        <sz val="11"/>
        <color theme="1"/>
        <rFont val="Calibri"/>
        <family val="2"/>
        <scheme val="minor"/>
      </rPr>
      <t>Tablas Dinamicas</t>
    </r>
    <r>
      <rPr>
        <sz val="11"/>
        <color theme="1"/>
        <rFont val="Calibri"/>
        <family val="2"/>
        <scheme val="minor"/>
      </rPr>
      <t xml:space="preserve">" al lado de </t>
    </r>
    <r>
      <rPr>
        <b/>
        <sz val="11"/>
        <color theme="1"/>
        <rFont val="Calibri"/>
        <family val="2"/>
        <scheme val="minor"/>
      </rPr>
      <t xml:space="preserve">PUNTO 2. </t>
    </r>
    <r>
      <rPr>
        <sz val="11"/>
        <color theme="1"/>
        <rFont val="Calibri"/>
        <family val="2"/>
        <scheme val="minor"/>
      </rPr>
      <t>Cabe aclarar que debes ordenar los datos de mayor a menor y con el formato asi tal cual como esta en la ilustración.</t>
    </r>
  </si>
  <si>
    <t>Cantidad</t>
  </si>
  <si>
    <t>Cedula</t>
  </si>
  <si>
    <r>
      <t xml:space="preserve">4. Utiliza la funcion </t>
    </r>
    <r>
      <rPr>
        <b/>
        <sz val="11"/>
        <color theme="1"/>
        <rFont val="Calibri"/>
        <family val="2"/>
        <scheme val="minor"/>
      </rPr>
      <t>BUSCARV</t>
    </r>
    <r>
      <rPr>
        <sz val="11"/>
        <color theme="1"/>
        <rFont val="Calibri"/>
        <family val="2"/>
        <scheme val="minor"/>
      </rPr>
      <t xml:space="preserve"> para traer el </t>
    </r>
    <r>
      <rPr>
        <b/>
        <sz val="11"/>
        <color theme="1"/>
        <rFont val="Calibri"/>
        <family val="2"/>
        <scheme val="minor"/>
      </rPr>
      <t>nombre del empleado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EPS</t>
    </r>
    <r>
      <rPr>
        <sz val="11"/>
        <color theme="1"/>
        <rFont val="Calibri"/>
        <family val="2"/>
        <scheme val="minor"/>
      </rPr>
      <t xml:space="preserve"> con su numero de cedula.</t>
    </r>
  </si>
  <si>
    <r>
      <t xml:space="preserve">3. Utiliza la formula </t>
    </r>
    <r>
      <rPr>
        <b/>
        <sz val="11"/>
        <color theme="1"/>
        <rFont val="Calibri"/>
        <family val="2"/>
        <scheme val="minor"/>
      </rPr>
      <t>CONTAR.SI</t>
    </r>
    <r>
      <rPr>
        <sz val="11"/>
        <color theme="1"/>
        <rFont val="Calibri"/>
        <family val="2"/>
        <scheme val="minor"/>
      </rPr>
      <t xml:space="preserve"> para traer la cantidad de cargos segun la base de datos de la hoja "</t>
    </r>
    <r>
      <rPr>
        <b/>
        <sz val="11"/>
        <color theme="1"/>
        <rFont val="Calibri"/>
        <family val="2"/>
        <scheme val="minor"/>
      </rPr>
      <t>BD1</t>
    </r>
    <r>
      <rPr>
        <sz val="11"/>
        <color theme="1"/>
        <rFont val="Calibri"/>
        <family val="2"/>
        <scheme val="minor"/>
      </rPr>
      <t>".</t>
    </r>
  </si>
  <si>
    <r>
      <t xml:space="preserve">5. Utiliza una formula con la cual calcular el </t>
    </r>
    <r>
      <rPr>
        <b/>
        <sz val="11"/>
        <color theme="1"/>
        <rFont val="Calibri"/>
        <family val="2"/>
        <scheme val="minor"/>
      </rPr>
      <t>numero mas alto</t>
    </r>
    <r>
      <rPr>
        <sz val="11"/>
        <color theme="1"/>
        <rFont val="Calibri"/>
        <family val="2"/>
        <scheme val="minor"/>
      </rPr>
      <t xml:space="preserve"> y otra formula que calcule el </t>
    </r>
    <r>
      <rPr>
        <b/>
        <sz val="11"/>
        <color theme="1"/>
        <rFont val="Calibri"/>
        <family val="2"/>
        <scheme val="minor"/>
      </rPr>
      <t>numero mas bajo</t>
    </r>
    <r>
      <rPr>
        <sz val="11"/>
        <color theme="1"/>
        <rFont val="Calibri"/>
        <family val="2"/>
        <scheme val="minor"/>
      </rPr>
      <t xml:space="preserve"> de la siguiente lista:</t>
    </r>
  </si>
  <si>
    <t>Numero Mas Alto</t>
  </si>
  <si>
    <t>Numero Mas Bajo</t>
  </si>
  <si>
    <t>Lista</t>
  </si>
  <si>
    <t>TOTAL GENERAL</t>
  </si>
  <si>
    <t>IMAGEN</t>
  </si>
  <si>
    <t>% Part</t>
  </si>
  <si>
    <r>
      <t>6. Con formulas, calcula el total general del salario y luego calcula la participacion de cada uno de ellos sobre el salario total. El recuadro debe quedar como lo muestra la imagen de guia (</t>
    </r>
    <r>
      <rPr>
        <b/>
        <sz val="11"/>
        <color theme="1"/>
        <rFont val="Calibri"/>
        <family val="2"/>
        <scheme val="minor"/>
      </rPr>
      <t>agregar formatos</t>
    </r>
    <r>
      <rPr>
        <sz val="11"/>
        <color theme="1"/>
        <rFont val="Calibri"/>
        <family val="2"/>
        <scheme val="minor"/>
      </rPr>
      <t>).</t>
    </r>
  </si>
  <si>
    <t>Punto 7:</t>
  </si>
  <si>
    <t>GRAFICO DINAMICO</t>
  </si>
  <si>
    <t>David Fernando</t>
  </si>
  <si>
    <t>Deyler Serna</t>
  </si>
  <si>
    <t>Luis Alejandro</t>
  </si>
  <si>
    <t>Laura Natalia</t>
  </si>
  <si>
    <t>Antonela Cruz</t>
  </si>
  <si>
    <t>Jorge Taborda</t>
  </si>
  <si>
    <t>Edwin Celis</t>
  </si>
  <si>
    <t>Erick Garcia</t>
  </si>
  <si>
    <t>Anderson Serna</t>
  </si>
  <si>
    <t>Cristina Lopez</t>
  </si>
  <si>
    <t>8. Utiliza formulas para poner tanto en minusculas como en mayusculas la siguiente lista de nombres.</t>
  </si>
  <si>
    <t>MAYUSCULAS</t>
  </si>
  <si>
    <t>minusculas</t>
  </si>
  <si>
    <t>Lista de nombres</t>
  </si>
  <si>
    <t>Luis</t>
  </si>
  <si>
    <t>Alejandro</t>
  </si>
  <si>
    <t>Navarro</t>
  </si>
  <si>
    <t>Gutierrez</t>
  </si>
  <si>
    <t>Nombre Completo</t>
  </si>
  <si>
    <t>Primer Nombre</t>
  </si>
  <si>
    <t>Segundo Nombre</t>
  </si>
  <si>
    <t>Primer Apellido</t>
  </si>
  <si>
    <t>Segundo Apellido</t>
  </si>
  <si>
    <t>Jose</t>
  </si>
  <si>
    <t>Fernando</t>
  </si>
  <si>
    <t>Celis</t>
  </si>
  <si>
    <t>Sanchez</t>
  </si>
  <si>
    <t>Cristian</t>
  </si>
  <si>
    <t>Andres</t>
  </si>
  <si>
    <t>Arboleda</t>
  </si>
  <si>
    <t>Camilo</t>
  </si>
  <si>
    <t>Velasquez</t>
  </si>
  <si>
    <t>Leon</t>
  </si>
  <si>
    <t>Sandra</t>
  </si>
  <si>
    <t>Patricia</t>
  </si>
  <si>
    <t>Pire</t>
  </si>
  <si>
    <t>Paez</t>
  </si>
  <si>
    <r>
      <t xml:space="preserve">9. Con formulas genera el nombre completo de cada empleado donde el orden debe ser el siguiente:
</t>
    </r>
    <r>
      <rPr>
        <b/>
        <sz val="11"/>
        <color theme="1"/>
        <rFont val="Calibri"/>
        <family val="2"/>
        <scheme val="minor"/>
      </rPr>
      <t>Primer Nombre &gt; Segundo Nombre &gt; Primer Apellido &gt; Segundo Apellido.</t>
    </r>
  </si>
  <si>
    <t>10. Aplica formato condicional a las celdas de salario donde se cumplan las siguientes condiciones:
                     a) Si el salario es mayor o igual a 50.000.000, el formato debe ser relleno verde y fuente blanca. 
                     b) Si el salario es menor a 50.000.000, el formato debe ser relleno rojo y fuente blanca.</t>
  </si>
  <si>
    <t>Cantidad de empleados</t>
  </si>
  <si>
    <t>11. Retira las lineas de cuadricula y encabezados de las hojas "BD1" y "Tablas dinamicas".</t>
  </si>
  <si>
    <r>
      <t xml:space="preserve">Esta es una prueba de habilidades sobre la herramienta de </t>
    </r>
    <r>
      <rPr>
        <b/>
        <sz val="11"/>
        <color rgb="FF10733B"/>
        <rFont val="Calibri"/>
        <family val="2"/>
        <scheme val="minor"/>
      </rPr>
      <t>Office Excel</t>
    </r>
    <r>
      <rPr>
        <sz val="11"/>
        <color theme="1"/>
        <rFont val="Calibri"/>
        <family val="2"/>
        <scheme val="minor"/>
      </rPr>
      <t xml:space="preserve"> cuya duración máxima es de 45 minutos. 
Al finalizar la prueba procede a presionar el boton de </t>
    </r>
    <r>
      <rPr>
        <b/>
        <sz val="11"/>
        <color theme="1"/>
        <rFont val="Calibri"/>
        <family val="2"/>
        <scheme val="minor"/>
      </rPr>
      <t>ENVIAR</t>
    </r>
    <r>
      <rPr>
        <sz val="11"/>
        <color theme="1"/>
        <rFont val="Calibri"/>
        <family val="2"/>
        <scheme val="minor"/>
      </rPr>
      <t xml:space="preserve"> en la parte inferior de la prueba para guardar.</t>
    </r>
  </si>
  <si>
    <t>Valentina Franco</t>
  </si>
  <si>
    <t>¿CUMPLE?</t>
  </si>
  <si>
    <r>
      <t>7. Crea una tabla dinamica con la base de datos de la hoja "</t>
    </r>
    <r>
      <rPr>
        <b/>
        <sz val="11"/>
        <color theme="1"/>
        <rFont val="Calibri"/>
        <family val="2"/>
        <scheme val="minor"/>
      </rPr>
      <t>BD1</t>
    </r>
    <r>
      <rPr>
        <sz val="11"/>
        <color theme="1"/>
        <rFont val="Calibri"/>
        <family val="2"/>
        <scheme val="minor"/>
      </rPr>
      <t xml:space="preserve">" donde podamos tener por </t>
    </r>
    <r>
      <rPr>
        <b/>
        <sz val="11"/>
        <color theme="1"/>
        <rFont val="Calibri"/>
        <family val="2"/>
        <scheme val="minor"/>
      </rPr>
      <t xml:space="preserve">empresa </t>
    </r>
    <r>
      <rPr>
        <sz val="11"/>
        <color theme="1"/>
        <rFont val="Calibri"/>
        <family val="2"/>
        <scheme val="minor"/>
      </rPr>
      <t xml:space="preserve">la cantidad de empleados y en columnas el </t>
    </r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(realizar la tabla dinamica en la hoja "</t>
    </r>
    <r>
      <rPr>
        <b/>
        <sz val="11"/>
        <color theme="1"/>
        <rFont val="Calibri"/>
        <family val="2"/>
        <scheme val="minor"/>
      </rPr>
      <t>Tablas Dinamicas</t>
    </r>
    <r>
      <rPr>
        <sz val="11"/>
        <color theme="1"/>
        <rFont val="Calibri"/>
        <family val="2"/>
        <scheme val="minor"/>
      </rPr>
      <t xml:space="preserve">" al lado de </t>
    </r>
    <r>
      <rPr>
        <b/>
        <sz val="11"/>
        <color theme="1"/>
        <rFont val="Calibri"/>
        <family val="2"/>
        <scheme val="minor"/>
      </rPr>
      <t>PUNTO 7</t>
    </r>
    <r>
      <rPr>
        <sz val="11"/>
        <color theme="1"/>
        <rFont val="Calibri"/>
        <family val="2"/>
        <scheme val="minor"/>
      </rPr>
      <t>). Luego con la tabla dinamica, realiza un grafico dinamico debajo de la tabla dinamica realizada donde se pueda analizar la cantidad de empleados por empresa y su respectivo estado.</t>
    </r>
  </si>
  <si>
    <t>PRUEBA EXCEL INTERMEDIO</t>
  </si>
  <si>
    <t>CONTROLT SAS</t>
  </si>
  <si>
    <t>Etiquetas de fila</t>
  </si>
  <si>
    <t>Total general</t>
  </si>
  <si>
    <t>Suma de Salario</t>
  </si>
  <si>
    <t>Cuenta de Cargo</t>
  </si>
  <si>
    <t>Cuenta de Estado</t>
  </si>
  <si>
    <t>Santiago Cardona Agudelo</t>
  </si>
  <si>
    <t>Líder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</si>
</sst>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$&quot;\ * #,##0.00_-;\-&quot;$&quot;\ * #,##0.00_-;_-&quot;$&quot;\ * &quot;-&quot;??_-;_-@_-"/>
    <numFmt numFmtId="165" formatCode=";;;"/>
    <numFmt numFmtId="166" formatCode="[$-240A]h:mm:ss\ AM/PM;@"/>
    <numFmt numFmtId="167" formatCode="[$$-240A]\ #,##0"/>
    <numFmt numFmtId="168" formatCode="_-&quot;$&quot;\ * #,##0_-;\-&quot;$&quot;\ * #,##0_-;_-&quot;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10733B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BF7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vertical="center"/>
    </xf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165" fontId="0" fillId="5" borderId="0" xfId="0" applyNumberFormat="1" applyFill="1" applyProtection="1">
      <protection hidden="1"/>
    </xf>
    <xf numFmtId="0" fontId="0" fillId="5" borderId="0" xfId="0" applyFill="1"/>
    <xf numFmtId="165" fontId="0" fillId="5" borderId="0" xfId="0" applyNumberFormat="1" applyFill="1"/>
    <xf numFmtId="0" fontId="7" fillId="5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7" fontId="0" fillId="0" borderId="9" xfId="0" applyNumberFormat="1" applyBorder="1" applyAlignment="1" applyProtection="1">
      <alignment horizontal="center"/>
      <protection locked="0"/>
    </xf>
    <xf numFmtId="0" fontId="0" fillId="0" borderId="11" xfId="0" applyBorder="1"/>
    <xf numFmtId="167" fontId="0" fillId="0" borderId="9" xfId="0" applyNumberForma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0" fillId="0" borderId="5" xfId="0" applyBorder="1"/>
    <xf numFmtId="0" fontId="0" fillId="0" borderId="14" xfId="0" applyBorder="1"/>
    <xf numFmtId="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3" applyNumberFormat="1" applyFont="1"/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7" fontId="0" fillId="0" borderId="9" xfId="0" applyNumberFormat="1" applyBorder="1" applyAlignment="1" applyProtection="1">
      <alignment horizontal="center"/>
      <protection locked="0"/>
    </xf>
    <xf numFmtId="167" fontId="0" fillId="0" borderId="10" xfId="0" applyNumberFormat="1" applyBorder="1" applyAlignment="1" applyProtection="1">
      <alignment horizontal="center"/>
      <protection locked="0"/>
    </xf>
    <xf numFmtId="167" fontId="0" fillId="0" borderId="11" xfId="0" applyNumberFormat="1" applyBorder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1" fillId="4" borderId="3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166" fontId="8" fillId="0" borderId="1" xfId="0" applyNumberFormat="1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hidden="1"/>
    </xf>
    <xf numFmtId="20" fontId="8" fillId="0" borderId="1" xfId="0" applyNumberFormat="1" applyFont="1" applyBorder="1" applyAlignment="1" applyProtection="1">
      <alignment horizontal="center" vertical="center"/>
      <protection locked="0"/>
    </xf>
    <xf numFmtId="9" fontId="10" fillId="3" borderId="3" xfId="2" applyFont="1" applyFill="1" applyBorder="1" applyAlignment="1" applyProtection="1">
      <alignment horizontal="center" vertical="center"/>
      <protection hidden="1"/>
    </xf>
    <xf numFmtId="9" fontId="10" fillId="3" borderId="4" xfId="2" applyFont="1" applyFill="1" applyBorder="1" applyAlignment="1" applyProtection="1">
      <alignment horizontal="center" vertical="center"/>
      <protection hidden="1"/>
    </xf>
    <xf numFmtId="9" fontId="10" fillId="3" borderId="5" xfId="2" applyFont="1" applyFill="1" applyBorder="1" applyAlignment="1" applyProtection="1">
      <alignment horizontal="center" vertical="center"/>
      <protection hidden="1"/>
    </xf>
    <xf numFmtId="9" fontId="10" fillId="3" borderId="6" xfId="2" applyFont="1" applyFill="1" applyBorder="1" applyAlignment="1" applyProtection="1">
      <alignment horizontal="center" vertical="center"/>
      <protection hidden="1"/>
    </xf>
    <xf numFmtId="9" fontId="10" fillId="3" borderId="7" xfId="2" applyFont="1" applyFill="1" applyBorder="1" applyAlignment="1" applyProtection="1">
      <alignment horizontal="center" vertical="center"/>
      <protection hidden="1"/>
    </xf>
    <xf numFmtId="9" fontId="10" fillId="3" borderId="8" xfId="2" applyFont="1" applyFill="1" applyBorder="1" applyAlignment="1" applyProtection="1">
      <alignment horizontal="center" vertical="center"/>
      <protection hidden="1"/>
    </xf>
    <xf numFmtId="0" fontId="0" fillId="0" borderId="7" xfId="0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3" fontId="8" fillId="0" borderId="1" xfId="1" applyNumberFormat="1" applyFont="1" applyBorder="1" applyAlignment="1" applyProtection="1">
      <alignment horizontal="center" vertical="center"/>
      <protection locked="0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25">
    <dxf>
      <font>
        <b val="0"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7" formatCode="[$$-240A]\ #,##0"/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numFmt numFmtId="167" formatCode="[$$-240A]\ #,##0"/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/>
      </border>
    </dxf>
    <dxf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colors>
    <mruColors>
      <color rgb="FF34BF70"/>
      <color rgb="FF185934"/>
      <color rgb="FF24A65C"/>
      <color rgb="FF107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EXCEL CT  - SCA.xlsx]Tablas Dinamicas!TablaDinámica2</c:name>
    <c:fmtId val="0"/>
  </c:pivotSource>
  <c:chart>
    <c:autoTitleDeleted val="0"/>
    <c:pivotFmts>
      <c:pivotFmt>
        <c:idx val="0"/>
        <c:spPr>
          <a:solidFill>
            <a:srgbClr val="34BF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Dinamicas'!$I$4</c:f>
              <c:strCache>
                <c:ptCount val="1"/>
                <c:pt idx="0">
                  <c:v>Cuenta de Cargo</c:v>
                </c:pt>
              </c:strCache>
            </c:strRef>
          </c:tx>
          <c:spPr>
            <a:solidFill>
              <a:srgbClr val="34BF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Dinamicas'!$H$5:$H$19</c:f>
              <c:strCache>
                <c:ptCount val="14"/>
                <c:pt idx="0">
                  <c:v>BIMBO DE COLOMBIA S.</c:v>
                </c:pt>
                <c:pt idx="1">
                  <c:v>BANCO SANTANDER COLO</c:v>
                </c:pt>
                <c:pt idx="2">
                  <c:v>COLOMBINA S.A</c:v>
                </c:pt>
                <c:pt idx="3">
                  <c:v>CIUDADELA COMERCIAL</c:v>
                </c:pt>
                <c:pt idx="4">
                  <c:v>CARREFOUR</c:v>
                </c:pt>
                <c:pt idx="5">
                  <c:v>SERVIENTREGA S.A</c:v>
                </c:pt>
                <c:pt idx="6">
                  <c:v>GTECH FOREING HOLDIN</c:v>
                </c:pt>
                <c:pt idx="7">
                  <c:v>GRANBANCO S.A.</c:v>
                </c:pt>
                <c:pt idx="8">
                  <c:v>BCSC</c:v>
                </c:pt>
                <c:pt idx="9">
                  <c:v>UNILEVER ANDINA COLO</c:v>
                </c:pt>
                <c:pt idx="10">
                  <c:v>PRODUCTOS FAMILIA SA</c:v>
                </c:pt>
                <c:pt idx="11">
                  <c:v>CODENSA S.A ESP</c:v>
                </c:pt>
                <c:pt idx="12">
                  <c:v>FESA S.A.</c:v>
                </c:pt>
                <c:pt idx="13">
                  <c:v>CONTAC CENTER AMERIC</c:v>
                </c:pt>
              </c:strCache>
            </c:strRef>
          </c:cat>
          <c:val>
            <c:numRef>
              <c:f>'Tablas Dinamicas'!$I$5:$I$19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45</c:v>
                </c:pt>
                <c:pt idx="3">
                  <c:v>49</c:v>
                </c:pt>
                <c:pt idx="4">
                  <c:v>61</c:v>
                </c:pt>
                <c:pt idx="5">
                  <c:v>61</c:v>
                </c:pt>
                <c:pt idx="6">
                  <c:v>64</c:v>
                </c:pt>
                <c:pt idx="7">
                  <c:v>66</c:v>
                </c:pt>
                <c:pt idx="8">
                  <c:v>77</c:v>
                </c:pt>
                <c:pt idx="9">
                  <c:v>82</c:v>
                </c:pt>
                <c:pt idx="10">
                  <c:v>100</c:v>
                </c:pt>
                <c:pt idx="11">
                  <c:v>102</c:v>
                </c:pt>
                <c:pt idx="12">
                  <c:v>108</c:v>
                </c:pt>
                <c:pt idx="1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D-4976-A392-BD81F91E1617}"/>
            </c:ext>
          </c:extLst>
        </c:ser>
        <c:ser>
          <c:idx val="1"/>
          <c:order val="1"/>
          <c:tx>
            <c:strRef>
              <c:f>'Tablas Dinamicas'!$J$4</c:f>
              <c:strCache>
                <c:ptCount val="1"/>
                <c:pt idx="0">
                  <c:v>Cuenta de Estado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Dinamicas'!$H$5:$H$19</c:f>
              <c:strCache>
                <c:ptCount val="14"/>
                <c:pt idx="0">
                  <c:v>BIMBO DE COLOMBIA S.</c:v>
                </c:pt>
                <c:pt idx="1">
                  <c:v>BANCO SANTANDER COLO</c:v>
                </c:pt>
                <c:pt idx="2">
                  <c:v>COLOMBINA S.A</c:v>
                </c:pt>
                <c:pt idx="3">
                  <c:v>CIUDADELA COMERCIAL</c:v>
                </c:pt>
                <c:pt idx="4">
                  <c:v>CARREFOUR</c:v>
                </c:pt>
                <c:pt idx="5">
                  <c:v>SERVIENTREGA S.A</c:v>
                </c:pt>
                <c:pt idx="6">
                  <c:v>GTECH FOREING HOLDIN</c:v>
                </c:pt>
                <c:pt idx="7">
                  <c:v>GRANBANCO S.A.</c:v>
                </c:pt>
                <c:pt idx="8">
                  <c:v>BCSC</c:v>
                </c:pt>
                <c:pt idx="9">
                  <c:v>UNILEVER ANDINA COLO</c:v>
                </c:pt>
                <c:pt idx="10">
                  <c:v>PRODUCTOS FAMILIA SA</c:v>
                </c:pt>
                <c:pt idx="11">
                  <c:v>CODENSA S.A ESP</c:v>
                </c:pt>
                <c:pt idx="12">
                  <c:v>FESA S.A.</c:v>
                </c:pt>
                <c:pt idx="13">
                  <c:v>CONTAC CENTER AMERIC</c:v>
                </c:pt>
              </c:strCache>
            </c:strRef>
          </c:cat>
          <c:val>
            <c:numRef>
              <c:f>'Tablas Dinamicas'!$J$5:$J$19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45</c:v>
                </c:pt>
                <c:pt idx="3">
                  <c:v>49</c:v>
                </c:pt>
                <c:pt idx="4">
                  <c:v>61</c:v>
                </c:pt>
                <c:pt idx="5">
                  <c:v>61</c:v>
                </c:pt>
                <c:pt idx="6">
                  <c:v>64</c:v>
                </c:pt>
                <c:pt idx="7">
                  <c:v>66</c:v>
                </c:pt>
                <c:pt idx="8">
                  <c:v>77</c:v>
                </c:pt>
                <c:pt idx="9">
                  <c:v>82</c:v>
                </c:pt>
                <c:pt idx="10">
                  <c:v>100</c:v>
                </c:pt>
                <c:pt idx="11">
                  <c:v>102</c:v>
                </c:pt>
                <c:pt idx="12">
                  <c:v>108</c:v>
                </c:pt>
                <c:pt idx="1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D-4976-A392-BD81F91E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00"/>
        <c:axId val="465889792"/>
        <c:axId val="465890272"/>
      </c:barChart>
      <c:catAx>
        <c:axId val="4658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5890272"/>
        <c:crosses val="autoZero"/>
        <c:auto val="1"/>
        <c:lblAlgn val="ctr"/>
        <c:lblOffset val="100"/>
        <c:noMultiLvlLbl val="0"/>
      </c:catAx>
      <c:valAx>
        <c:axId val="465890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5889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chemeClr val="tx1"/>
          </a:solidFill>
        </a:defRPr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46</xdr:row>
      <xdr:rowOff>38099</xdr:rowOff>
    </xdr:from>
    <xdr:to>
      <xdr:col>9</xdr:col>
      <xdr:colOff>372161</xdr:colOff>
      <xdr:row>65</xdr:row>
      <xdr:rowOff>161924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090F17-CE62-506F-AD47-4813584A0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8439149"/>
          <a:ext cx="2267636" cy="374332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130</xdr:row>
      <xdr:rowOff>28575</xdr:rowOff>
    </xdr:from>
    <xdr:to>
      <xdr:col>26</xdr:col>
      <xdr:colOff>333912</xdr:colOff>
      <xdr:row>142</xdr:row>
      <xdr:rowOff>76526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E056FE-EDB7-C145-9405-D2276E94D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4431625"/>
          <a:ext cx="3848637" cy="233395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150</xdr:row>
      <xdr:rowOff>57150</xdr:rowOff>
    </xdr:from>
    <xdr:to>
      <xdr:col>21</xdr:col>
      <xdr:colOff>529</xdr:colOff>
      <xdr:row>166</xdr:row>
      <xdr:rowOff>95681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61D899-345A-42F2-9F9F-26B6728A0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28270200"/>
          <a:ext cx="3629554" cy="3086531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2</xdr:row>
      <xdr:rowOff>171450</xdr:rowOff>
    </xdr:from>
    <xdr:to>
      <xdr:col>30</xdr:col>
      <xdr:colOff>133350</xdr:colOff>
      <xdr:row>4</xdr:row>
      <xdr:rowOff>45529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FDE194-C069-B042-FD0E-0ECA80A15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375" y="457200"/>
          <a:ext cx="981075" cy="255079"/>
        </a:xfrm>
        <a:prstGeom prst="rect">
          <a:avLst/>
        </a:prstGeom>
      </xdr:spPr>
    </xdr:pic>
    <xdr:clientData/>
  </xdr:twoCellAnchor>
  <xdr:twoCellAnchor editAs="oneCell">
    <xdr:from>
      <xdr:col>26</xdr:col>
      <xdr:colOff>133350</xdr:colOff>
      <xdr:row>3</xdr:row>
      <xdr:rowOff>171449</xdr:rowOff>
    </xdr:from>
    <xdr:to>
      <xdr:col>33</xdr:col>
      <xdr:colOff>82952</xdr:colOff>
      <xdr:row>6</xdr:row>
      <xdr:rowOff>104774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31F975D-BC8F-DE13-3E54-F90E38181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647699"/>
          <a:ext cx="2378477" cy="504825"/>
        </a:xfrm>
        <a:prstGeom prst="rect">
          <a:avLst/>
        </a:prstGeom>
      </xdr:spPr>
    </xdr:pic>
    <xdr:clientData/>
  </xdr:twoCellAnchor>
  <xdr:twoCellAnchor editAs="oneCell">
    <xdr:from>
      <xdr:col>29</xdr:col>
      <xdr:colOff>114301</xdr:colOff>
      <xdr:row>1</xdr:row>
      <xdr:rowOff>57149</xdr:rowOff>
    </xdr:from>
    <xdr:to>
      <xdr:col>33</xdr:col>
      <xdr:colOff>231245</xdr:colOff>
      <xdr:row>4</xdr:row>
      <xdr:rowOff>29008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2E42658-4F68-D289-DACB-C68F72272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1" y="152399"/>
          <a:ext cx="1640944" cy="543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19</xdr:row>
      <xdr:rowOff>155256</xdr:rowOff>
    </xdr:from>
    <xdr:to>
      <xdr:col>12</xdr:col>
      <xdr:colOff>772886</xdr:colOff>
      <xdr:row>37</xdr:row>
      <xdr:rowOff>119743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C39A8-1A46-4491-DF35-582B7E9C0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" refreshedDate="45546.602332407405" createdVersion="8" refreshedVersion="8" minRefreshableVersion="3" recordCount="986" xr:uid="{B7092C43-6ABD-49C1-B267-4F56B96E8A36}">
  <cacheSource type="worksheet">
    <worksheetSource name="Tabla1"/>
  </cacheSource>
  <cacheFields count="8">
    <cacheField name="Empresa" numFmtId="0">
      <sharedItems count="14">
        <s v="CONTAC CENTER AMERIC"/>
        <s v="SERVIENTREGA S.A"/>
        <s v="CARREFOUR"/>
        <s v="CIUDADELA COMERCIAL"/>
        <s v="COLOMBINA S.A"/>
        <s v="GTECH FOREING HOLDIN"/>
        <s v="UNILEVER ANDINA COLO"/>
        <s v="FESA S.A."/>
        <s v="CODENSA S.A ESP"/>
        <s v="GRANBANCO S.A."/>
        <s v="PRODUCTOS FAMILIA SA"/>
        <s v="BANCO SANTANDER COLO"/>
        <s v="BCSC"/>
        <s v="BIMBO DE COLOMBIA S."/>
      </sharedItems>
    </cacheField>
    <cacheField name="Cargo" numFmtId="0">
      <sharedItems/>
    </cacheField>
    <cacheField name="Cédula" numFmtId="3">
      <sharedItems containsSemiMixedTypes="0" containsString="0" containsNumber="1" containsInteger="1" minValue="52006881" maxValue="80927744"/>
    </cacheField>
    <cacheField name="Nombre" numFmtId="0">
      <sharedItems/>
    </cacheField>
    <cacheField name="Teléfono" numFmtId="0">
      <sharedItems containsSemiMixedTypes="0" containsString="0" containsNumber="1" containsInteger="1" minValue="2001269" maxValue="9124869"/>
    </cacheField>
    <cacheField name="E.P.S." numFmtId="0">
      <sharedItems count="17">
        <s v="CAFE SALUD"/>
        <s v="COLMENA EPS"/>
        <s v="COLPATRIA EPS"/>
        <s v="COMFENALCO QUINDIO E"/>
        <s v="COMPENSAR EPS"/>
        <s v="COOMEVA EPS"/>
        <s v="CRUZ BLANCA"/>
        <s v="FAMISANAR E.P.S"/>
        <s v="FOSYGA / FINSALUD"/>
        <s v="HUMANA VIVIR EPS"/>
        <s v="I.S.S"/>
        <s v="SALUD TOTAL"/>
        <s v="SALUD VIDA EPS"/>
        <s v="SALUDCOOP"/>
        <s v="SANITAS EPS"/>
        <s v="SOLSALUD EPS"/>
        <s v="SUSALUD EPS"/>
      </sharedItems>
    </cacheField>
    <cacheField name="Estado" numFmtId="0">
      <sharedItems count="2">
        <s v="N"/>
        <s v="R"/>
      </sharedItems>
    </cacheField>
    <cacheField name="Salario" numFmtId="167">
      <sharedItems containsSemiMixedTypes="0" containsString="0" containsNumber="1" containsInteger="1" minValue="433700" maxValue="4046000" count="152">
        <n v="531450"/>
        <n v="480000"/>
        <n v="1272000"/>
        <n v="433700"/>
        <n v="450000"/>
        <n v="564937"/>
        <n v="642000"/>
        <n v="4046000"/>
        <n v="714755"/>
        <n v="1696900"/>
        <n v="615400"/>
        <n v="436600"/>
        <n v="633997"/>
        <n v="1258000"/>
        <n v="435000"/>
        <n v="660000"/>
        <n v="457086"/>
        <n v="460000"/>
        <n v="527500"/>
        <n v="618231"/>
        <n v="820200"/>
        <n v="882324"/>
        <n v="853000"/>
        <n v="973800"/>
        <n v="1005950"/>
        <n v="859600"/>
        <n v="530192"/>
        <n v="2580200"/>
        <n v="493334"/>
        <n v="600000"/>
        <n v="452000"/>
        <n v="940320"/>
        <n v="505951"/>
        <n v="595629"/>
        <n v="1043428"/>
        <n v="2067000"/>
        <n v="837200"/>
        <n v="1251400"/>
        <n v="1057000"/>
        <n v="968800"/>
        <n v="4033800"/>
        <n v="2500000"/>
        <n v="850000"/>
        <n v="1452638"/>
        <n v="1590000"/>
        <n v="1166000"/>
        <n v="532000"/>
        <n v="565805"/>
        <n v="800000"/>
        <n v="945222"/>
        <n v="848000"/>
        <n v="953006"/>
        <n v="2282200"/>
        <n v="2000000"/>
        <n v="1106300"/>
        <n v="660422"/>
        <n v="950000"/>
        <n v="900000"/>
        <n v="856000"/>
        <n v="1149280"/>
        <n v="500000"/>
        <n v="463700"/>
        <n v="463361"/>
        <n v="474096"/>
        <n v="505000"/>
        <n v="650000"/>
        <n v="661300"/>
        <n v="992550"/>
        <n v="1054300"/>
        <n v="1174500"/>
        <n v="479900"/>
        <n v="968600"/>
        <n v="1023000"/>
        <n v="630000"/>
        <n v="1359267"/>
        <n v="3043800"/>
        <n v="2089600"/>
        <n v="1000000"/>
        <n v="455820"/>
        <n v="700000"/>
        <n v="637794"/>
        <n v="959000"/>
        <n v="694557"/>
        <n v="476727"/>
        <n v="1129910"/>
        <n v="1433903"/>
        <n v="1195850"/>
        <n v="479010"/>
        <n v="1614010"/>
        <n v="550000"/>
        <n v="495430"/>
        <n v="477000"/>
        <n v="814000"/>
        <n v="648700"/>
        <n v="840841"/>
        <n v="863804"/>
        <n v="456437"/>
        <n v="467716"/>
        <n v="750000"/>
        <n v="536875"/>
        <n v="574640"/>
        <n v="1500000"/>
        <n v="1052000"/>
        <n v="555958"/>
        <n v="536308"/>
        <n v="437000"/>
        <n v="476503"/>
        <n v="559150"/>
        <n v="945224"/>
        <n v="2282500"/>
        <n v="1695500"/>
        <n v="660442"/>
        <n v="485000"/>
        <n v="633000"/>
        <n v="689000"/>
        <n v="901000"/>
        <n v="1253700"/>
        <n v="908892"/>
        <n v="818772"/>
        <n v="749000"/>
        <n v="844000"/>
        <n v="863834"/>
        <n v="1696000"/>
        <n v="607180"/>
        <n v="524193"/>
        <n v="500137"/>
        <n v="557007"/>
        <n v="1259800"/>
        <n v="820000"/>
        <n v="1169550"/>
        <n v="1349000"/>
        <n v="560000"/>
        <n v="1977050"/>
        <n v="867400"/>
        <n v="492200"/>
        <n v="757000"/>
        <n v="499800"/>
        <n v="903100"/>
        <n v="1690200"/>
        <n v="825000"/>
        <n v="912050"/>
        <n v="908903"/>
        <n v="475000"/>
        <n v="677310"/>
        <n v="1671300"/>
        <n v="902094"/>
        <n v="1251900"/>
        <n v="2120000"/>
        <n v="854316"/>
        <n v="1584000"/>
        <n v="1257200"/>
        <n v="9273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x v="0"/>
    <s v="ADMINISTRADOR"/>
    <n v="80207863"/>
    <s v="ESCOBAR OSORIO LUIS ENRIQUE"/>
    <n v="6907954"/>
    <x v="0"/>
    <x v="0"/>
    <x v="0"/>
  </r>
  <r>
    <x v="0"/>
    <s v="ADMINISTRADOR"/>
    <n v="52536490"/>
    <s v="ESCAMILLA BAZURTO ADRIANA MARC"/>
    <n v="6177803"/>
    <x v="0"/>
    <x v="0"/>
    <x v="1"/>
  </r>
  <r>
    <x v="0"/>
    <s v="ADMINISTRADOR"/>
    <n v="52728732"/>
    <s v="GONZALEZ  GLORIA XIMENA"/>
    <n v="3643980"/>
    <x v="0"/>
    <x v="0"/>
    <x v="1"/>
  </r>
  <r>
    <x v="1"/>
    <s v="ADMINISTRADOR"/>
    <n v="52217341"/>
    <s v="GOMEZ TALERO MONICA"/>
    <n v="3694138"/>
    <x v="0"/>
    <x v="0"/>
    <x v="2"/>
  </r>
  <r>
    <x v="2"/>
    <s v="AGENTE"/>
    <n v="52974935"/>
    <s v="MARTINEZ LOPEZ JULIANA MARIA"/>
    <n v="7764662"/>
    <x v="0"/>
    <x v="0"/>
    <x v="3"/>
  </r>
  <r>
    <x v="2"/>
    <s v="AGENTE"/>
    <n v="80751691"/>
    <s v="COBOS TELLEZ JULIAN ADOLFO"/>
    <n v="7710260"/>
    <x v="0"/>
    <x v="0"/>
    <x v="3"/>
  </r>
  <r>
    <x v="2"/>
    <s v="AGENTE"/>
    <n v="52027800"/>
    <s v="GUANTIVA TRUJILLO MARTHA INES"/>
    <n v="7104527"/>
    <x v="0"/>
    <x v="0"/>
    <x v="3"/>
  </r>
  <r>
    <x v="3"/>
    <s v="AGENTE"/>
    <n v="80919950"/>
    <s v="RUIZ MUNOZ OSCAR ALBERTO"/>
    <n v="7769066"/>
    <x v="0"/>
    <x v="1"/>
    <x v="3"/>
  </r>
  <r>
    <x v="3"/>
    <s v="AGENTE"/>
    <n v="52878737"/>
    <s v="PARRA CASTRO NELLY JOHANNA"/>
    <n v="7160927"/>
    <x v="0"/>
    <x v="1"/>
    <x v="3"/>
  </r>
  <r>
    <x v="3"/>
    <s v="AGENTE"/>
    <n v="52544339"/>
    <s v="SANCHEZ BERMUDEZ YURY JANETH"/>
    <n v="7103124"/>
    <x v="0"/>
    <x v="1"/>
    <x v="3"/>
  </r>
  <r>
    <x v="4"/>
    <s v="AGENTE"/>
    <n v="80181084"/>
    <s v="CARRENO VARGAS JORGE ENRIQUE"/>
    <n v="6873543"/>
    <x v="0"/>
    <x v="1"/>
    <x v="4"/>
  </r>
  <r>
    <x v="0"/>
    <s v="AGENTE"/>
    <n v="52427042"/>
    <s v="QUINONEZ CRUZ DIANA CAROLINA"/>
    <n v="7153352"/>
    <x v="0"/>
    <x v="0"/>
    <x v="5"/>
  </r>
  <r>
    <x v="5"/>
    <s v="AGENTE"/>
    <n v="52828044"/>
    <s v="FRAILE CAMARGO RUTH MARITZA"/>
    <n v="7171200"/>
    <x v="0"/>
    <x v="0"/>
    <x v="6"/>
  </r>
  <r>
    <x v="6"/>
    <s v="AGENTE"/>
    <n v="52752383"/>
    <s v="VELASQUEZ LEON YASMIN KARINA"/>
    <n v="7771901"/>
    <x v="0"/>
    <x v="1"/>
    <x v="7"/>
  </r>
  <r>
    <x v="6"/>
    <s v="AGENTE"/>
    <n v="80156004"/>
    <s v="MERCHAN CASTILLO JOHN ALEXANDE"/>
    <n v="7835593"/>
    <x v="0"/>
    <x v="0"/>
    <x v="7"/>
  </r>
  <r>
    <x v="5"/>
    <s v="ANALISTA"/>
    <n v="52499982"/>
    <s v="SALAVARRIETA ESQUIVEL POLONIA"/>
    <n v="7220017"/>
    <x v="0"/>
    <x v="0"/>
    <x v="8"/>
  </r>
  <r>
    <x v="6"/>
    <s v="ANALISTA"/>
    <n v="52960991"/>
    <s v="PAEZ PIRE SANDRA PATRICIA"/>
    <n v="6730683"/>
    <x v="0"/>
    <x v="1"/>
    <x v="9"/>
  </r>
  <r>
    <x v="7"/>
    <s v="ASEO"/>
    <n v="52464055"/>
    <s v="MONCADA LINARES MARIBEL"/>
    <n v="5814233"/>
    <x v="0"/>
    <x v="0"/>
    <x v="10"/>
  </r>
  <r>
    <x v="8"/>
    <s v="ASESOR COMERCIAL"/>
    <n v="80013261"/>
    <s v="CRISTANCHO BALLESTEROS CRISTHI"/>
    <n v="6858977"/>
    <x v="0"/>
    <x v="0"/>
    <x v="11"/>
  </r>
  <r>
    <x v="7"/>
    <s v="ASESOR COMERCIAL"/>
    <n v="52196644"/>
    <s v="MORA CASTILLO MARTHA YANIRA"/>
    <n v="7752092"/>
    <x v="0"/>
    <x v="0"/>
    <x v="10"/>
  </r>
  <r>
    <x v="7"/>
    <s v="ASESOR COMERCIAL"/>
    <n v="52748447"/>
    <s v="RAMIREZ SALGADO JULIE KATERINE"/>
    <n v="7610502"/>
    <x v="0"/>
    <x v="0"/>
    <x v="10"/>
  </r>
  <r>
    <x v="7"/>
    <s v="ASESOR COMERCIAL"/>
    <n v="52536472"/>
    <s v="LOPEZ MARTIN VANESSA CRISTINA"/>
    <n v="2777910"/>
    <x v="0"/>
    <x v="0"/>
    <x v="10"/>
  </r>
  <r>
    <x v="9"/>
    <s v="ASESOR COMERCIAL"/>
    <n v="52932700"/>
    <s v="DIAZ ROMERO AURA VIVIANA"/>
    <n v="7264299"/>
    <x v="0"/>
    <x v="1"/>
    <x v="12"/>
  </r>
  <r>
    <x v="9"/>
    <s v="ASESOR COMERCIAL"/>
    <n v="52851491"/>
    <s v="CARDENAS SANCHEZ JOHANNA ANDRE"/>
    <n v="6881022"/>
    <x v="0"/>
    <x v="0"/>
    <x v="12"/>
  </r>
  <r>
    <x v="1"/>
    <s v="ASESOR COMERCIAL"/>
    <n v="52050981"/>
    <s v="MORA AMADO MARIA ISABEL"/>
    <n v="3639952"/>
    <x v="0"/>
    <x v="0"/>
    <x v="13"/>
  </r>
  <r>
    <x v="1"/>
    <s v="ASESOR COMERCIAL"/>
    <n v="80181013"/>
    <s v="GOMEZ FORERO CARLOS ANDRES"/>
    <n v="2539068"/>
    <x v="0"/>
    <x v="0"/>
    <x v="13"/>
  </r>
  <r>
    <x v="6"/>
    <s v="ASESOR COMERCIAL"/>
    <n v="52933965"/>
    <s v="TORRES OSORIO SANDRA MILENA"/>
    <n v="5731698"/>
    <x v="0"/>
    <x v="0"/>
    <x v="7"/>
  </r>
  <r>
    <x v="8"/>
    <s v="ASISTENTE  ADMINISTR"/>
    <n v="52971748"/>
    <s v="VARGAS PENA ARGENIS"/>
    <n v="7832623"/>
    <x v="0"/>
    <x v="0"/>
    <x v="14"/>
  </r>
  <r>
    <x v="8"/>
    <s v="ASISTENTE  ADMINISTR"/>
    <n v="80218916"/>
    <s v="PEREZ GOMEZ JHON CESAR"/>
    <n v="4065043"/>
    <x v="0"/>
    <x v="0"/>
    <x v="14"/>
  </r>
  <r>
    <x v="5"/>
    <s v="ASISTENTE  ADMINISTR"/>
    <n v="52769210"/>
    <s v="VENEGAS RODRIGUEZ MONICA VIVIA"/>
    <n v="4110602"/>
    <x v="0"/>
    <x v="0"/>
    <x v="15"/>
  </r>
  <r>
    <x v="2"/>
    <s v="AUXILIAR"/>
    <n v="80730206"/>
    <s v="MOSQUERA LARA HOWARD"/>
    <n v="4361195"/>
    <x v="0"/>
    <x v="0"/>
    <x v="3"/>
  </r>
  <r>
    <x v="2"/>
    <s v="AUXILIAR"/>
    <n v="52956608"/>
    <s v="ROMERO PENA JOHANNA MILENA"/>
    <n v="4093369"/>
    <x v="0"/>
    <x v="0"/>
    <x v="3"/>
  </r>
  <r>
    <x v="8"/>
    <s v="AUXILIAR"/>
    <n v="80019338"/>
    <s v="SANCHEZ VARGAS ALEXANDER"/>
    <n v="4916372"/>
    <x v="0"/>
    <x v="1"/>
    <x v="14"/>
  </r>
  <r>
    <x v="4"/>
    <s v="AUXILIAR"/>
    <n v="52732453"/>
    <s v="ALVAREZ ORTIZ YURY ANDREA"/>
    <n v="5678958"/>
    <x v="0"/>
    <x v="0"/>
    <x v="16"/>
  </r>
  <r>
    <x v="0"/>
    <s v="AUXILIAR"/>
    <n v="52777944"/>
    <s v="GOMEZ RICO PAOLA ANDREA"/>
    <n v="7832128"/>
    <x v="0"/>
    <x v="0"/>
    <x v="17"/>
  </r>
  <r>
    <x v="0"/>
    <s v="AUXILIAR"/>
    <n v="52915242"/>
    <s v="MOLANO ECHAVARRIA DIANA MILENA"/>
    <n v="4424680"/>
    <x v="0"/>
    <x v="0"/>
    <x v="18"/>
  </r>
  <r>
    <x v="9"/>
    <s v="AUXILIAR"/>
    <n v="80032634"/>
    <s v="QUINTERO PERDOMO JUAN ANDRES"/>
    <n v="2761953"/>
    <x v="0"/>
    <x v="1"/>
    <x v="19"/>
  </r>
  <r>
    <x v="5"/>
    <s v="AUXILIAR"/>
    <n v="52838403"/>
    <s v="BARRANTES MATEUS PAOLA ANDREA"/>
    <n v="6971454"/>
    <x v="0"/>
    <x v="0"/>
    <x v="20"/>
  </r>
  <r>
    <x v="10"/>
    <s v="AUXILIAR"/>
    <n v="80141959"/>
    <s v="SAGANOME CONTRERAS LUIS ALBERT"/>
    <n v="7140949"/>
    <x v="0"/>
    <x v="0"/>
    <x v="21"/>
  </r>
  <r>
    <x v="10"/>
    <s v="AUXILIAR"/>
    <n v="80148279"/>
    <s v="RODRIGUEZ GARZON OSCAR JAVIER"/>
    <n v="5362464"/>
    <x v="0"/>
    <x v="0"/>
    <x v="22"/>
  </r>
  <r>
    <x v="10"/>
    <s v="AUXILIAR"/>
    <n v="52445034"/>
    <s v="AREVALO TORRES DIANA BEATRIZ"/>
    <n v="3661275"/>
    <x v="0"/>
    <x v="0"/>
    <x v="23"/>
  </r>
  <r>
    <x v="10"/>
    <s v="AUXILIAR"/>
    <n v="80129706"/>
    <s v="GUTIERREZ RIPPE JOSE VICENTE"/>
    <n v="2057136"/>
    <x v="0"/>
    <x v="0"/>
    <x v="21"/>
  </r>
  <r>
    <x v="1"/>
    <s v="AUXILIAR"/>
    <n v="80158178"/>
    <s v="LOPEZ ZULUAGA JUAN DAVID"/>
    <n v="2922825"/>
    <x v="0"/>
    <x v="1"/>
    <x v="24"/>
  </r>
  <r>
    <x v="2"/>
    <s v="CAJERO"/>
    <n v="52242672"/>
    <s v="MARANTA HERNANDEZ MARTHA CECIL"/>
    <n v="7619956"/>
    <x v="0"/>
    <x v="0"/>
    <x v="3"/>
  </r>
  <r>
    <x v="2"/>
    <s v="CAJERO"/>
    <n v="52995084"/>
    <s v="HERNANDEZ MAMANCHE FANNY MILEN"/>
    <n v="6098202"/>
    <x v="0"/>
    <x v="0"/>
    <x v="3"/>
  </r>
  <r>
    <x v="3"/>
    <s v="CAJERO"/>
    <n v="52844426"/>
    <s v="RODRIGUEZ ROMERO ADRIANA ISABE"/>
    <n v="7108809"/>
    <x v="0"/>
    <x v="1"/>
    <x v="3"/>
  </r>
  <r>
    <x v="10"/>
    <s v="CAJERO"/>
    <n v="52450530"/>
    <s v="LOZANO PAEZ DIANA PATRICIA"/>
    <n v="2278157"/>
    <x v="0"/>
    <x v="0"/>
    <x v="25"/>
  </r>
  <r>
    <x v="10"/>
    <s v="CAJERO"/>
    <n v="80826480"/>
    <s v="ROA CRUZ RAFAEL"/>
    <n v="2044310"/>
    <x v="0"/>
    <x v="0"/>
    <x v="25"/>
  </r>
  <r>
    <x v="0"/>
    <s v="CONDUCTOR"/>
    <n v="80178247"/>
    <s v="CAPERA VALERO CIRO LEANDRO"/>
    <n v="6819547"/>
    <x v="0"/>
    <x v="0"/>
    <x v="26"/>
  </r>
  <r>
    <x v="6"/>
    <s v="COORDINADOR"/>
    <n v="80016655"/>
    <s v="LEON ROMERO OMAR FERNANDO"/>
    <n v="4383013"/>
    <x v="0"/>
    <x v="0"/>
    <x v="27"/>
  </r>
  <r>
    <x v="2"/>
    <s v="DIGITADOR"/>
    <n v="80865305"/>
    <s v="AGUIRRE CHALA RUBEN DARIO"/>
    <n v="4383963"/>
    <x v="0"/>
    <x v="0"/>
    <x v="3"/>
  </r>
  <r>
    <x v="2"/>
    <s v="DIGITADOR"/>
    <n v="52825371"/>
    <s v="MIRANDA BAUTISTA OLGA LUCIA"/>
    <n v="2895328"/>
    <x v="0"/>
    <x v="0"/>
    <x v="3"/>
  </r>
  <r>
    <x v="2"/>
    <s v="DIGITADOR"/>
    <n v="80927744"/>
    <s v="IZQUIERDO RODRIGUEZ ANDRES RIC"/>
    <n v="2235924"/>
    <x v="0"/>
    <x v="0"/>
    <x v="3"/>
  </r>
  <r>
    <x v="0"/>
    <s v="EJECUTIVO"/>
    <n v="52176242"/>
    <s v="ESPITIA SANABRIA LUZ DARY"/>
    <n v="7770656"/>
    <x v="0"/>
    <x v="0"/>
    <x v="28"/>
  </r>
  <r>
    <x v="7"/>
    <s v="EJECUTIVO"/>
    <n v="80190848"/>
    <s v="MARTINEZ GOMEZ SEBASTIAN DAVID"/>
    <n v="6145715"/>
    <x v="0"/>
    <x v="0"/>
    <x v="29"/>
  </r>
  <r>
    <x v="2"/>
    <s v="IMPULSADOR (A)"/>
    <n v="52538193"/>
    <s v="TOVAR SARAY DERLY JAIDIBE"/>
    <n v="6034974"/>
    <x v="0"/>
    <x v="0"/>
    <x v="3"/>
  </r>
  <r>
    <x v="2"/>
    <s v="IMPULSADOR (A)"/>
    <n v="52816897"/>
    <s v="MORENO MALDONADO MARYORI"/>
    <n v="2053216"/>
    <x v="0"/>
    <x v="0"/>
    <x v="3"/>
  </r>
  <r>
    <x v="3"/>
    <s v="IMPULSADOR (A)"/>
    <n v="52546580"/>
    <s v="RODRIGUEZ GUERRERO DIANA MARCE"/>
    <n v="7104685"/>
    <x v="0"/>
    <x v="1"/>
    <x v="3"/>
  </r>
  <r>
    <x v="7"/>
    <s v="IMPULSADOR (A)"/>
    <n v="52524800"/>
    <s v="MONTANO QUEVEDO MARTHA LUCIA"/>
    <n v="7710403"/>
    <x v="0"/>
    <x v="1"/>
    <x v="10"/>
  </r>
  <r>
    <x v="6"/>
    <s v="IMPULSADOR (A)"/>
    <n v="52986597"/>
    <s v="SANCHEZ BERNAL MILEIDY PATRICI"/>
    <n v="5388613"/>
    <x v="0"/>
    <x v="0"/>
    <x v="7"/>
  </r>
  <r>
    <x v="6"/>
    <s v="IMPULSADOR (A)"/>
    <n v="52904673"/>
    <s v="MONROY PEREZ ASTRID"/>
    <n v="2701861"/>
    <x v="0"/>
    <x v="0"/>
    <x v="7"/>
  </r>
  <r>
    <x v="7"/>
    <s v="MERCADERISTA"/>
    <n v="80186412"/>
    <s v="CRUZ BARRERA OSCAR JAVIER"/>
    <n v="6825680"/>
    <x v="0"/>
    <x v="0"/>
    <x v="29"/>
  </r>
  <r>
    <x v="3"/>
    <s v="OPERARIO"/>
    <n v="52353340"/>
    <s v="GUEVARA BARACALDO MARIA CAROLI"/>
    <n v="2254081"/>
    <x v="0"/>
    <x v="1"/>
    <x v="3"/>
  </r>
  <r>
    <x v="4"/>
    <s v="OPERARIO"/>
    <n v="52233251"/>
    <s v="ROJAS HEREDIA SARA"/>
    <n v="5798304"/>
    <x v="0"/>
    <x v="0"/>
    <x v="30"/>
  </r>
  <r>
    <x v="4"/>
    <s v="OPERARIO"/>
    <n v="52540754"/>
    <s v="PEREZ  LIDA ESPERANZA"/>
    <n v="3335236"/>
    <x v="0"/>
    <x v="0"/>
    <x v="30"/>
  </r>
  <r>
    <x v="6"/>
    <s v="OPERARIO"/>
    <n v="52038130"/>
    <s v="QUIROGA MURCIA MARIA LISARDA"/>
    <n v="7163850"/>
    <x v="0"/>
    <x v="1"/>
    <x v="7"/>
  </r>
  <r>
    <x v="2"/>
    <s v="PROMOTOR"/>
    <n v="52898638"/>
    <s v="VILLANUEVA MENESES JACKELINE"/>
    <n v="3455512"/>
    <x v="0"/>
    <x v="0"/>
    <x v="3"/>
  </r>
  <r>
    <x v="2"/>
    <s v="PROMOTOR"/>
    <n v="52350696"/>
    <s v="GOMEZ CUELLAR MARIA ANGELICA"/>
    <n v="2505660"/>
    <x v="0"/>
    <x v="0"/>
    <x v="3"/>
  </r>
  <r>
    <x v="3"/>
    <s v="PROMOTOR"/>
    <n v="52741195"/>
    <s v="PARADA SUAREZ ERIKA JULEYMA"/>
    <n v="7698592"/>
    <x v="0"/>
    <x v="1"/>
    <x v="3"/>
  </r>
  <r>
    <x v="3"/>
    <s v="PROMOTOR"/>
    <n v="52525572"/>
    <s v="TORRES BURGOS LUZ MYRIAM"/>
    <n v="7620018"/>
    <x v="0"/>
    <x v="1"/>
    <x v="3"/>
  </r>
  <r>
    <x v="7"/>
    <s v="PROMOTOR"/>
    <n v="52745815"/>
    <s v="MARTINEZ RUIZ MARIBLANCA"/>
    <n v="7611179"/>
    <x v="0"/>
    <x v="1"/>
    <x v="10"/>
  </r>
  <r>
    <x v="7"/>
    <s v="PROMOTOR"/>
    <n v="52973202"/>
    <s v="GOMEZ GUERRERO DIANA ALEXANDRA"/>
    <n v="2655906"/>
    <x v="0"/>
    <x v="0"/>
    <x v="10"/>
  </r>
  <r>
    <x v="8"/>
    <s v="VIGILANTE"/>
    <n v="80182619"/>
    <s v="SANCHES HUERTAS OSCAR GONZALO"/>
    <n v="6930623"/>
    <x v="0"/>
    <x v="1"/>
    <x v="14"/>
  </r>
  <r>
    <x v="7"/>
    <s v="VIGILANTE"/>
    <n v="52997438"/>
    <s v="CORCHO PADILLA MARYORI SOFIA"/>
    <n v="2745041"/>
    <x v="0"/>
    <x v="0"/>
    <x v="19"/>
  </r>
  <r>
    <x v="6"/>
    <s v="VIGILANTE"/>
    <n v="52879981"/>
    <s v="CHAVEZ HEREDIA FRANYI ZULEIMA"/>
    <n v="7282389"/>
    <x v="0"/>
    <x v="0"/>
    <x v="7"/>
  </r>
  <r>
    <x v="0"/>
    <s v="ADMINISTRADOR"/>
    <n v="52450184"/>
    <s v="ELEJALDE DIAZ JOHANNA MARCELA"/>
    <n v="3679049"/>
    <x v="1"/>
    <x v="1"/>
    <x v="0"/>
  </r>
  <r>
    <x v="10"/>
    <s v="ADMINISTRADOR"/>
    <n v="80001466"/>
    <s v="ORTEGA SANDINO MAURICIO"/>
    <n v="7856566"/>
    <x v="1"/>
    <x v="0"/>
    <x v="31"/>
  </r>
  <r>
    <x v="10"/>
    <s v="ADMINISTRADOR"/>
    <n v="52341086"/>
    <s v="LARA MIRANDA MILENA"/>
    <n v="3151992"/>
    <x v="1"/>
    <x v="0"/>
    <x v="31"/>
  </r>
  <r>
    <x v="0"/>
    <s v="AGENTE"/>
    <n v="80247687"/>
    <s v="PRIETO RAMIREZ JACKSON"/>
    <n v="7786317"/>
    <x v="1"/>
    <x v="0"/>
    <x v="32"/>
  </r>
  <r>
    <x v="7"/>
    <s v="ANALISTA"/>
    <n v="52194355"/>
    <s v="CHAPARRO GOMEZ SONIA ISABEL"/>
    <n v="7152512"/>
    <x v="1"/>
    <x v="0"/>
    <x v="33"/>
  </r>
  <r>
    <x v="1"/>
    <s v="ANALISTA"/>
    <n v="52438992"/>
    <s v="DICELYS MORENO VIVIAN ANDREA"/>
    <n v="2271257"/>
    <x v="1"/>
    <x v="0"/>
    <x v="34"/>
  </r>
  <r>
    <x v="6"/>
    <s v="ANALISTA"/>
    <n v="52991871"/>
    <s v="JIMENEZ GARZON LITA ZAYRI"/>
    <n v="7758166"/>
    <x v="1"/>
    <x v="0"/>
    <x v="35"/>
  </r>
  <r>
    <x v="6"/>
    <s v="ANALISTA"/>
    <n v="52588555"/>
    <s v="MURIEL GARCIA LIGIA ALEXANDRA"/>
    <n v="6923613"/>
    <x v="1"/>
    <x v="0"/>
    <x v="7"/>
  </r>
  <r>
    <x v="8"/>
    <s v="ASESOR COMERCIAL"/>
    <n v="52831877"/>
    <s v="MARTINEZ DIAZ ELIZABETH"/>
    <n v="4945048"/>
    <x v="1"/>
    <x v="0"/>
    <x v="11"/>
  </r>
  <r>
    <x v="8"/>
    <s v="ASESOR COMERCIAL"/>
    <n v="52450629"/>
    <s v="PINZON CASTELLANOS KATHERINE"/>
    <n v="2399732"/>
    <x v="1"/>
    <x v="0"/>
    <x v="11"/>
  </r>
  <r>
    <x v="7"/>
    <s v="ASESOR COMERCIAL"/>
    <n v="52460492"/>
    <s v="ORTIZ CARVAJAL MARTHA JUDITH"/>
    <n v="7608450"/>
    <x v="1"/>
    <x v="0"/>
    <x v="10"/>
  </r>
  <r>
    <x v="9"/>
    <s v="ASESOR COMERCIAL"/>
    <n v="52823578"/>
    <s v="RANGEL PRECIADO MARIA EDILIA"/>
    <n v="7759580"/>
    <x v="1"/>
    <x v="1"/>
    <x v="12"/>
  </r>
  <r>
    <x v="9"/>
    <s v="ASESOR COMERCIAL"/>
    <n v="80179555"/>
    <s v="TORRES MACIAS JHON ALEXANDER"/>
    <n v="6863032"/>
    <x v="1"/>
    <x v="0"/>
    <x v="12"/>
  </r>
  <r>
    <x v="9"/>
    <s v="ASESOR COMERCIAL"/>
    <n v="80214643"/>
    <s v="GONZALEZ MIRANDA JULIAN ANTONI"/>
    <n v="4903565"/>
    <x v="1"/>
    <x v="0"/>
    <x v="12"/>
  </r>
  <r>
    <x v="1"/>
    <s v="ASESOR COMERCIAL"/>
    <n v="52816103"/>
    <s v="TRIVINO AYALA SANDRA MILENA"/>
    <n v="8609179"/>
    <x v="1"/>
    <x v="0"/>
    <x v="13"/>
  </r>
  <r>
    <x v="5"/>
    <s v="AUXILIAR"/>
    <n v="80052483"/>
    <s v="OLIVEROS CAMELO ALVARO"/>
    <n v="5614335"/>
    <x v="1"/>
    <x v="1"/>
    <x v="36"/>
  </r>
  <r>
    <x v="5"/>
    <s v="AUXILIAR"/>
    <n v="52587091"/>
    <s v="ARIZA OSMA LUZ DARY"/>
    <n v="6875240"/>
    <x v="1"/>
    <x v="0"/>
    <x v="15"/>
  </r>
  <r>
    <x v="1"/>
    <s v="AUXILIAR"/>
    <n v="80053855"/>
    <s v="CASTRO BAQUERO EDGAR DANIEL"/>
    <n v="7270301"/>
    <x v="1"/>
    <x v="0"/>
    <x v="37"/>
  </r>
  <r>
    <x v="1"/>
    <s v="AUXILIAR"/>
    <n v="52803381"/>
    <s v="BUITRAGO LOPEZ SONIA JOHANA"/>
    <n v="6801287"/>
    <x v="1"/>
    <x v="0"/>
    <x v="38"/>
  </r>
  <r>
    <x v="6"/>
    <s v="AUXILIAR"/>
    <n v="52747536"/>
    <s v="SALAMANCA VARELA HEIDY LILIANA"/>
    <n v="5692768"/>
    <x v="1"/>
    <x v="0"/>
    <x v="7"/>
  </r>
  <r>
    <x v="10"/>
    <s v="CAJERO"/>
    <n v="80184923"/>
    <s v="CAMACHO GUERRERO DANIEL ARTURO"/>
    <n v="6821073"/>
    <x v="1"/>
    <x v="1"/>
    <x v="39"/>
  </r>
  <r>
    <x v="6"/>
    <s v="COORDINADOR"/>
    <n v="52426042"/>
    <s v="LOZANO MARTINEZ SONIA DEL PILA"/>
    <n v="2525685"/>
    <x v="1"/>
    <x v="1"/>
    <x v="40"/>
  </r>
  <r>
    <x v="6"/>
    <s v="COORDINADOR"/>
    <n v="52275536"/>
    <s v="CRISTANCHO AHUMADA ROCIO DEL P"/>
    <n v="5202263"/>
    <x v="1"/>
    <x v="0"/>
    <x v="41"/>
  </r>
  <r>
    <x v="3"/>
    <s v="DIGITADOR"/>
    <n v="80800787"/>
    <s v="LOPEZ DIAZ MAURICIO ALBERTO"/>
    <n v="4180334"/>
    <x v="1"/>
    <x v="1"/>
    <x v="3"/>
  </r>
  <r>
    <x v="6"/>
    <s v="DIGITADOR"/>
    <n v="52866320"/>
    <s v="CARRILLO MOYA MARIA JOHANA"/>
    <n v="2300066"/>
    <x v="1"/>
    <x v="0"/>
    <x v="7"/>
  </r>
  <r>
    <x v="8"/>
    <s v="EJECUTIVO"/>
    <n v="52415357"/>
    <s v="GROSSO FINO DIANA MARITZA"/>
    <n v="7205421"/>
    <x v="1"/>
    <x v="0"/>
    <x v="11"/>
  </r>
  <r>
    <x v="8"/>
    <s v="EJECUTIVO"/>
    <n v="52495338"/>
    <s v="COLMENARES RIVERA DIANA RUTH"/>
    <n v="2760415"/>
    <x v="1"/>
    <x v="0"/>
    <x v="11"/>
  </r>
  <r>
    <x v="2"/>
    <s v="IMPULSADOR (A)"/>
    <n v="52858241"/>
    <s v="SORIANO SUAREZ KAREN LICETH"/>
    <n v="5605759"/>
    <x v="1"/>
    <x v="0"/>
    <x v="3"/>
  </r>
  <r>
    <x v="4"/>
    <s v="MERCADERISTA"/>
    <n v="52506122"/>
    <s v="QUITIAN JEREZ OLGA MARINA"/>
    <n v="6847586"/>
    <x v="1"/>
    <x v="0"/>
    <x v="16"/>
  </r>
  <r>
    <x v="3"/>
    <s v="OPERARIO"/>
    <n v="80069603"/>
    <s v="MENDEZ BEJARANO MAURICIO ARLEY"/>
    <n v="2380574"/>
    <x v="1"/>
    <x v="1"/>
    <x v="3"/>
  </r>
  <r>
    <x v="6"/>
    <s v="OPERARIO"/>
    <n v="80736845"/>
    <s v="GIRALDO CARVAJAL DIEGO ALFONSO"/>
    <n v="2648515"/>
    <x v="1"/>
    <x v="0"/>
    <x v="7"/>
  </r>
  <r>
    <x v="7"/>
    <s v="PROMOTOR"/>
    <n v="52878426"/>
    <s v="PEDRAZA MUNOZ LINA MARCELA"/>
    <n v="7765016"/>
    <x v="1"/>
    <x v="1"/>
    <x v="10"/>
  </r>
  <r>
    <x v="6"/>
    <s v="VENDEDOR"/>
    <n v="52913792"/>
    <s v="TOSCANO BENAVIDES YENIFER"/>
    <n v="4029011"/>
    <x v="1"/>
    <x v="0"/>
    <x v="7"/>
  </r>
  <r>
    <x v="2"/>
    <s v="ASESOR COMERCIAL"/>
    <n v="52296053"/>
    <s v="BENAVIDES SUAREZ CLAUDIA"/>
    <n v="2308805"/>
    <x v="2"/>
    <x v="0"/>
    <x v="3"/>
  </r>
  <r>
    <x v="9"/>
    <s v="ASESOR COMERCIAL"/>
    <n v="80173089"/>
    <s v="MEJIA GONZALEZ JUAN PABLO"/>
    <n v="4904542"/>
    <x v="2"/>
    <x v="0"/>
    <x v="12"/>
  </r>
  <r>
    <x v="10"/>
    <s v="AUXILIAR"/>
    <n v="80119024"/>
    <s v="CATOLICO FARIAS JOSE LORENZO"/>
    <n v="3662452"/>
    <x v="2"/>
    <x v="0"/>
    <x v="42"/>
  </r>
  <r>
    <x v="1"/>
    <s v="COORDINADOR"/>
    <n v="52698170"/>
    <s v="HERNANDEZ FLECHAS NORA NATALIA"/>
    <n v="6587175"/>
    <x v="2"/>
    <x v="1"/>
    <x v="43"/>
  </r>
  <r>
    <x v="6"/>
    <s v="IMPULSADOR (A)"/>
    <n v="52173968"/>
    <s v="COLORADO SANTANA CLAUDIA"/>
    <n v="7485685"/>
    <x v="3"/>
    <x v="1"/>
    <x v="7"/>
  </r>
  <r>
    <x v="0"/>
    <s v="ADMINISTRADOR"/>
    <n v="52817394"/>
    <s v="HERNANDEZ RODRIGUEZ MARIA ANGE"/>
    <n v="4154356"/>
    <x v="4"/>
    <x v="1"/>
    <x v="0"/>
  </r>
  <r>
    <x v="0"/>
    <s v="ADMINISTRADOR"/>
    <n v="52841020"/>
    <s v="GARCIA SOLER JULY DAYAN"/>
    <n v="4110641"/>
    <x v="4"/>
    <x v="1"/>
    <x v="1"/>
  </r>
  <r>
    <x v="0"/>
    <s v="ADMINISTRADOR"/>
    <n v="52729483"/>
    <s v="SANCHEZ PORRAS JOHANNA ESMERAL"/>
    <n v="5664397"/>
    <x v="4"/>
    <x v="0"/>
    <x v="1"/>
  </r>
  <r>
    <x v="10"/>
    <s v="ADMINISTRADOR"/>
    <n v="52961569"/>
    <s v="VARGAS ORTIZ ANGELA MARIA"/>
    <n v="7150581"/>
    <x v="4"/>
    <x v="0"/>
    <x v="31"/>
  </r>
  <r>
    <x v="1"/>
    <s v="ADMINISTRADOR"/>
    <n v="52382634"/>
    <s v="MORENO FLOREZ YEIME CONSUELO"/>
    <n v="6843005"/>
    <x v="4"/>
    <x v="1"/>
    <x v="44"/>
  </r>
  <r>
    <x v="1"/>
    <s v="ADMINISTRADOR"/>
    <n v="52505798"/>
    <s v="SANCHEZ FONTECHA SINDI BRIDGI"/>
    <n v="4541791"/>
    <x v="4"/>
    <x v="0"/>
    <x v="45"/>
  </r>
  <r>
    <x v="6"/>
    <s v="ADMINISTRADOR"/>
    <n v="80022118"/>
    <s v="ORJUELA OLARTE EDUARDO ANDRES"/>
    <n v="2281133"/>
    <x v="4"/>
    <x v="0"/>
    <x v="7"/>
  </r>
  <r>
    <x v="2"/>
    <s v="AGENTE"/>
    <n v="52885942"/>
    <s v="GUTIERREZ BETANCUR JUDITH ANDR"/>
    <n v="7658620"/>
    <x v="4"/>
    <x v="0"/>
    <x v="3"/>
  </r>
  <r>
    <x v="2"/>
    <s v="AGENTE"/>
    <n v="52728499"/>
    <s v="BUITRAGO GUEVARA SANDRA MILENA"/>
    <n v="7641654"/>
    <x v="4"/>
    <x v="0"/>
    <x v="3"/>
  </r>
  <r>
    <x v="2"/>
    <s v="AGENTE"/>
    <n v="52954160"/>
    <s v="GARCIA SANTA MARIA ADELIA MARY"/>
    <n v="7605114"/>
    <x v="4"/>
    <x v="0"/>
    <x v="3"/>
  </r>
  <r>
    <x v="2"/>
    <s v="AGENTE"/>
    <n v="80192257"/>
    <s v="RAMOS CRUZ OSCAR FABIAN"/>
    <n v="6817327"/>
    <x v="4"/>
    <x v="0"/>
    <x v="3"/>
  </r>
  <r>
    <x v="3"/>
    <s v="AGENTE"/>
    <n v="80729889"/>
    <s v="CASTIBLANCO GERENA JORGE MAURI"/>
    <n v="7199987"/>
    <x v="4"/>
    <x v="1"/>
    <x v="3"/>
  </r>
  <r>
    <x v="3"/>
    <s v="AGENTE"/>
    <n v="52877150"/>
    <s v="BRINEZ BRINEZ DIANA PAOLA"/>
    <n v="7120331"/>
    <x v="4"/>
    <x v="1"/>
    <x v="3"/>
  </r>
  <r>
    <x v="3"/>
    <s v="AGENTE"/>
    <n v="52798175"/>
    <s v="NEGRETE MEDINA ANGELICA PATRIC"/>
    <n v="6976367"/>
    <x v="4"/>
    <x v="1"/>
    <x v="3"/>
  </r>
  <r>
    <x v="3"/>
    <s v="AGENTE"/>
    <n v="52896392"/>
    <s v="OLAYA MURCIA OIRIS YOHANNA"/>
    <n v="6890213"/>
    <x v="4"/>
    <x v="1"/>
    <x v="3"/>
  </r>
  <r>
    <x v="3"/>
    <s v="AGENTE"/>
    <n v="80756419"/>
    <s v="HUERFANO ORJUELA OSCAR JAVIER"/>
    <n v="6881075"/>
    <x v="4"/>
    <x v="1"/>
    <x v="3"/>
  </r>
  <r>
    <x v="0"/>
    <s v="AGENTE"/>
    <n v="52861741"/>
    <s v="MARTINEZ CRISTANCHO ANDREA DEL"/>
    <n v="7610571"/>
    <x v="4"/>
    <x v="0"/>
    <x v="46"/>
  </r>
  <r>
    <x v="0"/>
    <s v="AGENTE"/>
    <n v="80239648"/>
    <s v="ZAPATA RODRIGUEZ JUAN EDUARDO"/>
    <n v="7410069"/>
    <x v="4"/>
    <x v="0"/>
    <x v="47"/>
  </r>
  <r>
    <x v="6"/>
    <s v="AGENTE"/>
    <n v="52290764"/>
    <s v="LOPEZ SANTAMARIA JOHANA PATRIC"/>
    <n v="7613610"/>
    <x v="4"/>
    <x v="1"/>
    <x v="7"/>
  </r>
  <r>
    <x v="6"/>
    <s v="AGENTE"/>
    <n v="80233486"/>
    <s v="BARBOSA BARBOSA FELIPE ADOLFO"/>
    <n v="7140592"/>
    <x v="4"/>
    <x v="1"/>
    <x v="7"/>
  </r>
  <r>
    <x v="5"/>
    <s v="ANALISTA"/>
    <n v="80896013"/>
    <s v="HURTADO HERNANDEZ DAYAN"/>
    <n v="4038568"/>
    <x v="4"/>
    <x v="1"/>
    <x v="48"/>
  </r>
  <r>
    <x v="10"/>
    <s v="ANALISTA"/>
    <n v="52228205"/>
    <s v="CARDOZO CERQUERA ADRIANA DEL P"/>
    <n v="4523812"/>
    <x v="4"/>
    <x v="1"/>
    <x v="49"/>
  </r>
  <r>
    <x v="10"/>
    <s v="ANALISTA"/>
    <n v="80547752"/>
    <s v="COY GONZALES ARLEY ALFONSO"/>
    <n v="4363889"/>
    <x v="4"/>
    <x v="1"/>
    <x v="50"/>
  </r>
  <r>
    <x v="10"/>
    <s v="ANALISTA"/>
    <n v="52546007"/>
    <s v="LUGO LARA RUTH LORENY"/>
    <n v="7787124"/>
    <x v="4"/>
    <x v="0"/>
    <x v="51"/>
  </r>
  <r>
    <x v="10"/>
    <s v="ANALISTA"/>
    <n v="80902400"/>
    <s v="BAUTISTA AGUDELO HAROLD ALBERT"/>
    <n v="7276071"/>
    <x v="4"/>
    <x v="0"/>
    <x v="51"/>
  </r>
  <r>
    <x v="10"/>
    <s v="ANALISTA"/>
    <n v="80233173"/>
    <s v="LUNA MENESES MAURICIO ANDRES"/>
    <n v="7156625"/>
    <x v="4"/>
    <x v="0"/>
    <x v="51"/>
  </r>
  <r>
    <x v="10"/>
    <s v="ANALISTA"/>
    <n v="52469283"/>
    <s v="MALAGON CASTRO BIBIANA"/>
    <n v="6906934"/>
    <x v="4"/>
    <x v="0"/>
    <x v="51"/>
  </r>
  <r>
    <x v="10"/>
    <s v="ANALISTA"/>
    <n v="52393817"/>
    <s v="RAMIREZ GUERRERO ALEJANDRA MIL"/>
    <n v="6811226"/>
    <x v="4"/>
    <x v="0"/>
    <x v="50"/>
  </r>
  <r>
    <x v="6"/>
    <s v="ANALISTA"/>
    <n v="52769352"/>
    <s v="RONCANCIO RODRIGUEZ MARITZA"/>
    <n v="2648757"/>
    <x v="4"/>
    <x v="1"/>
    <x v="52"/>
  </r>
  <r>
    <x v="6"/>
    <s v="ANALISTA"/>
    <n v="52696839"/>
    <s v="POSADA SERNA DIANA CAROLINA"/>
    <n v="6333225"/>
    <x v="4"/>
    <x v="0"/>
    <x v="53"/>
  </r>
  <r>
    <x v="3"/>
    <s v="ASEO"/>
    <n v="52601320"/>
    <s v="CELIS LOPEZ ANA ISABEL"/>
    <n v="7641340"/>
    <x v="4"/>
    <x v="1"/>
    <x v="3"/>
  </r>
  <r>
    <x v="8"/>
    <s v="ASESOR COMERCIAL"/>
    <n v="52162359"/>
    <s v="RIVERA GOMEZ NORBY YANETH"/>
    <n v="7186352"/>
    <x v="4"/>
    <x v="1"/>
    <x v="11"/>
  </r>
  <r>
    <x v="8"/>
    <s v="ASESOR COMERCIAL"/>
    <n v="80246179"/>
    <s v="PARADA PARADA JESUS ANTONIO"/>
    <n v="5736351"/>
    <x v="4"/>
    <x v="1"/>
    <x v="11"/>
  </r>
  <r>
    <x v="8"/>
    <s v="ASESOR COMERCIAL"/>
    <n v="80242381"/>
    <s v="MORALES MOJICA JOHN FERNANDO"/>
    <n v="7817911"/>
    <x v="4"/>
    <x v="0"/>
    <x v="11"/>
  </r>
  <r>
    <x v="8"/>
    <s v="ASESOR COMERCIAL"/>
    <n v="52261359"/>
    <s v="GUTIERREZ AGUDELO FABIOLA"/>
    <n v="7124456"/>
    <x v="4"/>
    <x v="0"/>
    <x v="11"/>
  </r>
  <r>
    <x v="8"/>
    <s v="ASESOR COMERCIAL"/>
    <n v="52478650"/>
    <s v="LUGO PULIDO LUZ ADRIANA"/>
    <n v="2990749"/>
    <x v="4"/>
    <x v="0"/>
    <x v="11"/>
  </r>
  <r>
    <x v="7"/>
    <s v="ASESOR COMERCIAL"/>
    <n v="52952819"/>
    <s v="GONZALEZ TORRES LILIANA"/>
    <n v="2461444"/>
    <x v="4"/>
    <x v="1"/>
    <x v="10"/>
  </r>
  <r>
    <x v="7"/>
    <s v="ASESOR COMERCIAL"/>
    <n v="52876333"/>
    <s v="FORERO DEVIA JOHANNA ALEXANDRA"/>
    <n v="7162193"/>
    <x v="4"/>
    <x v="0"/>
    <x v="10"/>
  </r>
  <r>
    <x v="7"/>
    <s v="ASESOR COMERCIAL"/>
    <n v="52988949"/>
    <s v="ALVAREZ ROJAS YOANA"/>
    <n v="6821901"/>
    <x v="4"/>
    <x v="0"/>
    <x v="10"/>
  </r>
  <r>
    <x v="7"/>
    <s v="ASESOR COMERCIAL"/>
    <n v="52768177"/>
    <s v="VERGARA RIVERA ANGIE KRISLAYNE"/>
    <n v="2937059"/>
    <x v="4"/>
    <x v="0"/>
    <x v="10"/>
  </r>
  <r>
    <x v="7"/>
    <s v="ASESOR COMERCIAL"/>
    <n v="52278726"/>
    <s v="GARCIA GOMEZ SANDRA YANETT"/>
    <n v="2068346"/>
    <x v="4"/>
    <x v="0"/>
    <x v="10"/>
  </r>
  <r>
    <x v="9"/>
    <s v="ASESOR COMERCIAL"/>
    <n v="80748886"/>
    <s v="VARGAS  JOHATHAN JOSE"/>
    <n v="7684661"/>
    <x v="4"/>
    <x v="1"/>
    <x v="12"/>
  </r>
  <r>
    <x v="9"/>
    <s v="ASESOR COMERCIAL"/>
    <n v="80011644"/>
    <s v="LOPEZ DAZA JULIO ALEXIS"/>
    <n v="4492706"/>
    <x v="4"/>
    <x v="1"/>
    <x v="12"/>
  </r>
  <r>
    <x v="9"/>
    <s v="ASESOR COMERCIAL"/>
    <n v="80200754"/>
    <s v="PINILLA AGUILAR JHON HAROLD"/>
    <n v="2471606"/>
    <x v="4"/>
    <x v="1"/>
    <x v="12"/>
  </r>
  <r>
    <x v="9"/>
    <s v="ASESOR COMERCIAL"/>
    <n v="52465520"/>
    <s v="BURGOS SEGURA KARLA MILENA"/>
    <n v="7755987"/>
    <x v="4"/>
    <x v="0"/>
    <x v="12"/>
  </r>
  <r>
    <x v="9"/>
    <s v="ASESOR COMERCIAL"/>
    <n v="80225274"/>
    <s v="RAMIREZ ROBAYO HERNAN DARIO"/>
    <n v="7176866"/>
    <x v="4"/>
    <x v="0"/>
    <x v="12"/>
  </r>
  <r>
    <x v="9"/>
    <s v="ASESOR COMERCIAL"/>
    <n v="52806912"/>
    <s v="SALGADO GARZA DIANA LUCIA"/>
    <n v="6870606"/>
    <x v="4"/>
    <x v="0"/>
    <x v="12"/>
  </r>
  <r>
    <x v="9"/>
    <s v="ASESOR COMERCIAL"/>
    <n v="80101296"/>
    <s v="MARTINEZ FORERO FABIAN HELI"/>
    <n v="6716816"/>
    <x v="4"/>
    <x v="0"/>
    <x v="12"/>
  </r>
  <r>
    <x v="9"/>
    <s v="ASESOR COMERCIAL"/>
    <n v="52813953"/>
    <s v="PIMENTEL CLAVIJO PAOLA ANDREA"/>
    <n v="6311818"/>
    <x v="4"/>
    <x v="0"/>
    <x v="12"/>
  </r>
  <r>
    <x v="9"/>
    <s v="ASESOR COMERCIAL"/>
    <n v="52516986"/>
    <s v="GALEANO TRIVINO SANDRA LUCENA"/>
    <n v="5403336"/>
    <x v="4"/>
    <x v="0"/>
    <x v="12"/>
  </r>
  <r>
    <x v="9"/>
    <s v="ASESOR COMERCIAL"/>
    <n v="80828282"/>
    <s v="TORRES ACOSTA JHON DAIRO"/>
    <n v="4513338"/>
    <x v="4"/>
    <x v="0"/>
    <x v="12"/>
  </r>
  <r>
    <x v="9"/>
    <s v="ASESOR COMERCIAL"/>
    <n v="52951209"/>
    <s v="NEIRA QUIROGA DORA IVETH"/>
    <n v="2985853"/>
    <x v="4"/>
    <x v="0"/>
    <x v="12"/>
  </r>
  <r>
    <x v="9"/>
    <s v="ASESOR COMERCIAL"/>
    <n v="52492166"/>
    <s v="QUINTERO HERNANDEZ SANDRA MILE"/>
    <n v="2767010"/>
    <x v="4"/>
    <x v="0"/>
    <x v="12"/>
  </r>
  <r>
    <x v="9"/>
    <s v="ASESOR COMERCIAL"/>
    <n v="52796366"/>
    <s v="MARTINEZ OSPINA JOSEFINA"/>
    <n v="2217942"/>
    <x v="4"/>
    <x v="0"/>
    <x v="12"/>
  </r>
  <r>
    <x v="5"/>
    <s v="ASESOR COMERCIAL"/>
    <n v="52836048"/>
    <s v="HERNANDEZ CORREDOR MONICA"/>
    <n v="7410330"/>
    <x v="4"/>
    <x v="0"/>
    <x v="36"/>
  </r>
  <r>
    <x v="1"/>
    <s v="ASESOR COMERCIAL"/>
    <n v="80233278"/>
    <s v="AGUIRRE HINCAPIE FAIVER ANDRES"/>
    <n v="5606706"/>
    <x v="4"/>
    <x v="0"/>
    <x v="54"/>
  </r>
  <r>
    <x v="1"/>
    <s v="ASESOR COMERCIAL"/>
    <n v="52931453"/>
    <s v="MURCIA ARTUNDUAGA IVONNE JOHAN"/>
    <n v="4907228"/>
    <x v="4"/>
    <x v="0"/>
    <x v="54"/>
  </r>
  <r>
    <x v="1"/>
    <s v="ASESOR COMERCIAL"/>
    <n v="52796955"/>
    <s v="MOLANO DIAZ LADY KATHERINE"/>
    <n v="2510867"/>
    <x v="4"/>
    <x v="0"/>
    <x v="54"/>
  </r>
  <r>
    <x v="6"/>
    <s v="ASESOR COMERCIAL"/>
    <n v="80812379"/>
    <s v="ALFARO TRIANA HELBERT HERNANDO"/>
    <n v="2082120"/>
    <x v="4"/>
    <x v="1"/>
    <x v="7"/>
  </r>
  <r>
    <x v="6"/>
    <s v="ASESOR COMERCIAL"/>
    <n v="52714997"/>
    <s v="BAUTISTA BARBOSA JENNY MILENA"/>
    <n v="7164787"/>
    <x v="4"/>
    <x v="0"/>
    <x v="7"/>
  </r>
  <r>
    <x v="6"/>
    <s v="ASESOR COMERCIAL"/>
    <n v="52350426"/>
    <s v="MORA BARAJAS FARIDE"/>
    <n v="2293578"/>
    <x v="4"/>
    <x v="0"/>
    <x v="7"/>
  </r>
  <r>
    <x v="8"/>
    <s v="ASISTENTE  ADMINISTR"/>
    <n v="80843621"/>
    <s v="MORA DELGADILLO ALEXANDER"/>
    <n v="7855921"/>
    <x v="4"/>
    <x v="0"/>
    <x v="14"/>
  </r>
  <r>
    <x v="0"/>
    <s v="ASISTENTE  ADMINISTR"/>
    <n v="52256321"/>
    <s v="RUIZ  OLGA LUCIA"/>
    <n v="7282192"/>
    <x v="4"/>
    <x v="0"/>
    <x v="17"/>
  </r>
  <r>
    <x v="7"/>
    <s v="ASISTENTE  ADMINISTR"/>
    <n v="52848542"/>
    <s v="VIVAS JIMENEZ MARTHA ELVIRA"/>
    <n v="2001730"/>
    <x v="4"/>
    <x v="0"/>
    <x v="29"/>
  </r>
  <r>
    <x v="5"/>
    <s v="ASISTENTE  ADMINISTR"/>
    <n v="80876625"/>
    <s v="BARRAGAN  JUAN SEBASTIAN"/>
    <n v="2158820"/>
    <x v="4"/>
    <x v="1"/>
    <x v="55"/>
  </r>
  <r>
    <x v="5"/>
    <s v="ASISTENTE  ADMINISTR"/>
    <n v="52834693"/>
    <s v="VEGA CONTRERAS MARIBEL"/>
    <n v="7196170"/>
    <x v="4"/>
    <x v="0"/>
    <x v="55"/>
  </r>
  <r>
    <x v="5"/>
    <s v="ASISTENTE  ADMINISTR"/>
    <n v="52867276"/>
    <s v="ROJAS CABALLERO DIANA MARCELA"/>
    <n v="6925748"/>
    <x v="4"/>
    <x v="0"/>
    <x v="48"/>
  </r>
  <r>
    <x v="10"/>
    <s v="ASISTENTE  ADMINISTR"/>
    <n v="52740568"/>
    <s v="MARTIN URREGO ADRIANA MARIA"/>
    <n v="6850047"/>
    <x v="4"/>
    <x v="1"/>
    <x v="56"/>
  </r>
  <r>
    <x v="10"/>
    <s v="ASISTENTE  ADMINISTR"/>
    <n v="52933599"/>
    <s v="ZAMUDIO ALBA YADY PAOLA"/>
    <n v="7109601"/>
    <x v="4"/>
    <x v="0"/>
    <x v="57"/>
  </r>
  <r>
    <x v="10"/>
    <s v="ASISTENTE  ADMINISTR"/>
    <n v="52698702"/>
    <s v="FONSECA TORRES LILIANA YINETH"/>
    <n v="6706188"/>
    <x v="4"/>
    <x v="0"/>
    <x v="58"/>
  </r>
  <r>
    <x v="10"/>
    <s v="ASISTENTE  ADMINISTR"/>
    <n v="80211258"/>
    <s v="ROJAS ROJAS OMAR GABRIEL"/>
    <n v="4823775"/>
    <x v="4"/>
    <x v="0"/>
    <x v="50"/>
  </r>
  <r>
    <x v="10"/>
    <s v="ASISTENTE  ADMINISTR"/>
    <n v="52483602"/>
    <s v="HERNANDEZ JARAMILLO GINA YORLE"/>
    <n v="4150863"/>
    <x v="4"/>
    <x v="0"/>
    <x v="56"/>
  </r>
  <r>
    <x v="1"/>
    <s v="ASISTENTE  ADMINISTR"/>
    <n v="52076801"/>
    <s v="ESPITIA RESTREPO SONIA YAMILE"/>
    <n v="2661691"/>
    <x v="4"/>
    <x v="0"/>
    <x v="2"/>
  </r>
  <r>
    <x v="1"/>
    <s v="ASISTENTE  ADMINISTR"/>
    <n v="52034208"/>
    <s v="ZAPATA GONGORA EDNA XIMENA"/>
    <n v="2398509"/>
    <x v="4"/>
    <x v="0"/>
    <x v="59"/>
  </r>
  <r>
    <x v="2"/>
    <s v="AUXILIAR"/>
    <n v="52541519"/>
    <s v="CORREDOR PRECIADO ROSA INES"/>
    <n v="7675598"/>
    <x v="4"/>
    <x v="0"/>
    <x v="3"/>
  </r>
  <r>
    <x v="2"/>
    <s v="AUXILIAR"/>
    <n v="80027770"/>
    <s v="SANABRIA TORRES JULIO ALEXANDE"/>
    <n v="4337464"/>
    <x v="4"/>
    <x v="0"/>
    <x v="3"/>
  </r>
  <r>
    <x v="2"/>
    <s v="AUXILIAR"/>
    <n v="80193312"/>
    <s v="CASTILLO IBAGUE JAVIER"/>
    <n v="4100329"/>
    <x v="4"/>
    <x v="0"/>
    <x v="3"/>
  </r>
  <r>
    <x v="2"/>
    <s v="AUXILIAR"/>
    <n v="52460475"/>
    <s v="CADENA VARGAS ADRIANA"/>
    <n v="3616586"/>
    <x v="4"/>
    <x v="0"/>
    <x v="3"/>
  </r>
  <r>
    <x v="2"/>
    <s v="AUXILIAR"/>
    <n v="52329990"/>
    <s v="RINCON  CLAUDIA MILENA"/>
    <n v="3156343"/>
    <x v="4"/>
    <x v="0"/>
    <x v="3"/>
  </r>
  <r>
    <x v="3"/>
    <s v="AUXILIAR"/>
    <n v="52496018"/>
    <s v="VALDERRAMA FAJARDO SARA YAMILE"/>
    <n v="5779945"/>
    <x v="4"/>
    <x v="1"/>
    <x v="3"/>
  </r>
  <r>
    <x v="3"/>
    <s v="AUXILIAR"/>
    <n v="52737785"/>
    <s v="IBAGON GIL MERY ALEXANDRA"/>
    <n v="2897951"/>
    <x v="4"/>
    <x v="1"/>
    <x v="3"/>
  </r>
  <r>
    <x v="8"/>
    <s v="AUXILIAR"/>
    <n v="80921181"/>
    <s v="MORENO NEUTA JHONATHAN STYD"/>
    <n v="7848029"/>
    <x v="4"/>
    <x v="1"/>
    <x v="14"/>
  </r>
  <r>
    <x v="8"/>
    <s v="AUXILIAR"/>
    <n v="80139848"/>
    <s v="ARROYO DAZA JOSE IGNACIO"/>
    <n v="7802387"/>
    <x v="4"/>
    <x v="1"/>
    <x v="14"/>
  </r>
  <r>
    <x v="8"/>
    <s v="AUXILIAR"/>
    <n v="80233846"/>
    <s v="GUTIERREZ REYES ANDRES DARIO"/>
    <n v="2046018"/>
    <x v="4"/>
    <x v="1"/>
    <x v="14"/>
  </r>
  <r>
    <x v="0"/>
    <s v="AUXILIAR"/>
    <n v="80128275"/>
    <s v="CASTANO RODRIGUEZ JHON JAIRO"/>
    <n v="4490053"/>
    <x v="4"/>
    <x v="1"/>
    <x v="17"/>
  </r>
  <r>
    <x v="0"/>
    <s v="AUXILIAR"/>
    <n v="52795827"/>
    <s v="DIAZ MEJIA ANA MILENA"/>
    <n v="4358636"/>
    <x v="4"/>
    <x v="1"/>
    <x v="60"/>
  </r>
  <r>
    <x v="0"/>
    <s v="AUXILIAR"/>
    <n v="52304129"/>
    <s v="VARGAS MONTEALEGRE MARYCELA"/>
    <n v="7806369"/>
    <x v="4"/>
    <x v="0"/>
    <x v="60"/>
  </r>
  <r>
    <x v="0"/>
    <s v="AUXILIAR"/>
    <n v="80222122"/>
    <s v="GIRALDO SILVA WILMER ALBERTO"/>
    <n v="7285223"/>
    <x v="4"/>
    <x v="0"/>
    <x v="60"/>
  </r>
  <r>
    <x v="0"/>
    <s v="AUXILIAR"/>
    <n v="52312074"/>
    <s v="BARRERO ALVAREZ SANDRA MILENA"/>
    <n v="7190703"/>
    <x v="4"/>
    <x v="0"/>
    <x v="61"/>
  </r>
  <r>
    <x v="0"/>
    <s v="AUXILIAR"/>
    <n v="80760669"/>
    <s v="CASALLAS GARZON JOSE RAUL"/>
    <n v="6900817"/>
    <x v="4"/>
    <x v="0"/>
    <x v="62"/>
  </r>
  <r>
    <x v="0"/>
    <s v="AUXILIAR"/>
    <n v="80024695"/>
    <s v="MANRIQUE MOYANO ALEJANDRO"/>
    <n v="5424532"/>
    <x v="4"/>
    <x v="0"/>
    <x v="63"/>
  </r>
  <r>
    <x v="0"/>
    <s v="AUXILIAR"/>
    <n v="80470273"/>
    <s v="MEDINA LOPEZ YESID"/>
    <n v="2539418"/>
    <x v="4"/>
    <x v="0"/>
    <x v="17"/>
  </r>
  <r>
    <x v="0"/>
    <s v="AUXILIAR"/>
    <n v="52835958"/>
    <s v="VARGAS RAMIREZ CLAUDIA MARCELA"/>
    <n v="2475125"/>
    <x v="4"/>
    <x v="0"/>
    <x v="64"/>
  </r>
  <r>
    <x v="5"/>
    <s v="AUXILIAR"/>
    <n v="52557804"/>
    <s v="MONTEJO CASTILLO LUZ AMPARO"/>
    <n v="2234084"/>
    <x v="4"/>
    <x v="1"/>
    <x v="65"/>
  </r>
  <r>
    <x v="5"/>
    <s v="AUXILIAR"/>
    <n v="52338515"/>
    <s v="GONZALEZ RAMIREZ YUDI ARISTELI"/>
    <n v="7782724"/>
    <x v="4"/>
    <x v="0"/>
    <x v="66"/>
  </r>
  <r>
    <x v="5"/>
    <s v="AUXILIAR"/>
    <n v="52718234"/>
    <s v="PEREZ REYES LINA MARCELA"/>
    <n v="6807770"/>
    <x v="4"/>
    <x v="0"/>
    <x v="65"/>
  </r>
  <r>
    <x v="5"/>
    <s v="AUXILIAR"/>
    <n v="52813183"/>
    <s v="BARRAGAN NIETO ANGELICA XIMENA"/>
    <n v="2110413"/>
    <x v="4"/>
    <x v="0"/>
    <x v="65"/>
  </r>
  <r>
    <x v="5"/>
    <s v="AUXILIAR"/>
    <n v="52444059"/>
    <s v="LONDONO ALVAREZ SONIA ESMERALD"/>
    <n v="2081797"/>
    <x v="4"/>
    <x v="0"/>
    <x v="65"/>
  </r>
  <r>
    <x v="10"/>
    <s v="AUXILIAR"/>
    <n v="80897154"/>
    <s v="WILCHES RODRIGUEZ EDWIN OSWALD"/>
    <n v="7177452"/>
    <x v="4"/>
    <x v="0"/>
    <x v="21"/>
  </r>
  <r>
    <x v="10"/>
    <s v="AUXILIAR"/>
    <n v="52081173"/>
    <s v="GONZALEZ VARGAS EDNA LILIANA"/>
    <n v="2452601"/>
    <x v="4"/>
    <x v="0"/>
    <x v="67"/>
  </r>
  <r>
    <x v="1"/>
    <s v="AUXILIAR"/>
    <n v="80231680"/>
    <s v="MARTINEZ GOMEZ LUIS EDUARDO"/>
    <n v="5748711"/>
    <x v="4"/>
    <x v="1"/>
    <x v="68"/>
  </r>
  <r>
    <x v="1"/>
    <s v="AUXILIAR"/>
    <n v="52976296"/>
    <s v="CUBAQUE PORRAS MARIA ELVIRA"/>
    <n v="5736516"/>
    <x v="4"/>
    <x v="1"/>
    <x v="68"/>
  </r>
  <r>
    <x v="1"/>
    <s v="AUXILIAR"/>
    <n v="80061158"/>
    <s v="SORIANO GARZON JAIRO ALFONSO"/>
    <n v="5626773"/>
    <x v="4"/>
    <x v="1"/>
    <x v="38"/>
  </r>
  <r>
    <x v="1"/>
    <s v="AUXILIAR"/>
    <n v="80721320"/>
    <s v="PULGARIN HERNANDEZ JUAN GUILLE"/>
    <n v="6734056"/>
    <x v="4"/>
    <x v="0"/>
    <x v="69"/>
  </r>
  <r>
    <x v="1"/>
    <s v="AUXILIAR"/>
    <n v="52192452"/>
    <s v="MORENO GARCIA SANDRA LORENA"/>
    <n v="4339053"/>
    <x v="4"/>
    <x v="0"/>
    <x v="24"/>
  </r>
  <r>
    <x v="1"/>
    <s v="AUXILIAR"/>
    <n v="52312593"/>
    <s v="LUNA RICO LAURA VIVIANA"/>
    <n v="4170215"/>
    <x v="4"/>
    <x v="0"/>
    <x v="24"/>
  </r>
  <r>
    <x v="6"/>
    <s v="AUXILIAR"/>
    <n v="52700967"/>
    <s v="MALAGON URQUIJO NIDIA MILENA"/>
    <n v="6748184"/>
    <x v="4"/>
    <x v="1"/>
    <x v="7"/>
  </r>
  <r>
    <x v="6"/>
    <s v="AUXILIAR"/>
    <n v="80118233"/>
    <s v="MENDEZ TRIANA JUAN CARLOS"/>
    <n v="2092197"/>
    <x v="4"/>
    <x v="0"/>
    <x v="7"/>
  </r>
  <r>
    <x v="2"/>
    <s v="CAJERO"/>
    <n v="52874400"/>
    <s v="TORRES RODRIGUEZ CLAUDIA JOHAN"/>
    <n v="7787910"/>
    <x v="4"/>
    <x v="0"/>
    <x v="3"/>
  </r>
  <r>
    <x v="2"/>
    <s v="CAJERO"/>
    <n v="52499021"/>
    <s v="ESCAMILLA BAZURTO LUZ ANGELICA"/>
    <n v="7683269"/>
    <x v="4"/>
    <x v="0"/>
    <x v="3"/>
  </r>
  <r>
    <x v="2"/>
    <s v="CAJERO"/>
    <n v="52847045"/>
    <s v="LOPEZ RAMOS ANGELICA MARIA"/>
    <n v="4128491"/>
    <x v="4"/>
    <x v="0"/>
    <x v="3"/>
  </r>
  <r>
    <x v="3"/>
    <s v="CAJERO"/>
    <n v="52791809"/>
    <s v="MURCIA CASTILLO SANDRA MILENA"/>
    <n v="2955560"/>
    <x v="4"/>
    <x v="1"/>
    <x v="3"/>
  </r>
  <r>
    <x v="0"/>
    <s v="CAJERO"/>
    <n v="80173258"/>
    <s v="RENDON TOVAR CARLOS ANDRES"/>
    <n v="2514682"/>
    <x v="4"/>
    <x v="1"/>
    <x v="70"/>
  </r>
  <r>
    <x v="10"/>
    <s v="CAJERO"/>
    <n v="80052206"/>
    <s v="BEJARANO ACOSTA MIGUEL ANDRES"/>
    <n v="7190273"/>
    <x v="4"/>
    <x v="1"/>
    <x v="25"/>
  </r>
  <r>
    <x v="10"/>
    <s v="CAJERO"/>
    <n v="80100045"/>
    <s v="RODRIGUEZ RODRIGUEZ OSCAR ANDR"/>
    <n v="6970993"/>
    <x v="4"/>
    <x v="1"/>
    <x v="71"/>
  </r>
  <r>
    <x v="10"/>
    <s v="CAJERO"/>
    <n v="52088216"/>
    <s v="SALAMANCA BALAGUERA ANGELA LIL"/>
    <n v="4313721"/>
    <x v="4"/>
    <x v="1"/>
    <x v="25"/>
  </r>
  <r>
    <x v="10"/>
    <s v="CAJERO"/>
    <n v="80182596"/>
    <s v="BOCANEGRA CERVERA JOSE ANDRES"/>
    <n v="2169598"/>
    <x v="4"/>
    <x v="1"/>
    <x v="25"/>
  </r>
  <r>
    <x v="10"/>
    <s v="CAJERO"/>
    <n v="52789974"/>
    <s v="OSPINA POSADA ANGELICA PAOLA"/>
    <n v="7514193"/>
    <x v="4"/>
    <x v="0"/>
    <x v="25"/>
  </r>
  <r>
    <x v="10"/>
    <s v="CAJERO"/>
    <n v="52311239"/>
    <s v="GONZALEZ NAVARRO MAGDA GINETH"/>
    <n v="7194377"/>
    <x v="4"/>
    <x v="0"/>
    <x v="25"/>
  </r>
  <r>
    <x v="10"/>
    <s v="CAJERO"/>
    <n v="80165299"/>
    <s v="INSIGNARES GONZALEZ RAFAEL ANG"/>
    <n v="7181150"/>
    <x v="4"/>
    <x v="0"/>
    <x v="25"/>
  </r>
  <r>
    <x v="10"/>
    <s v="CAJERO"/>
    <n v="80228725"/>
    <s v="CICHACA MORENO ALBERTO JOSE"/>
    <n v="4371896"/>
    <x v="4"/>
    <x v="0"/>
    <x v="71"/>
  </r>
  <r>
    <x v="10"/>
    <s v="CAJERO"/>
    <n v="80230689"/>
    <s v="CAICEDO GUZMAN JESUS ALBERTO"/>
    <n v="4243093"/>
    <x v="4"/>
    <x v="0"/>
    <x v="71"/>
  </r>
  <r>
    <x v="10"/>
    <s v="CAJERO"/>
    <n v="80066480"/>
    <s v="FORERO LEON EDUARDO"/>
    <n v="4089980"/>
    <x v="4"/>
    <x v="0"/>
    <x v="25"/>
  </r>
  <r>
    <x v="1"/>
    <s v="CAJERO"/>
    <n v="52814550"/>
    <s v="MESA CASTANEDA DIANA PATRICIA"/>
    <n v="6817609"/>
    <x v="4"/>
    <x v="1"/>
    <x v="72"/>
  </r>
  <r>
    <x v="6"/>
    <s v="CAJERO"/>
    <n v="52440677"/>
    <s v="CUERVO RODRIGUEZ EDNA ROCIO"/>
    <n v="6624661"/>
    <x v="4"/>
    <x v="1"/>
    <x v="7"/>
  </r>
  <r>
    <x v="9"/>
    <s v="COORDINADOR"/>
    <n v="52220303"/>
    <s v="NOVOA CORREDOR MARTHA ADRIANA"/>
    <n v="7760088"/>
    <x v="4"/>
    <x v="0"/>
    <x v="73"/>
  </r>
  <r>
    <x v="1"/>
    <s v="COORDINADOR"/>
    <n v="80033951"/>
    <s v="RODRIGUEZ RODRIGUEZ MIGUEL FEL"/>
    <n v="2315211"/>
    <x v="4"/>
    <x v="0"/>
    <x v="74"/>
  </r>
  <r>
    <x v="6"/>
    <s v="COORDINADOR"/>
    <n v="52354634"/>
    <s v="SANTOS ROMERO DIANA CAROLINA"/>
    <n v="3290559"/>
    <x v="4"/>
    <x v="1"/>
    <x v="75"/>
  </r>
  <r>
    <x v="6"/>
    <s v="COORDINADOR"/>
    <n v="52934043"/>
    <s v="MATALLANA RODRIGUEZ ALEXANDRA"/>
    <n v="4527526"/>
    <x v="4"/>
    <x v="0"/>
    <x v="76"/>
  </r>
  <r>
    <x v="2"/>
    <s v="DIGITADOR"/>
    <n v="52097528"/>
    <s v="CAMACHO GARCIA LUZ DARY"/>
    <n v="7677057"/>
    <x v="4"/>
    <x v="0"/>
    <x v="3"/>
  </r>
  <r>
    <x v="2"/>
    <s v="DIGITADOR"/>
    <n v="52729837"/>
    <s v="CIFUENTES MARTINEZ SARA JOHANA"/>
    <n v="7613001"/>
    <x v="4"/>
    <x v="0"/>
    <x v="3"/>
  </r>
  <r>
    <x v="2"/>
    <s v="DIGITADOR"/>
    <n v="52305503"/>
    <s v="BELLO  ASTRID JOHANNA"/>
    <n v="5774379"/>
    <x v="4"/>
    <x v="0"/>
    <x v="3"/>
  </r>
  <r>
    <x v="2"/>
    <s v="DIGITADOR"/>
    <n v="52972453"/>
    <s v="VANEGAS ALGARRA PATRICIA DEL P"/>
    <n v="2929647"/>
    <x v="4"/>
    <x v="0"/>
    <x v="3"/>
  </r>
  <r>
    <x v="2"/>
    <s v="DIGITADOR"/>
    <n v="52551728"/>
    <s v="MONSALVE HERRENO ROCIO"/>
    <n v="2765791"/>
    <x v="4"/>
    <x v="0"/>
    <x v="3"/>
  </r>
  <r>
    <x v="3"/>
    <s v="DIGITADOR"/>
    <n v="52826923"/>
    <s v="VARGAS LOZANO SANDRA MILENA"/>
    <n v="7273421"/>
    <x v="4"/>
    <x v="1"/>
    <x v="3"/>
  </r>
  <r>
    <x v="3"/>
    <s v="DIGITADOR"/>
    <n v="80854860"/>
    <s v="VELEZ GUZMAN GARY DAVID"/>
    <n v="6050393"/>
    <x v="4"/>
    <x v="1"/>
    <x v="3"/>
  </r>
  <r>
    <x v="3"/>
    <s v="DIGITADOR"/>
    <n v="80831012"/>
    <s v="PINZON HERNANDEZ JOSE RICARDO"/>
    <n v="4484052"/>
    <x v="4"/>
    <x v="1"/>
    <x v="3"/>
  </r>
  <r>
    <x v="8"/>
    <s v="EJECUTIVO"/>
    <n v="80265588"/>
    <s v="VALDES LOZANO FRANKLIN"/>
    <n v="2470541"/>
    <x v="4"/>
    <x v="0"/>
    <x v="11"/>
  </r>
  <r>
    <x v="0"/>
    <s v="EJECUTIVO"/>
    <n v="52501843"/>
    <s v="LOPEZ DULCEY LIDA JESUSA"/>
    <n v="7401770"/>
    <x v="4"/>
    <x v="0"/>
    <x v="28"/>
  </r>
  <r>
    <x v="10"/>
    <s v="EJECUTIVO"/>
    <n v="80049069"/>
    <s v="AVILA GUEVARA EDWAR MANUEL"/>
    <n v="3729656"/>
    <x v="4"/>
    <x v="0"/>
    <x v="56"/>
  </r>
  <r>
    <x v="10"/>
    <s v="EJECUTIVO"/>
    <n v="80209558"/>
    <s v="CUBIDES MUNEVAR DIEGO EDILBERT"/>
    <n v="2031375"/>
    <x v="4"/>
    <x v="0"/>
    <x v="77"/>
  </r>
  <r>
    <x v="2"/>
    <s v="IMPULSADOR (A)"/>
    <n v="52752160"/>
    <s v="CRISTANCHO MAYORGA RUTH JOHANN"/>
    <n v="7844711"/>
    <x v="4"/>
    <x v="0"/>
    <x v="3"/>
  </r>
  <r>
    <x v="2"/>
    <s v="IMPULSADOR (A)"/>
    <n v="52988941"/>
    <s v="MORENO GOMEZ YENNY CAROLINA"/>
    <n v="6893022"/>
    <x v="4"/>
    <x v="0"/>
    <x v="3"/>
  </r>
  <r>
    <x v="2"/>
    <s v="IMPULSADOR (A)"/>
    <n v="52738914"/>
    <s v="PARRA MORENO MONICA LEONOR"/>
    <n v="6801027"/>
    <x v="4"/>
    <x v="0"/>
    <x v="3"/>
  </r>
  <r>
    <x v="2"/>
    <s v="IMPULSADOR (A)"/>
    <n v="52843066"/>
    <s v="RAMIREZ AVELLANEDA JOHANNA JAC"/>
    <n v="4533614"/>
    <x v="4"/>
    <x v="0"/>
    <x v="3"/>
  </r>
  <r>
    <x v="3"/>
    <s v="IMPULSADOR (A)"/>
    <n v="52770039"/>
    <s v="QUINTERO BENAVIDEZ JULIETH VIV"/>
    <n v="5636863"/>
    <x v="4"/>
    <x v="1"/>
    <x v="3"/>
  </r>
  <r>
    <x v="3"/>
    <s v="IMPULSADOR (A)"/>
    <n v="52874432"/>
    <s v="CRUZ RAMIREZ AURORA LILIANA"/>
    <n v="2657011"/>
    <x v="4"/>
    <x v="1"/>
    <x v="3"/>
  </r>
  <r>
    <x v="4"/>
    <s v="IMPULSADOR (A)"/>
    <n v="52840407"/>
    <s v="CABRERA TRIANA NORA ANGELA"/>
    <n v="5426710"/>
    <x v="4"/>
    <x v="0"/>
    <x v="78"/>
  </r>
  <r>
    <x v="7"/>
    <s v="IMPULSADOR (A)"/>
    <n v="52742695"/>
    <s v="RUBIO RAMIREZ MARIBEL"/>
    <n v="7906065"/>
    <x v="4"/>
    <x v="0"/>
    <x v="10"/>
  </r>
  <r>
    <x v="6"/>
    <s v="IMPULSADOR (A)"/>
    <n v="52730132"/>
    <s v="PUERTO MARTINEZ ERIKA DAYANA"/>
    <n v="3336506"/>
    <x v="4"/>
    <x v="0"/>
    <x v="7"/>
  </r>
  <r>
    <x v="2"/>
    <s v="OPERARIO"/>
    <n v="52849648"/>
    <s v="ARIZA SANDOVAL ADRIANA ARACELY"/>
    <n v="2959702"/>
    <x v="4"/>
    <x v="0"/>
    <x v="3"/>
  </r>
  <r>
    <x v="3"/>
    <s v="OPERARIO"/>
    <n v="52981343"/>
    <s v="MURCIA TRUJILLO MARIA DEL PILA"/>
    <n v="4860430"/>
    <x v="4"/>
    <x v="1"/>
    <x v="3"/>
  </r>
  <r>
    <x v="4"/>
    <s v="OPERARIO"/>
    <n v="52503290"/>
    <s v="RODRIGUEZ SANTOS LICET"/>
    <n v="7643155"/>
    <x v="4"/>
    <x v="1"/>
    <x v="30"/>
  </r>
  <r>
    <x v="4"/>
    <s v="OPERARIO"/>
    <n v="52743984"/>
    <s v="SARMIENTO PARRA ROCIO"/>
    <n v="7658784"/>
    <x v="4"/>
    <x v="0"/>
    <x v="30"/>
  </r>
  <r>
    <x v="4"/>
    <s v="OPERARIO"/>
    <n v="52372099"/>
    <s v="ACEVEDO RODRIGUEZ MARTHA LILIA"/>
    <n v="5237299"/>
    <x v="4"/>
    <x v="0"/>
    <x v="30"/>
  </r>
  <r>
    <x v="4"/>
    <s v="OPERARIO"/>
    <n v="52763506"/>
    <s v="MONTENEGRO  ANA CONSTANZA"/>
    <n v="4533470"/>
    <x v="4"/>
    <x v="0"/>
    <x v="30"/>
  </r>
  <r>
    <x v="7"/>
    <s v="OPERARIO"/>
    <n v="80210226"/>
    <s v="RAMIREZ TRIANA JOHNBOY"/>
    <n v="3710127"/>
    <x v="4"/>
    <x v="1"/>
    <x v="29"/>
  </r>
  <r>
    <x v="5"/>
    <s v="OPERARIO"/>
    <n v="80182964"/>
    <s v="BAYONA SANCHEZ FERNANDO ALONSO"/>
    <n v="5366471"/>
    <x v="4"/>
    <x v="0"/>
    <x v="79"/>
  </r>
  <r>
    <x v="5"/>
    <s v="OPERARIO"/>
    <n v="80126803"/>
    <s v="SUAREZ QUINTERO EDWIN"/>
    <n v="2332785"/>
    <x v="4"/>
    <x v="0"/>
    <x v="80"/>
  </r>
  <r>
    <x v="10"/>
    <s v="OPERARIO"/>
    <n v="80186034"/>
    <s v="BOHORQUEZ TOVAR WILLIAM"/>
    <n v="6831275"/>
    <x v="4"/>
    <x v="1"/>
    <x v="81"/>
  </r>
  <r>
    <x v="10"/>
    <s v="OPERARIO"/>
    <n v="80826243"/>
    <s v="LIZARAZO ESPINOSA JOSE LUIS"/>
    <n v="2901241"/>
    <x v="4"/>
    <x v="0"/>
    <x v="81"/>
  </r>
  <r>
    <x v="6"/>
    <s v="OPERARIO"/>
    <n v="52199540"/>
    <s v="TORRES HERRERA ROCIO"/>
    <n v="5682042"/>
    <x v="4"/>
    <x v="0"/>
    <x v="7"/>
  </r>
  <r>
    <x v="2"/>
    <s v="PROMOTOR"/>
    <n v="52759260"/>
    <s v="MENDEZ AMEZQUITA GINA PAOLA"/>
    <n v="7849926"/>
    <x v="4"/>
    <x v="0"/>
    <x v="3"/>
  </r>
  <r>
    <x v="2"/>
    <s v="PROMOTOR"/>
    <n v="52699811"/>
    <s v="BERNAL MORALES MAIRA BEATRIZ"/>
    <n v="6744668"/>
    <x v="4"/>
    <x v="0"/>
    <x v="3"/>
  </r>
  <r>
    <x v="3"/>
    <s v="PROMOTOR"/>
    <n v="52783322"/>
    <s v="RONDON PRADO DIANA JULIETH"/>
    <n v="6608208"/>
    <x v="4"/>
    <x v="1"/>
    <x v="3"/>
  </r>
  <r>
    <x v="3"/>
    <s v="PROMOTOR"/>
    <n v="52913924"/>
    <s v="IBANEZ JOHANNA PILAR"/>
    <n v="5439542"/>
    <x v="4"/>
    <x v="1"/>
    <x v="3"/>
  </r>
  <r>
    <x v="10"/>
    <s v="PSICOLOGO (A)"/>
    <n v="52476172"/>
    <s v="SANDOVAL SILVA SANDRA PATRICIA"/>
    <n v="4527300"/>
    <x v="4"/>
    <x v="1"/>
    <x v="77"/>
  </r>
  <r>
    <x v="10"/>
    <s v="PSICOLOGO (A)"/>
    <n v="52979534"/>
    <s v="CORTES MUNOZ YUDY ANDREA"/>
    <n v="4118425"/>
    <x v="4"/>
    <x v="0"/>
    <x v="77"/>
  </r>
  <r>
    <x v="5"/>
    <s v="SECRETARIA"/>
    <n v="52185137"/>
    <s v="BECERRA LANCHEROS YADY MARGGIO"/>
    <n v="6858593"/>
    <x v="4"/>
    <x v="0"/>
    <x v="82"/>
  </r>
  <r>
    <x v="5"/>
    <s v="SECRETARIA"/>
    <n v="52703314"/>
    <s v="DIAZ GARCIA EDNA MILENA"/>
    <n v="4370227"/>
    <x v="4"/>
    <x v="0"/>
    <x v="79"/>
  </r>
  <r>
    <x v="0"/>
    <s v="VENDEDOR"/>
    <n v="80911676"/>
    <s v="FERNANDEZ VILLANUEVA HECTOR FA"/>
    <n v="5902922"/>
    <x v="4"/>
    <x v="1"/>
    <x v="83"/>
  </r>
  <r>
    <x v="2"/>
    <s v="VIGILANTE"/>
    <n v="80827050"/>
    <s v="CUERVO GUINEME ALEJANDRO"/>
    <n v="4509006"/>
    <x v="4"/>
    <x v="0"/>
    <x v="3"/>
  </r>
  <r>
    <x v="2"/>
    <s v="VIGILANTE"/>
    <n v="80801724"/>
    <s v="AMAYA GONZALEZ JHON FREDY"/>
    <n v="4158322"/>
    <x v="4"/>
    <x v="0"/>
    <x v="3"/>
  </r>
  <r>
    <x v="8"/>
    <s v="VIGILANTE"/>
    <n v="80761100"/>
    <s v="POVEDA VACA FERNEY"/>
    <n v="7266699"/>
    <x v="4"/>
    <x v="0"/>
    <x v="14"/>
  </r>
  <r>
    <x v="1"/>
    <s v="ADMINISTRADOR"/>
    <n v="52320123"/>
    <s v="PUENTES DELGADO JANETH ESMERAL"/>
    <n v="5350105"/>
    <x v="5"/>
    <x v="0"/>
    <x v="84"/>
  </r>
  <r>
    <x v="2"/>
    <s v="AGENTE"/>
    <n v="52471373"/>
    <s v="LOPEZ HERNANDEZ BELLA D LAILA"/>
    <n v="7235206"/>
    <x v="5"/>
    <x v="0"/>
    <x v="3"/>
  </r>
  <r>
    <x v="6"/>
    <s v="AGENTE"/>
    <n v="52481602"/>
    <s v="GODOY MAZORCA NANCY JANNETH"/>
    <n v="6808614"/>
    <x v="5"/>
    <x v="1"/>
    <x v="7"/>
  </r>
  <r>
    <x v="1"/>
    <s v="ANALISTA"/>
    <n v="80724534"/>
    <s v="DIAZ URREA DARWING CAMILO"/>
    <n v="2801656"/>
    <x v="5"/>
    <x v="1"/>
    <x v="85"/>
  </r>
  <r>
    <x v="7"/>
    <s v="ASESOR COMERCIAL"/>
    <n v="52274854"/>
    <s v="JACOBO MONTERO LENNI"/>
    <n v="2676580"/>
    <x v="5"/>
    <x v="1"/>
    <x v="10"/>
  </r>
  <r>
    <x v="2"/>
    <s v="AUXILIAR"/>
    <n v="52666989"/>
    <s v="SOSA RINCON MARITZA"/>
    <n v="8663545"/>
    <x v="5"/>
    <x v="0"/>
    <x v="3"/>
  </r>
  <r>
    <x v="1"/>
    <s v="AUXILIAR"/>
    <n v="80181351"/>
    <s v="DIAZ FAJARDO JUAN HORACIO"/>
    <n v="6873302"/>
    <x v="5"/>
    <x v="0"/>
    <x v="86"/>
  </r>
  <r>
    <x v="2"/>
    <s v="DIGITADOR"/>
    <n v="52287614"/>
    <s v="MALDONADO  MARIA DEL CARMEN"/>
    <n v="7617249"/>
    <x v="5"/>
    <x v="0"/>
    <x v="3"/>
  </r>
  <r>
    <x v="2"/>
    <s v="DIGITADOR"/>
    <n v="80120508"/>
    <s v="SANCHEZ ZAPATA JEAN ROBERT"/>
    <n v="3334173"/>
    <x v="5"/>
    <x v="0"/>
    <x v="3"/>
  </r>
  <r>
    <x v="2"/>
    <s v="DIGITADOR"/>
    <n v="80208830"/>
    <s v="ORTIZ GAVIRIA DANIEL ALEJANDRO"/>
    <n v="2051197"/>
    <x v="5"/>
    <x v="0"/>
    <x v="3"/>
  </r>
  <r>
    <x v="8"/>
    <s v="EJECUTIVO"/>
    <n v="52385959"/>
    <s v="BAQUERO CELIS JUANA CAROLINA"/>
    <n v="6601057"/>
    <x v="5"/>
    <x v="0"/>
    <x v="11"/>
  </r>
  <r>
    <x v="7"/>
    <s v="EJECUTIVO"/>
    <n v="52711865"/>
    <s v="TABORDA AVILA ANGELA MINELLY"/>
    <n v="2713923"/>
    <x v="5"/>
    <x v="1"/>
    <x v="29"/>
  </r>
  <r>
    <x v="4"/>
    <s v="OPERARIO"/>
    <n v="52496703"/>
    <s v="MEDINA PARRA DIANA MARCELA"/>
    <n v="6846788"/>
    <x v="5"/>
    <x v="0"/>
    <x v="30"/>
  </r>
  <r>
    <x v="0"/>
    <s v="OPERARIO"/>
    <n v="52272118"/>
    <s v="CORTES MENDEZ YADY MILENA"/>
    <n v="2034094"/>
    <x v="5"/>
    <x v="0"/>
    <x v="87"/>
  </r>
  <r>
    <x v="7"/>
    <s v="PROMOTOR"/>
    <n v="52437109"/>
    <s v="ROMERO QUIROGA ELIZABETH"/>
    <n v="2307013"/>
    <x v="5"/>
    <x v="0"/>
    <x v="10"/>
  </r>
  <r>
    <x v="2"/>
    <s v="VIGILANTE"/>
    <n v="80225542"/>
    <s v="SOTELO FORERO JHON FREDY"/>
    <n v="2804672"/>
    <x v="5"/>
    <x v="0"/>
    <x v="3"/>
  </r>
  <r>
    <x v="10"/>
    <s v="ADMINISTRADOR"/>
    <n v="52762880"/>
    <s v="MORA PINZON VERONICA ANDREA"/>
    <n v="7753984"/>
    <x v="6"/>
    <x v="0"/>
    <x v="31"/>
  </r>
  <r>
    <x v="6"/>
    <s v="ADMINISTRADOR"/>
    <n v="52810866"/>
    <s v="OCHOA MARTINEZ KAREN ANDREA"/>
    <n v="2918457"/>
    <x v="6"/>
    <x v="1"/>
    <x v="7"/>
  </r>
  <r>
    <x v="11"/>
    <s v="AGENTE"/>
    <n v="52915854"/>
    <s v="GOMEZ SUAREZ CRISTINA"/>
    <n v="7766659"/>
    <x v="6"/>
    <x v="0"/>
    <x v="3"/>
  </r>
  <r>
    <x v="11"/>
    <s v="AGENTE"/>
    <n v="80730905"/>
    <s v="MORALES CORTES WILSON ALEXANDE"/>
    <n v="7766411"/>
    <x v="6"/>
    <x v="0"/>
    <x v="3"/>
  </r>
  <r>
    <x v="11"/>
    <s v="AGENTE"/>
    <n v="52756942"/>
    <s v="GONZALEZ GARCIA MAYERLY ASTRID"/>
    <n v="7752467"/>
    <x v="6"/>
    <x v="0"/>
    <x v="3"/>
  </r>
  <r>
    <x v="11"/>
    <s v="AGENTE"/>
    <n v="80246952"/>
    <s v="CARVAJAL COMBITA CAMILO ANDRES"/>
    <n v="7244143"/>
    <x v="6"/>
    <x v="0"/>
    <x v="3"/>
  </r>
  <r>
    <x v="11"/>
    <s v="AGENTE"/>
    <n v="52100078"/>
    <s v="BROCHERO GIL LILIAN YANNETH"/>
    <n v="7181949"/>
    <x v="6"/>
    <x v="0"/>
    <x v="3"/>
  </r>
  <r>
    <x v="11"/>
    <s v="AGENTE"/>
    <n v="52787859"/>
    <s v="MATEUS FANDINO SANDRA MILENA"/>
    <n v="7111536"/>
    <x v="6"/>
    <x v="0"/>
    <x v="3"/>
  </r>
  <r>
    <x v="11"/>
    <s v="AGENTE"/>
    <n v="80774518"/>
    <s v="ORJUELA RUIZ OSWALDO"/>
    <n v="6826485"/>
    <x v="6"/>
    <x v="0"/>
    <x v="3"/>
  </r>
  <r>
    <x v="11"/>
    <s v="AGENTE"/>
    <n v="80090782"/>
    <s v="VEGA ROMERO LUIS CARLOS"/>
    <n v="6789698"/>
    <x v="6"/>
    <x v="0"/>
    <x v="3"/>
  </r>
  <r>
    <x v="12"/>
    <s v="AGENTE"/>
    <n v="52751598"/>
    <s v="RODRIGUEZ GUTIERREZ BLANA LILI"/>
    <n v="7913436"/>
    <x v="6"/>
    <x v="0"/>
    <x v="3"/>
  </r>
  <r>
    <x v="12"/>
    <s v="AGENTE"/>
    <n v="52361830"/>
    <s v="GARCIA CUPAJITA LEONILDE"/>
    <n v="7834117"/>
    <x v="6"/>
    <x v="0"/>
    <x v="3"/>
  </r>
  <r>
    <x v="7"/>
    <s v="ANALISTA"/>
    <n v="80879915"/>
    <s v="VELASQUEZ SASTOQUE ELVER ANDRE"/>
    <n v="7688526"/>
    <x v="6"/>
    <x v="1"/>
    <x v="33"/>
  </r>
  <r>
    <x v="5"/>
    <s v="ANALISTA"/>
    <n v="52475764"/>
    <s v="SOLORZANO MESA SANDRA MARCELA"/>
    <n v="7321900"/>
    <x v="6"/>
    <x v="0"/>
    <x v="8"/>
  </r>
  <r>
    <x v="10"/>
    <s v="ANALISTA"/>
    <n v="52818270"/>
    <s v="ROMERO  CLARA MARIA"/>
    <n v="6823286"/>
    <x v="6"/>
    <x v="1"/>
    <x v="51"/>
  </r>
  <r>
    <x v="1"/>
    <s v="ANALISTA"/>
    <n v="80087487"/>
    <s v="SANCHEZ TORRES NESTOR JOSE"/>
    <n v="6144790"/>
    <x v="6"/>
    <x v="0"/>
    <x v="44"/>
  </r>
  <r>
    <x v="1"/>
    <s v="ANALISTA"/>
    <n v="52355618"/>
    <s v="MOSCOSO FORERO ADRIANA ROCIO"/>
    <n v="2565937"/>
    <x v="6"/>
    <x v="0"/>
    <x v="88"/>
  </r>
  <r>
    <x v="11"/>
    <s v="ASEO"/>
    <n v="52251296"/>
    <s v="MONSALVE ARDILA MARICELA"/>
    <n v="5350327"/>
    <x v="6"/>
    <x v="0"/>
    <x v="3"/>
  </r>
  <r>
    <x v="3"/>
    <s v="ASEO"/>
    <n v="52855274"/>
    <s v="MACHUCA LEAL ERIKA CONSTANZA"/>
    <n v="3674848"/>
    <x v="6"/>
    <x v="1"/>
    <x v="3"/>
  </r>
  <r>
    <x v="8"/>
    <s v="ASEO"/>
    <n v="52034374"/>
    <s v="VILLAR SILVA LEONILDE"/>
    <n v="7783430"/>
    <x v="6"/>
    <x v="1"/>
    <x v="3"/>
  </r>
  <r>
    <x v="7"/>
    <s v="ASESOR COMERCIAL"/>
    <n v="52969982"/>
    <s v="ALABADO RIVEROS MARIA TERESA"/>
    <n v="5634723"/>
    <x v="6"/>
    <x v="1"/>
    <x v="10"/>
  </r>
  <r>
    <x v="7"/>
    <s v="ASESOR COMERCIAL"/>
    <n v="52934563"/>
    <s v="ORTEGON NARANJO JULIETH GIOVAN"/>
    <n v="2023791"/>
    <x v="6"/>
    <x v="1"/>
    <x v="10"/>
  </r>
  <r>
    <x v="7"/>
    <s v="ASESOR COMERCIAL"/>
    <n v="52663439"/>
    <s v="GARCIA RIVAS MARIBEL"/>
    <n v="8259742"/>
    <x v="6"/>
    <x v="0"/>
    <x v="10"/>
  </r>
  <r>
    <x v="7"/>
    <s v="ASESOR COMERCIAL"/>
    <n v="52758757"/>
    <s v="LOPEZ  ROCIO MIREYA"/>
    <n v="7786202"/>
    <x v="6"/>
    <x v="0"/>
    <x v="10"/>
  </r>
  <r>
    <x v="7"/>
    <s v="ASESOR COMERCIAL"/>
    <n v="52775996"/>
    <s v="LOPEZ SOLANILLA MARTHA LILIANA"/>
    <n v="4502045"/>
    <x v="6"/>
    <x v="0"/>
    <x v="10"/>
  </r>
  <r>
    <x v="7"/>
    <s v="ASESOR COMERCIAL"/>
    <n v="52188985"/>
    <s v="PUENTES SUAREZ BLANCA YAMILE"/>
    <n v="3634810"/>
    <x v="6"/>
    <x v="0"/>
    <x v="10"/>
  </r>
  <r>
    <x v="7"/>
    <s v="ASESOR COMERCIAL"/>
    <n v="52846683"/>
    <s v="RAMIREZ SALAZAR SANDRA MILENA"/>
    <n v="3337402"/>
    <x v="6"/>
    <x v="0"/>
    <x v="10"/>
  </r>
  <r>
    <x v="7"/>
    <s v="ASESOR COMERCIAL"/>
    <n v="52384977"/>
    <s v="OLAYA CARDONA JACQUELINE"/>
    <n v="2381235"/>
    <x v="6"/>
    <x v="0"/>
    <x v="10"/>
  </r>
  <r>
    <x v="7"/>
    <s v="ASESOR COMERCIAL"/>
    <n v="52961531"/>
    <s v="ARGUELLEZ SEDANO ANA VICTORIA"/>
    <n v="2311041"/>
    <x v="6"/>
    <x v="0"/>
    <x v="10"/>
  </r>
  <r>
    <x v="7"/>
    <s v="ASESOR COMERCIAL"/>
    <n v="52354181"/>
    <s v="RODRIGUEZ RONDON ADRIANA ANDRE"/>
    <n v="2297535"/>
    <x v="6"/>
    <x v="0"/>
    <x v="10"/>
  </r>
  <r>
    <x v="7"/>
    <s v="ASESOR COMERCIAL"/>
    <n v="52953839"/>
    <s v="PEREZ VILLAMARIN LADY VIVIANA"/>
    <n v="2078401"/>
    <x v="6"/>
    <x v="0"/>
    <x v="10"/>
  </r>
  <r>
    <x v="9"/>
    <s v="ASESOR COMERCIAL"/>
    <n v="52760815"/>
    <s v="BONILLA LOZANO KAREN VIVIANA"/>
    <n v="7772888"/>
    <x v="6"/>
    <x v="1"/>
    <x v="12"/>
  </r>
  <r>
    <x v="9"/>
    <s v="ASESOR COMERCIAL"/>
    <n v="52747261"/>
    <s v="APONTE NINO RUBY YOHANA"/>
    <n v="7185182"/>
    <x v="6"/>
    <x v="0"/>
    <x v="12"/>
  </r>
  <r>
    <x v="9"/>
    <s v="ASESOR COMERCIAL"/>
    <n v="52908581"/>
    <s v="ARISTIZABAL HERNANDEZ YURY"/>
    <n v="6874860"/>
    <x v="6"/>
    <x v="0"/>
    <x v="12"/>
  </r>
  <r>
    <x v="9"/>
    <s v="ASESOR COMERCIAL"/>
    <n v="52529393"/>
    <s v="MANRIQUE RUIZ INGRID YISSETH"/>
    <n v="6827275"/>
    <x v="6"/>
    <x v="0"/>
    <x v="12"/>
  </r>
  <r>
    <x v="9"/>
    <s v="ASESOR COMERCIAL"/>
    <n v="80004034"/>
    <s v="RODRIGUEZ SABOGAL JOSE ANGEL"/>
    <n v="4027186"/>
    <x v="6"/>
    <x v="0"/>
    <x v="12"/>
  </r>
  <r>
    <x v="9"/>
    <s v="ASESOR COMERCIAL"/>
    <n v="52217470"/>
    <s v="ESCOBAR CARPINTERO CLAUDIA MIL"/>
    <n v="2778879"/>
    <x v="6"/>
    <x v="0"/>
    <x v="12"/>
  </r>
  <r>
    <x v="9"/>
    <s v="ASESOR COMERCIAL"/>
    <n v="80794831"/>
    <s v="RODRIGUEZ CRUZ JOHAN ISRAEL"/>
    <n v="2619492"/>
    <x v="6"/>
    <x v="0"/>
    <x v="12"/>
  </r>
  <r>
    <x v="9"/>
    <s v="ASESOR COMERCIAL"/>
    <n v="52785397"/>
    <s v="LINARES  YAMILE"/>
    <n v="2388985"/>
    <x v="6"/>
    <x v="0"/>
    <x v="12"/>
  </r>
  <r>
    <x v="1"/>
    <s v="ASESOR COMERCIAL"/>
    <n v="52390639"/>
    <s v="MONGUA RODRIGUEZ CLAUDIA PATRI"/>
    <n v="6838801"/>
    <x v="6"/>
    <x v="1"/>
    <x v="54"/>
  </r>
  <r>
    <x v="1"/>
    <s v="ASESOR COMERCIAL"/>
    <n v="52907365"/>
    <s v="TORRES SARMIENTO JENNY ROCIO"/>
    <n v="5758615"/>
    <x v="6"/>
    <x v="0"/>
    <x v="54"/>
  </r>
  <r>
    <x v="1"/>
    <s v="ASESOR COMERCIAL"/>
    <n v="80138896"/>
    <s v="VANEGAS REYES ALVARO YUSSET"/>
    <n v="2317062"/>
    <x v="6"/>
    <x v="0"/>
    <x v="13"/>
  </r>
  <r>
    <x v="8"/>
    <s v="ASISTENTE  ADMINISTR"/>
    <n v="52223241"/>
    <s v="RUIZ PASCAGAZA JENNY"/>
    <n v="4003169"/>
    <x v="6"/>
    <x v="1"/>
    <x v="14"/>
  </r>
  <r>
    <x v="8"/>
    <s v="ASISTENTE  ADMINISTR"/>
    <n v="52988643"/>
    <s v="AVILA MARTINEZ LUZ ALBA"/>
    <n v="6826963"/>
    <x v="6"/>
    <x v="0"/>
    <x v="14"/>
  </r>
  <r>
    <x v="8"/>
    <s v="ASISTENTE  ADMINISTR"/>
    <n v="52056513"/>
    <s v="LANCHEROS ALBORNOZ OLGA LUCIA"/>
    <n v="4300620"/>
    <x v="6"/>
    <x v="0"/>
    <x v="14"/>
  </r>
  <r>
    <x v="8"/>
    <s v="ASISTENTE  ADMINISTR"/>
    <n v="52078143"/>
    <s v="RAMIREZ ANTONIO MARTA INES"/>
    <n v="3644436"/>
    <x v="6"/>
    <x v="0"/>
    <x v="14"/>
  </r>
  <r>
    <x v="0"/>
    <s v="ASISTENTE  ADMINISTR"/>
    <n v="80010171"/>
    <s v="LOPEZ ROJAS GIOVANNI"/>
    <n v="4154681"/>
    <x v="6"/>
    <x v="1"/>
    <x v="17"/>
  </r>
  <r>
    <x v="11"/>
    <s v="AUXILIAR"/>
    <n v="80259117"/>
    <s v="ZEA CANON HOLMAN ROLANDO"/>
    <n v="7111271"/>
    <x v="6"/>
    <x v="0"/>
    <x v="3"/>
  </r>
  <r>
    <x v="11"/>
    <s v="AUXILIAR"/>
    <n v="52006881"/>
    <s v="PALACIOS CASALLAS IRIS"/>
    <n v="5367744"/>
    <x v="6"/>
    <x v="0"/>
    <x v="3"/>
  </r>
  <r>
    <x v="2"/>
    <s v="AUXILIAR"/>
    <n v="52760839"/>
    <s v="RIANO MURCIA LUZ MARINA"/>
    <n v="3791839"/>
    <x v="6"/>
    <x v="0"/>
    <x v="3"/>
  </r>
  <r>
    <x v="2"/>
    <s v="AUXILIAR"/>
    <n v="52443615"/>
    <s v="RAIGOSO VANEGAS ANGELA ANDREA"/>
    <n v="3645476"/>
    <x v="6"/>
    <x v="0"/>
    <x v="3"/>
  </r>
  <r>
    <x v="2"/>
    <s v="AUXILIAR"/>
    <n v="52037964"/>
    <s v="VEGA  JALBLEIDI"/>
    <n v="2890627"/>
    <x v="6"/>
    <x v="0"/>
    <x v="3"/>
  </r>
  <r>
    <x v="2"/>
    <s v="AUXILIAR"/>
    <n v="80129007"/>
    <s v="BELTRAN TORRES ANDRES ULISES"/>
    <n v="2791057"/>
    <x v="6"/>
    <x v="0"/>
    <x v="3"/>
  </r>
  <r>
    <x v="2"/>
    <s v="AUXILIAR"/>
    <n v="52362635"/>
    <s v="RAMIREZ MACA YENNY"/>
    <n v="2789670"/>
    <x v="6"/>
    <x v="0"/>
    <x v="3"/>
  </r>
  <r>
    <x v="3"/>
    <s v="AUXILIAR"/>
    <n v="80756453"/>
    <s v="BARRERA ALEMAN WILSON ANDRES"/>
    <n v="6826254"/>
    <x v="6"/>
    <x v="1"/>
    <x v="3"/>
  </r>
  <r>
    <x v="3"/>
    <s v="AUXILIAR"/>
    <n v="52715810"/>
    <s v="ECHEVERRIA MAFFIOLD CAROLINA A"/>
    <n v="2012131"/>
    <x v="6"/>
    <x v="1"/>
    <x v="3"/>
  </r>
  <r>
    <x v="8"/>
    <s v="AUXILIAR"/>
    <n v="80049568"/>
    <s v="RUBIANO PINILLA EDISSON"/>
    <n v="7153440"/>
    <x v="6"/>
    <x v="1"/>
    <x v="14"/>
  </r>
  <r>
    <x v="8"/>
    <s v="AUXILIAR"/>
    <n v="80009106"/>
    <s v="GONZALEZ GONZALEZ JOSE ALIRIO"/>
    <n v="2987147"/>
    <x v="6"/>
    <x v="0"/>
    <x v="14"/>
  </r>
  <r>
    <x v="8"/>
    <s v="AUXILIAR"/>
    <n v="52810224"/>
    <s v="HUFFINGTON GONZALEZ ANGIE BROO"/>
    <n v="2586644"/>
    <x v="6"/>
    <x v="0"/>
    <x v="4"/>
  </r>
  <r>
    <x v="8"/>
    <s v="AUXILIAR"/>
    <n v="80763646"/>
    <s v="VILLAMARIN ROMERO GERMAN GIOVA"/>
    <n v="2032203"/>
    <x v="6"/>
    <x v="0"/>
    <x v="14"/>
  </r>
  <r>
    <x v="4"/>
    <s v="AUXILIAR"/>
    <n v="52206075"/>
    <s v="ALMANZA BUSTAMANTE ELBA ENITH"/>
    <n v="7901460"/>
    <x v="6"/>
    <x v="1"/>
    <x v="30"/>
  </r>
  <r>
    <x v="4"/>
    <s v="AUXILIAR"/>
    <n v="52302473"/>
    <s v="RODRIGUEZ SAAVEDRA ROSA ELENA"/>
    <n v="5717066"/>
    <x v="6"/>
    <x v="1"/>
    <x v="30"/>
  </r>
  <r>
    <x v="4"/>
    <s v="AUXILIAR"/>
    <n v="80252108"/>
    <s v="PRIETO RAMIREZ JESUS ANTONIO"/>
    <n v="7659712"/>
    <x v="6"/>
    <x v="0"/>
    <x v="30"/>
  </r>
  <r>
    <x v="0"/>
    <s v="AUXILIAR"/>
    <n v="52198850"/>
    <s v="ARGUELLO FORERO OLGA INES"/>
    <n v="7763561"/>
    <x v="6"/>
    <x v="1"/>
    <x v="89"/>
  </r>
  <r>
    <x v="0"/>
    <s v="AUXILIAR"/>
    <n v="52981483"/>
    <s v="ARDILA BURGOS ZAHIRA ELIZABETH"/>
    <n v="4150125"/>
    <x v="6"/>
    <x v="1"/>
    <x v="60"/>
  </r>
  <r>
    <x v="0"/>
    <s v="AUXILIAR"/>
    <n v="80212102"/>
    <s v="LERMA JIMENEZ HECTOR EDUARDO"/>
    <n v="7722085"/>
    <x v="6"/>
    <x v="0"/>
    <x v="63"/>
  </r>
  <r>
    <x v="0"/>
    <s v="AUXILIAR"/>
    <n v="80724041"/>
    <s v="VELOSA RAMOS LUIS HERNANDO"/>
    <n v="7687952"/>
    <x v="6"/>
    <x v="0"/>
    <x v="90"/>
  </r>
  <r>
    <x v="0"/>
    <s v="AUXILIAR"/>
    <n v="80225397"/>
    <s v="SANABRIA LUIS JOHN JAIRO"/>
    <n v="5607727"/>
    <x v="6"/>
    <x v="0"/>
    <x v="1"/>
  </r>
  <r>
    <x v="0"/>
    <s v="AUXILIAR"/>
    <n v="52730716"/>
    <s v="GALINDO  NINY JOHANNA"/>
    <n v="3675142"/>
    <x v="6"/>
    <x v="0"/>
    <x v="17"/>
  </r>
  <r>
    <x v="0"/>
    <s v="AUXILIAR"/>
    <n v="80126374"/>
    <s v="GOMEZ GIRALDO JOSE FRANCISCO"/>
    <n v="2781749"/>
    <x v="6"/>
    <x v="0"/>
    <x v="63"/>
  </r>
  <r>
    <x v="0"/>
    <s v="AUXILIAR"/>
    <n v="52519880"/>
    <s v="LOSADA SANCHEZ INES"/>
    <n v="2001269"/>
    <x v="6"/>
    <x v="0"/>
    <x v="91"/>
  </r>
  <r>
    <x v="5"/>
    <s v="AUXILIAR"/>
    <n v="80088586"/>
    <s v="RODRIGUEZ GOMEZ DARLAN RAFAEL"/>
    <n v="2162966"/>
    <x v="6"/>
    <x v="1"/>
    <x v="92"/>
  </r>
  <r>
    <x v="5"/>
    <s v="AUXILIAR"/>
    <n v="80737940"/>
    <s v="ABRIL ROMERO JOHAN MANUEL"/>
    <n v="7579239"/>
    <x v="6"/>
    <x v="0"/>
    <x v="93"/>
  </r>
  <r>
    <x v="5"/>
    <s v="AUXILIAR"/>
    <n v="80035708"/>
    <s v="SUA SANDOVAL DIEGO ALBERTO"/>
    <n v="4384681"/>
    <x v="6"/>
    <x v="0"/>
    <x v="93"/>
  </r>
  <r>
    <x v="5"/>
    <s v="AUXILIAR"/>
    <n v="80159585"/>
    <s v="OSPINA OSPINA CAYETANO"/>
    <n v="2984698"/>
    <x v="6"/>
    <x v="0"/>
    <x v="65"/>
  </r>
  <r>
    <x v="10"/>
    <s v="AUXILIAR"/>
    <n v="80151377"/>
    <s v="MORANTES MANCHEGO YON FREISER"/>
    <n v="7210571"/>
    <x v="6"/>
    <x v="1"/>
    <x v="94"/>
  </r>
  <r>
    <x v="10"/>
    <s v="AUXILIAR"/>
    <n v="52916022"/>
    <s v="PABON CHAVEZ ELIZABETH"/>
    <n v="4411575"/>
    <x v="6"/>
    <x v="1"/>
    <x v="21"/>
  </r>
  <r>
    <x v="10"/>
    <s v="AUXILIAR"/>
    <n v="52974745"/>
    <s v="PARRA OVALLE INGRI PAOLA"/>
    <n v="4505694"/>
    <x v="6"/>
    <x v="0"/>
    <x v="22"/>
  </r>
  <r>
    <x v="1"/>
    <s v="AUXILIAR"/>
    <n v="52988807"/>
    <s v="IBANEZ ROJAS LEIDY BIBIANA"/>
    <n v="6896569"/>
    <x v="6"/>
    <x v="0"/>
    <x v="38"/>
  </r>
  <r>
    <x v="1"/>
    <s v="AUXILIAR"/>
    <n v="80216815"/>
    <s v="MARTINEZ MATIZ JULIAN OSWALDO"/>
    <n v="4190915"/>
    <x v="6"/>
    <x v="0"/>
    <x v="68"/>
  </r>
  <r>
    <x v="6"/>
    <s v="AUXILIAR"/>
    <n v="52131304"/>
    <s v="MASMELA BALLESTEROS FANNY"/>
    <n v="7314884"/>
    <x v="6"/>
    <x v="0"/>
    <x v="7"/>
  </r>
  <r>
    <x v="6"/>
    <s v="AUXILIAR"/>
    <n v="52869432"/>
    <s v="RIVERA FLOREZ NERIDED MILENA"/>
    <n v="6747990"/>
    <x v="6"/>
    <x v="0"/>
    <x v="7"/>
  </r>
  <r>
    <x v="6"/>
    <s v="AUXILIAR"/>
    <n v="52813225"/>
    <s v="MOJICA MOSQUERA ANA YELINNETH"/>
    <n v="2062554"/>
    <x v="6"/>
    <x v="0"/>
    <x v="7"/>
  </r>
  <r>
    <x v="11"/>
    <s v="CAJERO"/>
    <n v="52179625"/>
    <s v="GONZALEZ JIMENEZ IRIS"/>
    <n v="5388254"/>
    <x v="6"/>
    <x v="0"/>
    <x v="3"/>
  </r>
  <r>
    <x v="11"/>
    <s v="CAJERO"/>
    <n v="52234150"/>
    <s v="PAEZ BEJARANO JUANA CELINA"/>
    <n v="4093866"/>
    <x v="6"/>
    <x v="0"/>
    <x v="3"/>
  </r>
  <r>
    <x v="1"/>
    <s v="CAJERO"/>
    <n v="80154930"/>
    <s v="NAVAS SANABRIA OSCAR MAURICIO"/>
    <n v="7822742"/>
    <x v="6"/>
    <x v="0"/>
    <x v="72"/>
  </r>
  <r>
    <x v="0"/>
    <s v="CONDUCTOR"/>
    <n v="80490617"/>
    <s v="DIAZ RUIZ JIMMY GUSTAVO"/>
    <n v="7673793"/>
    <x v="6"/>
    <x v="0"/>
    <x v="26"/>
  </r>
  <r>
    <x v="2"/>
    <s v="COORDINADOR"/>
    <n v="80257721"/>
    <s v="SANCHEZ MANCIPE ANDRES"/>
    <n v="2020817"/>
    <x v="6"/>
    <x v="0"/>
    <x v="3"/>
  </r>
  <r>
    <x v="10"/>
    <s v="COORDINADOR"/>
    <n v="80183839"/>
    <s v="SEGURA CORONEL ELKIN MAURICIO"/>
    <n v="6814661"/>
    <x v="6"/>
    <x v="0"/>
    <x v="95"/>
  </r>
  <r>
    <x v="11"/>
    <s v="DIGITADOR"/>
    <n v="52742030"/>
    <s v="JIMENEZ SUAREZ CLAUDIA PATRICI"/>
    <n v="7711869"/>
    <x v="6"/>
    <x v="0"/>
    <x v="3"/>
  </r>
  <r>
    <x v="11"/>
    <s v="DIGITADOR"/>
    <n v="80110089"/>
    <s v="CANGREJO FEO OSCAR ALBERTO"/>
    <n v="7643434"/>
    <x v="6"/>
    <x v="0"/>
    <x v="3"/>
  </r>
  <r>
    <x v="11"/>
    <s v="DIGITADOR"/>
    <n v="52241872"/>
    <s v="FONTECHA BARRERA DIANA MARIA"/>
    <n v="7319002"/>
    <x v="6"/>
    <x v="0"/>
    <x v="3"/>
  </r>
  <r>
    <x v="11"/>
    <s v="DIGITADOR"/>
    <n v="52881245"/>
    <s v="CHAVES PINEDA MARIBEL"/>
    <n v="5628782"/>
    <x v="6"/>
    <x v="0"/>
    <x v="3"/>
  </r>
  <r>
    <x v="11"/>
    <s v="DIGITADOR"/>
    <n v="52844310"/>
    <s v="GOMEZ VARGAS DIANA PATRICIA"/>
    <n v="4522672"/>
    <x v="6"/>
    <x v="0"/>
    <x v="3"/>
  </r>
  <r>
    <x v="12"/>
    <s v="DIGITADOR"/>
    <n v="52972401"/>
    <s v="CASTELLANOS CONTRERA JENNY NOH"/>
    <n v="7847504"/>
    <x v="6"/>
    <x v="0"/>
    <x v="3"/>
  </r>
  <r>
    <x v="2"/>
    <s v="DIGITADOR"/>
    <n v="80069577"/>
    <s v="CAICEDO MONTANA JIMMY DANIEL"/>
    <n v="2389748"/>
    <x v="6"/>
    <x v="0"/>
    <x v="3"/>
  </r>
  <r>
    <x v="2"/>
    <s v="DIGITADOR"/>
    <n v="80191510"/>
    <s v="VANEGAS GUZMAN JOSE LUIS"/>
    <n v="2271179"/>
    <x v="6"/>
    <x v="0"/>
    <x v="3"/>
  </r>
  <r>
    <x v="10"/>
    <s v="EJECUTIVO"/>
    <n v="80060978"/>
    <s v="GALVIS VALERO JUAN GABRIEL"/>
    <n v="2512077"/>
    <x v="6"/>
    <x v="0"/>
    <x v="77"/>
  </r>
  <r>
    <x v="11"/>
    <s v="IMPULSADOR (A)"/>
    <n v="52804849"/>
    <s v="PARRA CASALLAS ADRIANA CAROLIN"/>
    <n v="6908724"/>
    <x v="6"/>
    <x v="0"/>
    <x v="3"/>
  </r>
  <r>
    <x v="11"/>
    <s v="IMPULSADOR (A)"/>
    <n v="52359020"/>
    <s v="CHIRIBI RUBIO MARIA ANGELICA"/>
    <n v="6473137"/>
    <x v="6"/>
    <x v="0"/>
    <x v="3"/>
  </r>
  <r>
    <x v="11"/>
    <s v="IMPULSADOR (A)"/>
    <n v="52759035"/>
    <s v="AREVALO ABRIL YADIRA"/>
    <n v="5777114"/>
    <x v="6"/>
    <x v="0"/>
    <x v="3"/>
  </r>
  <r>
    <x v="11"/>
    <s v="IMPULSADOR (A)"/>
    <n v="52952210"/>
    <s v="LOPEZ ESPANOL YENYS PATRICIA"/>
    <n v="5676233"/>
    <x v="6"/>
    <x v="0"/>
    <x v="3"/>
  </r>
  <r>
    <x v="2"/>
    <s v="IMPULSADOR (A)"/>
    <n v="52977167"/>
    <s v="SOSA NIETO JENNY"/>
    <n v="2992884"/>
    <x v="6"/>
    <x v="0"/>
    <x v="3"/>
  </r>
  <r>
    <x v="3"/>
    <s v="IMPULSADOR (A)"/>
    <n v="52735393"/>
    <s v="LOPEZ MORENO DIANA RAQUEL"/>
    <n v="3338780"/>
    <x v="6"/>
    <x v="1"/>
    <x v="3"/>
  </r>
  <r>
    <x v="3"/>
    <s v="IMPULSADOR (A)"/>
    <n v="52182000"/>
    <s v="RONCANCIO SANCHEZ CLAUDIA PATR"/>
    <n v="2646092"/>
    <x v="6"/>
    <x v="1"/>
    <x v="3"/>
  </r>
  <r>
    <x v="7"/>
    <s v="IMPULSADOR (A)"/>
    <n v="52980945"/>
    <s v="PINILLA OLAYA ANDREA JIMENA"/>
    <n v="7802796"/>
    <x v="6"/>
    <x v="1"/>
    <x v="10"/>
  </r>
  <r>
    <x v="7"/>
    <s v="IMPULSADOR (A)"/>
    <n v="52910521"/>
    <s v="AYALA VELOZA MARIA ANGELICA"/>
    <n v="2765219"/>
    <x v="6"/>
    <x v="1"/>
    <x v="10"/>
  </r>
  <r>
    <x v="7"/>
    <s v="IMPULSADOR (A)"/>
    <n v="52930724"/>
    <s v="BALLESTEROS PAEZ ANDREA MARCEL"/>
    <n v="7811689"/>
    <x v="6"/>
    <x v="0"/>
    <x v="10"/>
  </r>
  <r>
    <x v="7"/>
    <s v="IMPULSADOR (A)"/>
    <n v="52197681"/>
    <s v="ARISTIZABAL RAMIREZ DIANA MARC"/>
    <n v="4535829"/>
    <x v="6"/>
    <x v="0"/>
    <x v="10"/>
  </r>
  <r>
    <x v="7"/>
    <s v="IMPULSADOR (A)"/>
    <n v="52905972"/>
    <s v="TELLEZ QUIROGA JOHANNA"/>
    <n v="2654267"/>
    <x v="6"/>
    <x v="0"/>
    <x v="10"/>
  </r>
  <r>
    <x v="6"/>
    <s v="IMPULSADOR (A)"/>
    <n v="52841002"/>
    <s v="PRIETO SANTANA LIZ DAYANA"/>
    <n v="4518402"/>
    <x v="6"/>
    <x v="1"/>
    <x v="7"/>
  </r>
  <r>
    <x v="4"/>
    <s v="MERCADERISTA"/>
    <n v="52339809"/>
    <s v="YOPASA GUERRERO BLANCA YANETH"/>
    <n v="6822724"/>
    <x v="6"/>
    <x v="0"/>
    <x v="16"/>
  </r>
  <r>
    <x v="4"/>
    <s v="MERCADERISTA"/>
    <n v="52844179"/>
    <s v="GUZMAN BENITEZ CLAUDIA"/>
    <n v="4545338"/>
    <x v="6"/>
    <x v="0"/>
    <x v="16"/>
  </r>
  <r>
    <x v="0"/>
    <s v="MERCADERISTA"/>
    <n v="80067759"/>
    <s v="BARAHORA RIVERA JOHN ALEJANDRO"/>
    <n v="3615052"/>
    <x v="6"/>
    <x v="1"/>
    <x v="16"/>
  </r>
  <r>
    <x v="7"/>
    <s v="MERCADERISTA"/>
    <n v="80913623"/>
    <s v="TORRES MEDINA VICTOR ARNULFO"/>
    <n v="5682588"/>
    <x v="6"/>
    <x v="1"/>
    <x v="10"/>
  </r>
  <r>
    <x v="6"/>
    <s v="MERCADERISTA"/>
    <n v="52957134"/>
    <s v="DIAZ REYES LADY ANDREA"/>
    <n v="5718891"/>
    <x v="6"/>
    <x v="1"/>
    <x v="7"/>
  </r>
  <r>
    <x v="6"/>
    <s v="MERCADERISTA"/>
    <n v="52215976"/>
    <s v="BOLANOS ARANGO ALIX ANGELA"/>
    <n v="2304305"/>
    <x v="6"/>
    <x v="0"/>
    <x v="7"/>
  </r>
  <r>
    <x v="11"/>
    <s v="OPERARIO"/>
    <n v="80881397"/>
    <s v="JIMENEZ RAYO MAURICIO FERNANDO"/>
    <n v="7285948"/>
    <x v="6"/>
    <x v="0"/>
    <x v="3"/>
  </r>
  <r>
    <x v="11"/>
    <s v="OPERARIO"/>
    <n v="52342024"/>
    <s v="RIANO QUINTERO DOLY ESPERANZA"/>
    <n v="5220956"/>
    <x v="6"/>
    <x v="0"/>
    <x v="3"/>
  </r>
  <r>
    <x v="3"/>
    <s v="OPERARIO"/>
    <n v="52535569"/>
    <s v="RODRIGUEZ  CLAUDIA ISABEL"/>
    <n v="4202203"/>
    <x v="6"/>
    <x v="1"/>
    <x v="3"/>
  </r>
  <r>
    <x v="3"/>
    <s v="OPERARIO"/>
    <n v="52487284"/>
    <s v="NINO PINEDA JAZMIN PAOLA"/>
    <n v="2678532"/>
    <x v="6"/>
    <x v="1"/>
    <x v="3"/>
  </r>
  <r>
    <x v="4"/>
    <s v="OPERARIO"/>
    <n v="52849900"/>
    <s v="TORRES FORERO MARIBEL"/>
    <n v="7213135"/>
    <x v="6"/>
    <x v="0"/>
    <x v="30"/>
  </r>
  <r>
    <x v="4"/>
    <s v="OPERARIO"/>
    <n v="52562058"/>
    <s v="OTERO MARTINEZ MEDA"/>
    <n v="4532408"/>
    <x v="6"/>
    <x v="0"/>
    <x v="96"/>
  </r>
  <r>
    <x v="0"/>
    <s v="OPERARIO"/>
    <n v="80727316"/>
    <s v="GARZON  FREDY MAURICIO"/>
    <n v="7133802"/>
    <x v="6"/>
    <x v="1"/>
    <x v="97"/>
  </r>
  <r>
    <x v="7"/>
    <s v="OPERARIO"/>
    <n v="52916940"/>
    <s v="AMADO GORDILLO ISLENA"/>
    <n v="6825544"/>
    <x v="6"/>
    <x v="0"/>
    <x v="10"/>
  </r>
  <r>
    <x v="7"/>
    <s v="OPERARIO"/>
    <n v="52486034"/>
    <s v="BARRERA PEREZ CLAUDIA"/>
    <n v="2673781"/>
    <x v="6"/>
    <x v="0"/>
    <x v="29"/>
  </r>
  <r>
    <x v="5"/>
    <s v="OPERARIO"/>
    <n v="52830992"/>
    <s v="CHAPARRO DIAZ MARTHA MILENA"/>
    <n v="7610509"/>
    <x v="6"/>
    <x v="0"/>
    <x v="98"/>
  </r>
  <r>
    <x v="6"/>
    <s v="OPERARIO"/>
    <n v="52469141"/>
    <s v="ALGARRA PAEZ OLGA JANNETH"/>
    <n v="7758985"/>
    <x v="6"/>
    <x v="0"/>
    <x v="7"/>
  </r>
  <r>
    <x v="6"/>
    <s v="OPERARIO"/>
    <n v="52978144"/>
    <s v="CHARRY MENDEZ CARMEN ROSA"/>
    <n v="2307943"/>
    <x v="6"/>
    <x v="0"/>
    <x v="7"/>
  </r>
  <r>
    <x v="11"/>
    <s v="PROMOTOR"/>
    <n v="52345831"/>
    <s v="PATINO  NELLY YOLANDA"/>
    <n v="7283232"/>
    <x v="6"/>
    <x v="0"/>
    <x v="3"/>
  </r>
  <r>
    <x v="11"/>
    <s v="PROMOTOR"/>
    <n v="52789993"/>
    <s v="QUIROGA DIANA MARIA"/>
    <n v="7184904"/>
    <x v="6"/>
    <x v="0"/>
    <x v="3"/>
  </r>
  <r>
    <x v="11"/>
    <s v="PROMOTOR"/>
    <n v="52832300"/>
    <s v="RAMIREZ PEDREROS ADRIANA CRIST"/>
    <n v="7183218"/>
    <x v="6"/>
    <x v="0"/>
    <x v="3"/>
  </r>
  <r>
    <x v="11"/>
    <s v="PROMOTOR"/>
    <n v="52797353"/>
    <s v="MORALES SEPULVEDA NOHORA ALEJA"/>
    <n v="6932964"/>
    <x v="6"/>
    <x v="0"/>
    <x v="3"/>
  </r>
  <r>
    <x v="11"/>
    <s v="PROMOTOR"/>
    <n v="52805728"/>
    <s v="GARAY MORA JASBLEIDY DEL PILAR"/>
    <n v="6888859"/>
    <x v="6"/>
    <x v="0"/>
    <x v="3"/>
  </r>
  <r>
    <x v="11"/>
    <s v="PROMOTOR"/>
    <n v="52393815"/>
    <s v="NINO CUEVAS ROSA YENNY"/>
    <n v="6857502"/>
    <x v="6"/>
    <x v="0"/>
    <x v="3"/>
  </r>
  <r>
    <x v="11"/>
    <s v="PROMOTOR"/>
    <n v="52936242"/>
    <s v="OCHOA FERNANDEZ JUANA MARIA"/>
    <n v="5786940"/>
    <x v="6"/>
    <x v="0"/>
    <x v="3"/>
  </r>
  <r>
    <x v="11"/>
    <s v="PROMOTOR"/>
    <n v="52980268"/>
    <s v="ARBELAEZ PENA BIBIANA ALEJANDR"/>
    <n v="5443618"/>
    <x v="6"/>
    <x v="0"/>
    <x v="3"/>
  </r>
  <r>
    <x v="11"/>
    <s v="PROMOTOR"/>
    <n v="52873240"/>
    <s v="RODRIGUEZ ALONSO ANDREA DEL PI"/>
    <n v="4080657"/>
    <x v="6"/>
    <x v="0"/>
    <x v="3"/>
  </r>
  <r>
    <x v="2"/>
    <s v="PROMOTOR"/>
    <n v="52857447"/>
    <s v="PINZON PINILLA DIANA LORENA"/>
    <n v="2798619"/>
    <x v="6"/>
    <x v="0"/>
    <x v="3"/>
  </r>
  <r>
    <x v="2"/>
    <s v="PROMOTOR"/>
    <n v="52771912"/>
    <s v="MONROY PEREZ CONSUELO"/>
    <n v="2701861"/>
    <x v="6"/>
    <x v="0"/>
    <x v="3"/>
  </r>
  <r>
    <x v="2"/>
    <s v="PROMOTOR"/>
    <n v="52810874"/>
    <s v="AMAYA TEJEDOR SANDRA MILENA"/>
    <n v="2312720"/>
    <x v="6"/>
    <x v="0"/>
    <x v="3"/>
  </r>
  <r>
    <x v="3"/>
    <s v="PROMOTOR"/>
    <n v="52307423"/>
    <s v="AMAYA ALZA LUZ MELIDA"/>
    <n v="7765105"/>
    <x v="6"/>
    <x v="1"/>
    <x v="3"/>
  </r>
  <r>
    <x v="3"/>
    <s v="PROMOTOR"/>
    <n v="52856830"/>
    <s v="FRANCO MENDOZA JOHANNA"/>
    <n v="2230648"/>
    <x v="6"/>
    <x v="1"/>
    <x v="3"/>
  </r>
  <r>
    <x v="3"/>
    <s v="PROMOTOR"/>
    <n v="52446810"/>
    <s v="ROMERO ABELLA SANDRA PATRICIA"/>
    <n v="2064103"/>
    <x v="6"/>
    <x v="1"/>
    <x v="3"/>
  </r>
  <r>
    <x v="7"/>
    <s v="PROMOTOR"/>
    <n v="52210472"/>
    <s v="ALVARADO RUIZ AURA ELENA"/>
    <n v="7609221"/>
    <x v="6"/>
    <x v="1"/>
    <x v="10"/>
  </r>
  <r>
    <x v="7"/>
    <s v="PROMOTOR"/>
    <n v="52541613"/>
    <s v="PAREDES SANCHEZ SONIA MARITZA"/>
    <n v="5788685"/>
    <x v="6"/>
    <x v="0"/>
    <x v="10"/>
  </r>
  <r>
    <x v="7"/>
    <s v="PROMOTOR"/>
    <n v="52931445"/>
    <s v="FORERO BUITRAGO RUTH PAOLA"/>
    <n v="4030769"/>
    <x v="6"/>
    <x v="0"/>
    <x v="10"/>
  </r>
  <r>
    <x v="6"/>
    <s v="PROMOTOR"/>
    <n v="52393544"/>
    <s v="GARZON URREA CLARA ROSA"/>
    <n v="2277293"/>
    <x v="6"/>
    <x v="0"/>
    <x v="7"/>
  </r>
  <r>
    <x v="5"/>
    <s v="SECRETARIA"/>
    <n v="52962244"/>
    <s v="HERNADEZ RUBIO CATALINA"/>
    <n v="4407922"/>
    <x v="6"/>
    <x v="0"/>
    <x v="66"/>
  </r>
  <r>
    <x v="0"/>
    <s v="VENDEDOR"/>
    <n v="52984816"/>
    <s v="TORRES FORERO MARYI JOHANNA"/>
    <n v="2641535"/>
    <x v="6"/>
    <x v="1"/>
    <x v="99"/>
  </r>
  <r>
    <x v="7"/>
    <s v="VENDEDOR"/>
    <n v="52876212"/>
    <s v="FERNANDEZ CASALLAS FANNY ALCIR"/>
    <n v="2608132"/>
    <x v="6"/>
    <x v="1"/>
    <x v="10"/>
  </r>
  <r>
    <x v="7"/>
    <s v="VENDEDOR"/>
    <n v="52884588"/>
    <s v="GUTIERREZ RODRIGUEZ LUZ PAOLA"/>
    <n v="7216322"/>
    <x v="6"/>
    <x v="0"/>
    <x v="10"/>
  </r>
  <r>
    <x v="11"/>
    <s v="VIGILANTE"/>
    <n v="80744505"/>
    <s v="JIMENEZ FINO WILSON STEEP"/>
    <n v="7602259"/>
    <x v="6"/>
    <x v="0"/>
    <x v="3"/>
  </r>
  <r>
    <x v="12"/>
    <s v="VIGILANTE"/>
    <n v="80114452"/>
    <s v="MARTINEZ NAVARRO HECTOR EMILIO"/>
    <n v="7921221"/>
    <x v="6"/>
    <x v="0"/>
    <x v="3"/>
  </r>
  <r>
    <x v="2"/>
    <s v="VIGILANTE"/>
    <n v="80777363"/>
    <s v="CANO AVENDANO JAIRO JULIO"/>
    <n v="3617721"/>
    <x v="6"/>
    <x v="0"/>
    <x v="3"/>
  </r>
  <r>
    <x v="3"/>
    <s v="VIGILANTE"/>
    <n v="80865354"/>
    <s v="REVELO DUITAMA LUIS EDUARDO"/>
    <n v="5404170"/>
    <x v="6"/>
    <x v="1"/>
    <x v="3"/>
  </r>
  <r>
    <x v="8"/>
    <s v="VIGILANTE"/>
    <n v="80240932"/>
    <s v="BUITRAGO  DANIEL ESTEBAN"/>
    <n v="2892825"/>
    <x v="6"/>
    <x v="1"/>
    <x v="14"/>
  </r>
  <r>
    <x v="0"/>
    <s v="VIGILANTE"/>
    <n v="80164311"/>
    <s v="SUSA CASTRO NYLSON ALEXANDER"/>
    <n v="7751210"/>
    <x v="6"/>
    <x v="1"/>
    <x v="100"/>
  </r>
  <r>
    <x v="1"/>
    <s v="VIGILANTE"/>
    <n v="52931817"/>
    <s v="TORRES GAITAN DIANA CATALINA"/>
    <n v="2558003"/>
    <x v="6"/>
    <x v="0"/>
    <x v="101"/>
  </r>
  <r>
    <x v="6"/>
    <s v="VIGILANTE"/>
    <n v="52838352"/>
    <s v="VARGAS MONTES LEONOR PATRICIA"/>
    <n v="7241280"/>
    <x v="6"/>
    <x v="0"/>
    <x v="7"/>
  </r>
  <r>
    <x v="0"/>
    <s v="ADMINISTRADOR"/>
    <n v="80231081"/>
    <s v="PERDOMO MOLINA JHON WILMAN"/>
    <n v="7770595"/>
    <x v="7"/>
    <x v="1"/>
    <x v="1"/>
  </r>
  <r>
    <x v="0"/>
    <s v="ADMINISTRADOR"/>
    <n v="80829767"/>
    <s v="GALINDO MERCHAN WILBER DARIO"/>
    <n v="4503053"/>
    <x v="7"/>
    <x v="1"/>
    <x v="1"/>
  </r>
  <r>
    <x v="0"/>
    <s v="ADMINISTRADOR"/>
    <n v="80017389"/>
    <s v="GUTIERREZ RODRIGUEZ WILLIAM JA"/>
    <n v="7157393"/>
    <x v="7"/>
    <x v="0"/>
    <x v="0"/>
  </r>
  <r>
    <x v="0"/>
    <s v="ADMINISTRADOR"/>
    <n v="80095668"/>
    <s v="BUSTOS CASTANEDA PEDRO CRISTO"/>
    <n v="7113809"/>
    <x v="7"/>
    <x v="0"/>
    <x v="0"/>
  </r>
  <r>
    <x v="0"/>
    <s v="ADMINISTRADOR"/>
    <n v="52837534"/>
    <s v="ROJAS MELO RAQUEL JOHANNA"/>
    <n v="2900484"/>
    <x v="7"/>
    <x v="0"/>
    <x v="1"/>
  </r>
  <r>
    <x v="10"/>
    <s v="ADMINISTRADOR"/>
    <n v="80543263"/>
    <s v="BERNAL RIVERA FREDY ALEXANDER"/>
    <n v="8511987"/>
    <x v="7"/>
    <x v="1"/>
    <x v="31"/>
  </r>
  <r>
    <x v="10"/>
    <s v="ADMINISTRADOR"/>
    <n v="80201932"/>
    <s v="RAMIREZ SANCHEZ OSCAR ANDRES"/>
    <n v="3711009"/>
    <x v="7"/>
    <x v="0"/>
    <x v="31"/>
  </r>
  <r>
    <x v="1"/>
    <s v="ADMINISTRADOR"/>
    <n v="80002302"/>
    <s v="CALDERON BUITRAGO ALEJANDRO"/>
    <n v="6825248"/>
    <x v="7"/>
    <x v="0"/>
    <x v="102"/>
  </r>
  <r>
    <x v="6"/>
    <s v="ADMINISTRADOR"/>
    <n v="52776654"/>
    <s v="ALVAREZ CORREA JACKELINE"/>
    <n v="7724495"/>
    <x v="7"/>
    <x v="1"/>
    <x v="7"/>
  </r>
  <r>
    <x v="12"/>
    <s v="AGENTE"/>
    <n v="52368381"/>
    <s v="FLOREZ BUITRAGO SONIA ISABEL"/>
    <n v="8220590"/>
    <x v="7"/>
    <x v="0"/>
    <x v="3"/>
  </r>
  <r>
    <x v="12"/>
    <s v="AGENTE"/>
    <n v="80831459"/>
    <s v="LAVERDE HURTADO SERGIO ANDRES"/>
    <n v="7802087"/>
    <x v="7"/>
    <x v="0"/>
    <x v="3"/>
  </r>
  <r>
    <x v="12"/>
    <s v="AGENTE"/>
    <n v="80767928"/>
    <s v="FIGUEROA CORDOBA LEONARDO"/>
    <n v="7794036"/>
    <x v="7"/>
    <x v="0"/>
    <x v="3"/>
  </r>
  <r>
    <x v="12"/>
    <s v="AGENTE"/>
    <n v="52978320"/>
    <s v="CHAVEZ ROBAYO ANGELA PATRICIA"/>
    <n v="7714990"/>
    <x v="7"/>
    <x v="0"/>
    <x v="3"/>
  </r>
  <r>
    <x v="12"/>
    <s v="AGENTE"/>
    <n v="80252624"/>
    <s v="ANGARITA HERRENO JULIO CESAR"/>
    <n v="7685389"/>
    <x v="7"/>
    <x v="0"/>
    <x v="3"/>
  </r>
  <r>
    <x v="12"/>
    <s v="AGENTE"/>
    <n v="80100899"/>
    <s v="TIUSABA PIRACOCA LUIS FREDDY"/>
    <n v="7664189"/>
    <x v="7"/>
    <x v="0"/>
    <x v="3"/>
  </r>
  <r>
    <x v="12"/>
    <s v="AGENTE"/>
    <n v="52874861"/>
    <s v="ORJUELA OYOLA AURA NAYIBE"/>
    <n v="7659191"/>
    <x v="7"/>
    <x v="0"/>
    <x v="3"/>
  </r>
  <r>
    <x v="12"/>
    <s v="AGENTE"/>
    <n v="80158831"/>
    <s v="SALAMANCA CALA JOSUE DAVID"/>
    <n v="7645777"/>
    <x v="7"/>
    <x v="0"/>
    <x v="3"/>
  </r>
  <r>
    <x v="12"/>
    <s v="AGENTE"/>
    <n v="52545547"/>
    <s v="RONCANCIO SERRATO YENNY ANDREA"/>
    <n v="7631392"/>
    <x v="7"/>
    <x v="0"/>
    <x v="3"/>
  </r>
  <r>
    <x v="12"/>
    <s v="AGENTE"/>
    <n v="52522985"/>
    <s v="CASTANEDA ALVARADO DERLY ANGEL"/>
    <n v="7627048"/>
    <x v="7"/>
    <x v="0"/>
    <x v="3"/>
  </r>
  <r>
    <x v="12"/>
    <s v="AGENTE"/>
    <n v="52026409"/>
    <s v="RUIZ NARVAEZ ADRIANA"/>
    <n v="7262301"/>
    <x v="7"/>
    <x v="0"/>
    <x v="3"/>
  </r>
  <r>
    <x v="12"/>
    <s v="AGENTE"/>
    <n v="80833185"/>
    <s v="ACEVEDO HERNANDEZ JOSE JONATHA"/>
    <n v="7196350"/>
    <x v="7"/>
    <x v="0"/>
    <x v="3"/>
  </r>
  <r>
    <x v="12"/>
    <s v="AGENTE"/>
    <n v="52801119"/>
    <s v="CASALLAS  DIANA MARCELA"/>
    <n v="6874014"/>
    <x v="7"/>
    <x v="0"/>
    <x v="3"/>
  </r>
  <r>
    <x v="12"/>
    <s v="AGENTE"/>
    <n v="80227158"/>
    <s v="HERRERA ANGULO SALVADOR ANTONI"/>
    <n v="6813924"/>
    <x v="7"/>
    <x v="0"/>
    <x v="3"/>
  </r>
  <r>
    <x v="8"/>
    <s v="AGENTE"/>
    <n v="52759309"/>
    <s v="MORENO CARDOZO LADY DIANA"/>
    <n v="7791149"/>
    <x v="7"/>
    <x v="1"/>
    <x v="3"/>
  </r>
  <r>
    <x v="8"/>
    <s v="AGENTE"/>
    <n v="52938083"/>
    <s v="LEAL SANCHEZ JENNIFER"/>
    <n v="7657486"/>
    <x v="7"/>
    <x v="1"/>
    <x v="3"/>
  </r>
  <r>
    <x v="8"/>
    <s v="AGENTE"/>
    <n v="52445199"/>
    <s v="ARDILA SANTAMARIA EDITH MILENA"/>
    <n v="7314707"/>
    <x v="7"/>
    <x v="1"/>
    <x v="3"/>
  </r>
  <r>
    <x v="8"/>
    <s v="AGENTE"/>
    <n v="52171488"/>
    <s v="PALENCIA  NEYDA YANETH"/>
    <n v="7220455"/>
    <x v="7"/>
    <x v="1"/>
    <x v="3"/>
  </r>
  <r>
    <x v="8"/>
    <s v="AGENTE"/>
    <n v="52989692"/>
    <s v="RAMIREZ CORREA JANETH"/>
    <n v="6805125"/>
    <x v="7"/>
    <x v="1"/>
    <x v="3"/>
  </r>
  <r>
    <x v="0"/>
    <s v="AGENTE"/>
    <n v="52881735"/>
    <s v="LOPEZ VELASQUEZ DIANA ALEJANDR"/>
    <n v="7803089"/>
    <x v="7"/>
    <x v="0"/>
    <x v="103"/>
  </r>
  <r>
    <x v="0"/>
    <s v="AGENTE"/>
    <n v="52912125"/>
    <s v="VACCA BEJARANO CARMENZA ESMERA"/>
    <n v="7236010"/>
    <x v="7"/>
    <x v="0"/>
    <x v="104"/>
  </r>
  <r>
    <x v="8"/>
    <s v="ANALISTA"/>
    <n v="52458756"/>
    <s v="PINZON CANO SANDRA MILENA"/>
    <n v="7628315"/>
    <x v="7"/>
    <x v="0"/>
    <x v="105"/>
  </r>
  <r>
    <x v="0"/>
    <s v="ANALISTA"/>
    <n v="80245939"/>
    <s v="JIMENEZ MOYANO JOSE DARWIN"/>
    <n v="7157797"/>
    <x v="7"/>
    <x v="1"/>
    <x v="106"/>
  </r>
  <r>
    <x v="0"/>
    <s v="ANALISTA"/>
    <n v="52365695"/>
    <s v="VANEGAS GONZALEZ ZUHEY ELENA"/>
    <n v="7104960"/>
    <x v="7"/>
    <x v="0"/>
    <x v="107"/>
  </r>
  <r>
    <x v="7"/>
    <s v="ANALISTA"/>
    <n v="52268832"/>
    <s v="PALOMINO REYES GINA"/>
    <n v="2789826"/>
    <x v="7"/>
    <x v="0"/>
    <x v="29"/>
  </r>
  <r>
    <x v="5"/>
    <s v="ANALISTA"/>
    <n v="80223454"/>
    <s v="HURTADO QUINTERO HAROLD OSWALD"/>
    <n v="2603898"/>
    <x v="7"/>
    <x v="0"/>
    <x v="48"/>
  </r>
  <r>
    <x v="10"/>
    <s v="ANALISTA"/>
    <n v="52837012"/>
    <s v="GARZON CARRION DARLIN GISELA"/>
    <n v="7152275"/>
    <x v="7"/>
    <x v="1"/>
    <x v="51"/>
  </r>
  <r>
    <x v="10"/>
    <s v="ANALISTA"/>
    <n v="52794437"/>
    <s v="RODRIGUEZ LANCHEROS JEIMY"/>
    <n v="2505400"/>
    <x v="7"/>
    <x v="1"/>
    <x v="108"/>
  </r>
  <r>
    <x v="10"/>
    <s v="ANALISTA"/>
    <n v="52517080"/>
    <s v="HERNANDEZ ALDANA ANGELA"/>
    <n v="7814487"/>
    <x v="7"/>
    <x v="0"/>
    <x v="51"/>
  </r>
  <r>
    <x v="10"/>
    <s v="ANALISTA"/>
    <n v="80007591"/>
    <s v="GARZON AMAYA CAMILO ERNESTO"/>
    <n v="6877637"/>
    <x v="7"/>
    <x v="0"/>
    <x v="51"/>
  </r>
  <r>
    <x v="6"/>
    <s v="ANALISTA"/>
    <n v="52378570"/>
    <s v="ALFONSO CARDENAS CLAUDIA MIREY"/>
    <n v="6971148"/>
    <x v="7"/>
    <x v="1"/>
    <x v="109"/>
  </r>
  <r>
    <x v="6"/>
    <s v="ANALISTA"/>
    <n v="52737679"/>
    <s v="OSPINA PALOMO DIANA CAROLINA"/>
    <n v="5642817"/>
    <x v="7"/>
    <x v="1"/>
    <x v="109"/>
  </r>
  <r>
    <x v="6"/>
    <s v="ANALISTA"/>
    <n v="80150563"/>
    <s v="GUTIERREZ GARCIA HERNANDO"/>
    <n v="2991798"/>
    <x v="7"/>
    <x v="1"/>
    <x v="110"/>
  </r>
  <r>
    <x v="12"/>
    <s v="ASEO"/>
    <n v="52303903"/>
    <s v="NUNEZ  IBETH YUNETH"/>
    <n v="7769664"/>
    <x v="7"/>
    <x v="0"/>
    <x v="3"/>
  </r>
  <r>
    <x v="6"/>
    <s v="ASEO"/>
    <n v="52501636"/>
    <s v="ESPEJO  JACKELINE"/>
    <n v="7629383"/>
    <x v="7"/>
    <x v="0"/>
    <x v="7"/>
  </r>
  <r>
    <x v="8"/>
    <s v="ASESOR COMERCIAL"/>
    <n v="52370176"/>
    <s v="CASTRO FERNANDEZ ANDREA"/>
    <n v="7204029"/>
    <x v="7"/>
    <x v="1"/>
    <x v="11"/>
  </r>
  <r>
    <x v="8"/>
    <s v="ASESOR COMERCIAL"/>
    <n v="80469933"/>
    <s v="FORIGUA SILVA MARCO FIDEL"/>
    <n v="6740991"/>
    <x v="7"/>
    <x v="1"/>
    <x v="11"/>
  </r>
  <r>
    <x v="8"/>
    <s v="ASESOR COMERCIAL"/>
    <n v="52534290"/>
    <s v="GONZALEZ HERNANDEZ MAYERLY ADR"/>
    <n v="2093196"/>
    <x v="7"/>
    <x v="1"/>
    <x v="11"/>
  </r>
  <r>
    <x v="8"/>
    <s v="ASESOR COMERCIAL"/>
    <n v="52806891"/>
    <s v="HERNANDEZ CARDOZO DIANA FABIOL"/>
    <n v="6895930"/>
    <x v="7"/>
    <x v="0"/>
    <x v="11"/>
  </r>
  <r>
    <x v="8"/>
    <s v="ASESOR COMERCIAL"/>
    <n v="80095412"/>
    <s v="ZORRILLA GUEVARA JAIR FELIPE"/>
    <n v="4527613"/>
    <x v="7"/>
    <x v="0"/>
    <x v="11"/>
  </r>
  <r>
    <x v="8"/>
    <s v="ASESOR COMERCIAL"/>
    <n v="80179239"/>
    <s v="BURBANO NARVAEZ CARLOS ALBERTO"/>
    <n v="2272581"/>
    <x v="7"/>
    <x v="0"/>
    <x v="11"/>
  </r>
  <r>
    <x v="8"/>
    <s v="ASESOR COMERCIAL"/>
    <n v="80056462"/>
    <s v="FAJARDO FAJARDO JUAN JOSE"/>
    <n v="2036829"/>
    <x v="7"/>
    <x v="0"/>
    <x v="11"/>
  </r>
  <r>
    <x v="7"/>
    <s v="ASESOR COMERCIAL"/>
    <n v="52908265"/>
    <s v="BARAHONA LEANO HASBLEIDY ANDRE"/>
    <n v="7826817"/>
    <x v="7"/>
    <x v="1"/>
    <x v="10"/>
  </r>
  <r>
    <x v="7"/>
    <s v="ASESOR COMERCIAL"/>
    <n v="52290150"/>
    <s v="BELTRAN CRISTANCHO SANDRA MILE"/>
    <n v="7645017"/>
    <x v="7"/>
    <x v="1"/>
    <x v="10"/>
  </r>
  <r>
    <x v="7"/>
    <s v="ASESOR COMERCIAL"/>
    <n v="52080218"/>
    <s v="FLORIAN LUGO CLAUDIA"/>
    <n v="4363027"/>
    <x v="7"/>
    <x v="1"/>
    <x v="10"/>
  </r>
  <r>
    <x v="7"/>
    <s v="ASESOR COMERCIAL"/>
    <n v="52355645"/>
    <s v="SALCEDO LOPEZ ANA LEDYS"/>
    <n v="2538824"/>
    <x v="7"/>
    <x v="1"/>
    <x v="10"/>
  </r>
  <r>
    <x v="7"/>
    <s v="ASESOR COMERCIAL"/>
    <n v="52518745"/>
    <s v="VALBUENA GONZALEZ ADRIANA ESPE"/>
    <n v="7820870"/>
    <x v="7"/>
    <x v="0"/>
    <x v="10"/>
  </r>
  <r>
    <x v="7"/>
    <s v="ASESOR COMERCIAL"/>
    <n v="52231991"/>
    <s v="TORRES REY JANNETH ALEXANDRA"/>
    <n v="7760535"/>
    <x v="7"/>
    <x v="0"/>
    <x v="10"/>
  </r>
  <r>
    <x v="7"/>
    <s v="ASESOR COMERCIAL"/>
    <n v="52518595"/>
    <s v="GARZON BELTRAN MARTA INES"/>
    <n v="7725583"/>
    <x v="7"/>
    <x v="0"/>
    <x v="10"/>
  </r>
  <r>
    <x v="7"/>
    <s v="ASESOR COMERCIAL"/>
    <n v="52846203"/>
    <s v="MERCHAN PENA YEIMMY ORLANDA"/>
    <n v="7611455"/>
    <x v="7"/>
    <x v="0"/>
    <x v="10"/>
  </r>
  <r>
    <x v="7"/>
    <s v="ASESOR COMERCIAL"/>
    <n v="52223366"/>
    <s v="ARANA DIAZ SANDRA JINNETTE"/>
    <n v="7252851"/>
    <x v="7"/>
    <x v="0"/>
    <x v="10"/>
  </r>
  <r>
    <x v="7"/>
    <s v="ASESOR COMERCIAL"/>
    <n v="52877932"/>
    <s v="BENAVIDES RODRIGUEZ JULIETH AN"/>
    <n v="7214771"/>
    <x v="7"/>
    <x v="0"/>
    <x v="10"/>
  </r>
  <r>
    <x v="7"/>
    <s v="ASESOR COMERCIAL"/>
    <n v="52235700"/>
    <s v="GUTIERREZ ROJAS JEINY MARYLIN"/>
    <n v="7109136"/>
    <x v="7"/>
    <x v="0"/>
    <x v="10"/>
  </r>
  <r>
    <x v="7"/>
    <s v="ASESOR COMERCIAL"/>
    <n v="52525397"/>
    <s v="VALDERRAMA OSTOS SANDRA YOILEN"/>
    <n v="6899678"/>
    <x v="7"/>
    <x v="0"/>
    <x v="10"/>
  </r>
  <r>
    <x v="7"/>
    <s v="ASESOR COMERCIAL"/>
    <n v="52716447"/>
    <s v="POSSE PINEDA LUZ STELLA"/>
    <n v="6303854"/>
    <x v="7"/>
    <x v="0"/>
    <x v="10"/>
  </r>
  <r>
    <x v="7"/>
    <s v="ASESOR COMERCIAL"/>
    <n v="52819358"/>
    <s v="LOPEZ ACHURI ELEN LILIANA"/>
    <n v="4300102"/>
    <x v="7"/>
    <x v="0"/>
    <x v="10"/>
  </r>
  <r>
    <x v="7"/>
    <s v="ASESOR COMERCIAL"/>
    <n v="52769998"/>
    <s v="RENDON HERNANDEZ DIANA MARCELA"/>
    <n v="2933513"/>
    <x v="7"/>
    <x v="0"/>
    <x v="10"/>
  </r>
  <r>
    <x v="7"/>
    <s v="ASESOR COMERCIAL"/>
    <n v="52931060"/>
    <s v="SANCHEZ LOPEZ EIMY JULIETH"/>
    <n v="2704225"/>
    <x v="7"/>
    <x v="0"/>
    <x v="10"/>
  </r>
  <r>
    <x v="7"/>
    <s v="ASESOR COMERCIAL"/>
    <n v="52473693"/>
    <s v="LOPEZ PRIETO NAYIBE ALEXANDRA"/>
    <n v="2646845"/>
    <x v="7"/>
    <x v="0"/>
    <x v="10"/>
  </r>
  <r>
    <x v="7"/>
    <s v="ASESOR COMERCIAL"/>
    <n v="52305018"/>
    <s v="FUENTES OLIVEROS LUZ ELENA"/>
    <n v="2643350"/>
    <x v="7"/>
    <x v="0"/>
    <x v="10"/>
  </r>
  <r>
    <x v="9"/>
    <s v="ASESOR COMERCIAL"/>
    <n v="52890170"/>
    <s v="REYES NINO KELLY DAYANA"/>
    <n v="7759898"/>
    <x v="7"/>
    <x v="1"/>
    <x v="12"/>
  </r>
  <r>
    <x v="9"/>
    <s v="ASESOR COMERCIAL"/>
    <n v="80207098"/>
    <s v="BRICENO GARCIA JULIO ALBERTO"/>
    <n v="5688210"/>
    <x v="7"/>
    <x v="1"/>
    <x v="12"/>
  </r>
  <r>
    <x v="9"/>
    <s v="ASESOR COMERCIAL"/>
    <n v="80031525"/>
    <s v="MEDINA LEON NESTOR DAVID"/>
    <n v="5374564"/>
    <x v="7"/>
    <x v="1"/>
    <x v="12"/>
  </r>
  <r>
    <x v="9"/>
    <s v="ASESOR COMERCIAL"/>
    <n v="52486623"/>
    <s v="FULA CARRENO DIANA PATRICIA"/>
    <n v="4151915"/>
    <x v="7"/>
    <x v="1"/>
    <x v="12"/>
  </r>
  <r>
    <x v="9"/>
    <s v="ASESOR COMERCIAL"/>
    <n v="80008064"/>
    <s v="ORTIZ GIL HUGO ALEXANDER"/>
    <n v="7837414"/>
    <x v="7"/>
    <x v="0"/>
    <x v="12"/>
  </r>
  <r>
    <x v="9"/>
    <s v="ASESOR COMERCIAL"/>
    <n v="52880524"/>
    <s v="QUITIAN SOTO DAYANA"/>
    <n v="7810834"/>
    <x v="7"/>
    <x v="0"/>
    <x v="12"/>
  </r>
  <r>
    <x v="9"/>
    <s v="ASESOR COMERCIAL"/>
    <n v="80725357"/>
    <s v="BUITRAGO TORRES JOSE ALEXANDER"/>
    <n v="7628656"/>
    <x v="7"/>
    <x v="0"/>
    <x v="12"/>
  </r>
  <r>
    <x v="9"/>
    <s v="ASESOR COMERCIAL"/>
    <n v="52817605"/>
    <s v="AGUIRRE CRUZ HEIDI CAROLINA"/>
    <n v="7198013"/>
    <x v="7"/>
    <x v="0"/>
    <x v="12"/>
  </r>
  <r>
    <x v="9"/>
    <s v="ASESOR COMERCIAL"/>
    <n v="80138985"/>
    <s v="GRIJALBA RAMIREZ ANGELO AUGUST"/>
    <n v="7197615"/>
    <x v="7"/>
    <x v="0"/>
    <x v="12"/>
  </r>
  <r>
    <x v="9"/>
    <s v="ASESOR COMERCIAL"/>
    <n v="52726933"/>
    <s v="MONTANO FORERO NAYIBE"/>
    <n v="7153178"/>
    <x v="7"/>
    <x v="0"/>
    <x v="12"/>
  </r>
  <r>
    <x v="9"/>
    <s v="ASESOR COMERCIAL"/>
    <n v="80771954"/>
    <s v="BASTIDAS CERON CAMILO ANDRES"/>
    <n v="7130218"/>
    <x v="7"/>
    <x v="0"/>
    <x v="12"/>
  </r>
  <r>
    <x v="9"/>
    <s v="ASESOR COMERCIAL"/>
    <n v="52344512"/>
    <s v="PEDRAZA SANCHEZ MARTHA"/>
    <n v="6838472"/>
    <x v="7"/>
    <x v="0"/>
    <x v="12"/>
  </r>
  <r>
    <x v="9"/>
    <s v="ASESOR COMERCIAL"/>
    <n v="80041051"/>
    <s v="CARDENAS BERNAL URIEL"/>
    <n v="5775559"/>
    <x v="7"/>
    <x v="0"/>
    <x v="12"/>
  </r>
  <r>
    <x v="9"/>
    <s v="ASESOR COMERCIAL"/>
    <n v="52791109"/>
    <s v="LAMBIS HERNANDEZ DORIS MARITZA"/>
    <n v="4366457"/>
    <x v="7"/>
    <x v="0"/>
    <x v="12"/>
  </r>
  <r>
    <x v="9"/>
    <s v="ASESOR COMERCIAL"/>
    <n v="80170243"/>
    <s v="LIZARAZO PORRAS JAIME ALBERTO"/>
    <n v="4332395"/>
    <x v="7"/>
    <x v="0"/>
    <x v="12"/>
  </r>
  <r>
    <x v="9"/>
    <s v="ASESOR COMERCIAL"/>
    <n v="52726780"/>
    <s v="LOZANO  MARIA ANGELICA"/>
    <n v="4043044"/>
    <x v="7"/>
    <x v="0"/>
    <x v="12"/>
  </r>
  <r>
    <x v="9"/>
    <s v="ASESOR COMERCIAL"/>
    <n v="52907140"/>
    <s v="FONTECHA SUAREZ LEIDY YAMELY"/>
    <n v="2335526"/>
    <x v="7"/>
    <x v="0"/>
    <x v="12"/>
  </r>
  <r>
    <x v="9"/>
    <s v="ASESOR COMERCIAL"/>
    <n v="52488243"/>
    <s v="GOMEZ MORENO SANDRA JANNETH"/>
    <n v="2245257"/>
    <x v="7"/>
    <x v="0"/>
    <x v="12"/>
  </r>
  <r>
    <x v="1"/>
    <s v="ASESOR COMERCIAL"/>
    <n v="52775213"/>
    <s v="GOMEZ GAITAN ANA MILENA"/>
    <n v="2928332"/>
    <x v="7"/>
    <x v="1"/>
    <x v="54"/>
  </r>
  <r>
    <x v="1"/>
    <s v="ASESOR COMERCIAL"/>
    <n v="52707006"/>
    <s v="MACIAS MARTINEZ DAYAN STIVALIZ"/>
    <n v="2022403"/>
    <x v="7"/>
    <x v="0"/>
    <x v="13"/>
  </r>
  <r>
    <x v="6"/>
    <s v="ASESOR COMERCIAL"/>
    <n v="80210363"/>
    <s v="GARCIA BUITRAGO WILMAR SNEIDER"/>
    <n v="7209113"/>
    <x v="7"/>
    <x v="0"/>
    <x v="7"/>
  </r>
  <r>
    <x v="6"/>
    <s v="ASESOR COMERCIAL"/>
    <n v="80833225"/>
    <s v="REINOSO CALDERON JHON FREDY"/>
    <n v="4517297"/>
    <x v="7"/>
    <x v="0"/>
    <x v="7"/>
  </r>
  <r>
    <x v="8"/>
    <s v="ASISTENTE  ADMINISTR"/>
    <n v="52746422"/>
    <s v="FONSECA JIMENEZ ANDREA DEL PIL"/>
    <n v="7696697"/>
    <x v="7"/>
    <x v="1"/>
    <x v="14"/>
  </r>
  <r>
    <x v="8"/>
    <s v="ASISTENTE  ADMINISTR"/>
    <n v="80218681"/>
    <s v="CAICEDO RICO MAURICIO FERNANDO"/>
    <n v="2014574"/>
    <x v="7"/>
    <x v="0"/>
    <x v="14"/>
  </r>
  <r>
    <x v="0"/>
    <s v="ASISTENTE  ADMINISTR"/>
    <n v="80158944"/>
    <s v="ALVARADO GALEANO HERNEL DAVID"/>
    <n v="4155673"/>
    <x v="7"/>
    <x v="0"/>
    <x v="17"/>
  </r>
  <r>
    <x v="5"/>
    <s v="ASISTENTE  ADMINISTR"/>
    <n v="52204939"/>
    <s v="PAEZ CAMELO ALEIDA"/>
    <n v="4351167"/>
    <x v="7"/>
    <x v="0"/>
    <x v="111"/>
  </r>
  <r>
    <x v="12"/>
    <s v="AUXILIAR"/>
    <n v="52064548"/>
    <s v="CALVO TOCHE LUZ HERMINDA"/>
    <n v="5720753"/>
    <x v="7"/>
    <x v="0"/>
    <x v="3"/>
  </r>
  <r>
    <x v="12"/>
    <s v="AUXILIAR"/>
    <n v="52358836"/>
    <s v="CARDENAS RIVERA MARISOL"/>
    <n v="3620809"/>
    <x v="7"/>
    <x v="0"/>
    <x v="3"/>
  </r>
  <r>
    <x v="12"/>
    <s v="AUXILIAR"/>
    <n v="52262068"/>
    <s v="BRINEZ MENDOZA GLORIA CONSUELO"/>
    <n v="2614612"/>
    <x v="7"/>
    <x v="0"/>
    <x v="3"/>
  </r>
  <r>
    <x v="12"/>
    <s v="AUXILIAR"/>
    <n v="52745225"/>
    <s v="BOHORQUEZ RONDON AURA CONSTANZ"/>
    <n v="2605181"/>
    <x v="7"/>
    <x v="0"/>
    <x v="3"/>
  </r>
  <r>
    <x v="12"/>
    <s v="AUXILIAR"/>
    <n v="80224002"/>
    <s v="TOCORA BALLESTEROS JUAN PABLO"/>
    <n v="2603334"/>
    <x v="7"/>
    <x v="0"/>
    <x v="3"/>
  </r>
  <r>
    <x v="8"/>
    <s v="AUXILIAR"/>
    <n v="52322248"/>
    <s v="MAHECHA  YASBLEYDY"/>
    <n v="7177195"/>
    <x v="7"/>
    <x v="1"/>
    <x v="3"/>
  </r>
  <r>
    <x v="8"/>
    <s v="AUXILIAR"/>
    <n v="52499033"/>
    <s v="ZAMORA GOMEZ ANGELICA MARIA"/>
    <n v="4506322"/>
    <x v="7"/>
    <x v="1"/>
    <x v="3"/>
  </r>
  <r>
    <x v="4"/>
    <s v="AUXILIAR"/>
    <n v="80734882"/>
    <s v="BOHORQUEZ QUIJANO LUIS ORLANDO"/>
    <n v="4536330"/>
    <x v="7"/>
    <x v="0"/>
    <x v="30"/>
  </r>
  <r>
    <x v="0"/>
    <s v="AUXILIAR"/>
    <n v="80657196"/>
    <s v="CASTELLANOS VELANDIA JAIME"/>
    <n v="8264213"/>
    <x v="7"/>
    <x v="1"/>
    <x v="62"/>
  </r>
  <r>
    <x v="0"/>
    <s v="AUXILIAR"/>
    <n v="80148417"/>
    <s v="LEON MARTIN JUAN GILBERTO"/>
    <n v="5649525"/>
    <x v="7"/>
    <x v="1"/>
    <x v="63"/>
  </r>
  <r>
    <x v="0"/>
    <s v="AUXILIAR"/>
    <n v="52166010"/>
    <s v="MUNOZ CASTELBLANCO LUZ ALIETH"/>
    <n v="2791572"/>
    <x v="7"/>
    <x v="1"/>
    <x v="112"/>
  </r>
  <r>
    <x v="0"/>
    <s v="AUXILIAR"/>
    <n v="52887290"/>
    <s v="GARCIA AUNTA DIANA MARITZA"/>
    <n v="2465198"/>
    <x v="7"/>
    <x v="1"/>
    <x v="63"/>
  </r>
  <r>
    <x v="0"/>
    <s v="AUXILIAR"/>
    <n v="80857591"/>
    <s v="RINCON MUNOZ EDWIN ALFONSO"/>
    <n v="7412390"/>
    <x v="7"/>
    <x v="0"/>
    <x v="62"/>
  </r>
  <r>
    <x v="0"/>
    <s v="AUXILIAR"/>
    <n v="52169616"/>
    <s v="JIMENEZ DURAN CLAUDIA PATRICIA"/>
    <n v="5697002"/>
    <x v="7"/>
    <x v="0"/>
    <x v="17"/>
  </r>
  <r>
    <x v="0"/>
    <s v="AUXILIAR"/>
    <n v="52938454"/>
    <s v="RATIVA CHAPARRO DIANA ROCIO"/>
    <n v="2797534"/>
    <x v="7"/>
    <x v="0"/>
    <x v="17"/>
  </r>
  <r>
    <x v="0"/>
    <s v="AUXILIAR"/>
    <n v="52505179"/>
    <s v="MENDIVELSO PEREZ MARIA CRISTIN"/>
    <n v="2655471"/>
    <x v="7"/>
    <x v="0"/>
    <x v="61"/>
  </r>
  <r>
    <x v="0"/>
    <s v="AUXILIAR"/>
    <n v="80903657"/>
    <s v="NINO TELLEZ ANDRES GUILLERMO"/>
    <n v="2031140"/>
    <x v="7"/>
    <x v="0"/>
    <x v="60"/>
  </r>
  <r>
    <x v="9"/>
    <s v="AUXILIAR"/>
    <n v="80186920"/>
    <s v="SALAS ESPINEL CARLOS ANDRES"/>
    <n v="6701599"/>
    <x v="7"/>
    <x v="1"/>
    <x v="113"/>
  </r>
  <r>
    <x v="5"/>
    <s v="AUXILIAR"/>
    <n v="52212140"/>
    <s v="VARGAS MORENO MIRYAM AIDDE"/>
    <n v="7110316"/>
    <x v="7"/>
    <x v="1"/>
    <x v="65"/>
  </r>
  <r>
    <x v="5"/>
    <s v="AUXILIAR"/>
    <n v="80222282"/>
    <s v="BOLANOS GERMAN AUGUSTO"/>
    <n v="2798951"/>
    <x v="7"/>
    <x v="1"/>
    <x v="93"/>
  </r>
  <r>
    <x v="5"/>
    <s v="AUXILIAR"/>
    <n v="52662778"/>
    <s v="REY RIVEROS ANA GRACIELA"/>
    <n v="8264380"/>
    <x v="7"/>
    <x v="0"/>
    <x v="93"/>
  </r>
  <r>
    <x v="5"/>
    <s v="AUXILIAR"/>
    <n v="80736560"/>
    <s v="TAUTIVA PADILLA OSCAR ARMANDO"/>
    <n v="7244953"/>
    <x v="7"/>
    <x v="0"/>
    <x v="65"/>
  </r>
  <r>
    <x v="5"/>
    <s v="AUXILIAR"/>
    <n v="52848668"/>
    <s v="MOGOLLON LOZADA DIANA MIREYA"/>
    <n v="5262907"/>
    <x v="7"/>
    <x v="0"/>
    <x v="93"/>
  </r>
  <r>
    <x v="5"/>
    <s v="AUXILIAR"/>
    <n v="52890964"/>
    <s v="RODRIGUEZ VARGAS ADRIANA PAOLA"/>
    <n v="4908121"/>
    <x v="7"/>
    <x v="0"/>
    <x v="114"/>
  </r>
  <r>
    <x v="5"/>
    <s v="AUXILIAR"/>
    <n v="52525945"/>
    <s v="URUENA JARAMILLO OLGA LUCIA"/>
    <n v="3334546"/>
    <x v="7"/>
    <x v="0"/>
    <x v="65"/>
  </r>
  <r>
    <x v="5"/>
    <s v="AUXILIAR"/>
    <n v="52845771"/>
    <s v="PAEZ MUNOZ SANDRA MILENA"/>
    <n v="2736192"/>
    <x v="7"/>
    <x v="0"/>
    <x v="65"/>
  </r>
  <r>
    <x v="5"/>
    <s v="AUXILIAR"/>
    <n v="52023292"/>
    <s v="RIVEROS MUNOZ ADRIANA"/>
    <n v="2232317"/>
    <x v="7"/>
    <x v="0"/>
    <x v="65"/>
  </r>
  <r>
    <x v="10"/>
    <s v="AUXILIAR"/>
    <n v="80766887"/>
    <s v="ALZATE HERNANDEZ JHON ALBERT"/>
    <n v="5732236"/>
    <x v="7"/>
    <x v="1"/>
    <x v="21"/>
  </r>
  <r>
    <x v="10"/>
    <s v="AUXILIAR"/>
    <n v="52882604"/>
    <s v="BECERRA OBREGON DEHISY"/>
    <n v="5797818"/>
    <x v="7"/>
    <x v="0"/>
    <x v="23"/>
  </r>
  <r>
    <x v="10"/>
    <s v="AUXILIAR"/>
    <n v="80248731"/>
    <s v="MENDIETA RAMOS JOSE ANDRES"/>
    <n v="5774994"/>
    <x v="7"/>
    <x v="0"/>
    <x v="21"/>
  </r>
  <r>
    <x v="10"/>
    <s v="AUXILIAR"/>
    <n v="80220050"/>
    <s v="REINA LOPEZ WILSON DANIEL"/>
    <n v="2731094"/>
    <x v="7"/>
    <x v="0"/>
    <x v="115"/>
  </r>
  <r>
    <x v="10"/>
    <s v="AUXILIAR"/>
    <n v="52197874"/>
    <s v="MERCHAN PENA MARIA ISABEL"/>
    <n v="2443312"/>
    <x v="7"/>
    <x v="0"/>
    <x v="21"/>
  </r>
  <r>
    <x v="1"/>
    <s v="AUXILIAR"/>
    <n v="52756834"/>
    <s v="PAEZ QUEVEDO DIANA MILENA"/>
    <n v="7773099"/>
    <x v="7"/>
    <x v="0"/>
    <x v="116"/>
  </r>
  <r>
    <x v="1"/>
    <s v="AUXILIAR"/>
    <n v="52527136"/>
    <s v="QUIROGA ALEMAN DIANA MILENA"/>
    <n v="7208894"/>
    <x v="7"/>
    <x v="0"/>
    <x v="38"/>
  </r>
  <r>
    <x v="1"/>
    <s v="AUXILIAR"/>
    <n v="52967092"/>
    <s v="BELTRAN DAZA CAROL MILENA"/>
    <n v="4243638"/>
    <x v="7"/>
    <x v="0"/>
    <x v="69"/>
  </r>
  <r>
    <x v="6"/>
    <s v="AUXILIAR"/>
    <n v="52540814"/>
    <s v="JAIMES GRANADOS MARIA JOHANA"/>
    <n v="2359474"/>
    <x v="7"/>
    <x v="1"/>
    <x v="7"/>
  </r>
  <r>
    <x v="6"/>
    <s v="AUXILIAR"/>
    <n v="52497096"/>
    <s v="HURTADO MOLINA NICOLE GISETTE"/>
    <n v="4309236"/>
    <x v="7"/>
    <x v="0"/>
    <x v="7"/>
  </r>
  <r>
    <x v="12"/>
    <s v="CAJERO"/>
    <n v="52700135"/>
    <s v="SILVA CRUZ MONICA ALEXANDRA"/>
    <n v="6880251"/>
    <x v="7"/>
    <x v="0"/>
    <x v="3"/>
  </r>
  <r>
    <x v="12"/>
    <s v="CAJERO"/>
    <n v="52853649"/>
    <s v="CUELLAR LLANO MARIA EUGENIA"/>
    <n v="6818173"/>
    <x v="7"/>
    <x v="0"/>
    <x v="3"/>
  </r>
  <r>
    <x v="12"/>
    <s v="CAJERO"/>
    <n v="52191303"/>
    <s v="MENESES GUARNIZO ANYELA"/>
    <n v="4483101"/>
    <x v="7"/>
    <x v="0"/>
    <x v="3"/>
  </r>
  <r>
    <x v="12"/>
    <s v="CAJERO"/>
    <n v="52533432"/>
    <s v="SIERRA MOLINA DEISY MILENA"/>
    <n v="4114169"/>
    <x v="7"/>
    <x v="0"/>
    <x v="3"/>
  </r>
  <r>
    <x v="12"/>
    <s v="CAJERO"/>
    <n v="52834190"/>
    <s v="HERRERA SARMIENTO GIOVANNA ANG"/>
    <n v="2606527"/>
    <x v="7"/>
    <x v="0"/>
    <x v="3"/>
  </r>
  <r>
    <x v="8"/>
    <s v="CAJERO"/>
    <n v="52861250"/>
    <s v="RODRIGUEZ FORERO NYDIA LILIANA"/>
    <n v="7112541"/>
    <x v="7"/>
    <x v="1"/>
    <x v="3"/>
  </r>
  <r>
    <x v="10"/>
    <s v="CAJERO"/>
    <n v="52763813"/>
    <s v="PARRA MAHECHA NATALIA DEL PILA"/>
    <n v="4129944"/>
    <x v="7"/>
    <x v="1"/>
    <x v="71"/>
  </r>
  <r>
    <x v="10"/>
    <s v="CAJERO"/>
    <n v="52890186"/>
    <s v="LOPEZ CUENCA ADRIANA MARIA"/>
    <n v="2381965"/>
    <x v="7"/>
    <x v="1"/>
    <x v="71"/>
  </r>
  <r>
    <x v="10"/>
    <s v="CAJERO"/>
    <n v="52843973"/>
    <s v="GONZALEZ NAVARRO DIANA YULIETH"/>
    <n v="7786444"/>
    <x v="7"/>
    <x v="0"/>
    <x v="25"/>
  </r>
  <r>
    <x v="10"/>
    <s v="CAJERO"/>
    <n v="52375467"/>
    <s v="YARA MORENO NIDIA HELENA"/>
    <n v="7206997"/>
    <x v="7"/>
    <x v="0"/>
    <x v="25"/>
  </r>
  <r>
    <x v="10"/>
    <s v="CAJERO"/>
    <n v="80186438"/>
    <s v="BECERRA FLOREZ ANDERSSON JOAO"/>
    <n v="6847970"/>
    <x v="7"/>
    <x v="0"/>
    <x v="71"/>
  </r>
  <r>
    <x v="10"/>
    <s v="CAJERO"/>
    <n v="52886115"/>
    <s v="MAHECHA ARNEDO EVELYN"/>
    <n v="6033072"/>
    <x v="7"/>
    <x v="0"/>
    <x v="25"/>
  </r>
  <r>
    <x v="10"/>
    <s v="CAJERO"/>
    <n v="80050496"/>
    <s v="MUNOZ RODRIGUEZ GERMAN FERNAND"/>
    <n v="4541980"/>
    <x v="7"/>
    <x v="0"/>
    <x v="25"/>
  </r>
  <r>
    <x v="10"/>
    <s v="CAJERO"/>
    <n v="52214077"/>
    <s v="RODRIGUEZ MARTINEZ SONIA PATRI"/>
    <n v="2603017"/>
    <x v="7"/>
    <x v="0"/>
    <x v="117"/>
  </r>
  <r>
    <x v="10"/>
    <s v="CAJERO"/>
    <n v="52492198"/>
    <s v="MORENO PARRA PAOLA JINNETH"/>
    <n v="2519417"/>
    <x v="7"/>
    <x v="0"/>
    <x v="25"/>
  </r>
  <r>
    <x v="0"/>
    <s v="CONDUCTOR"/>
    <n v="80577615"/>
    <s v="MELO VALERO CARLOS ANDRES"/>
    <n v="8254830"/>
    <x v="7"/>
    <x v="0"/>
    <x v="26"/>
  </r>
  <r>
    <x v="9"/>
    <s v="COORDINADOR"/>
    <n v="80178224"/>
    <s v="NIVIAYO OLMOS OSCAR JAVIER"/>
    <n v="6802865"/>
    <x v="7"/>
    <x v="0"/>
    <x v="113"/>
  </r>
  <r>
    <x v="5"/>
    <s v="COORDINADOR"/>
    <n v="52176558"/>
    <s v="RODRIGUEZ ORDUZ LUCY ESTHER"/>
    <n v="6897577"/>
    <x v="7"/>
    <x v="0"/>
    <x v="118"/>
  </r>
  <r>
    <x v="5"/>
    <s v="COORDINADOR"/>
    <n v="80097623"/>
    <s v="ROMERO URIBE JHON FREDY"/>
    <n v="6781923"/>
    <x v="7"/>
    <x v="0"/>
    <x v="118"/>
  </r>
  <r>
    <x v="5"/>
    <s v="COORDINADOR"/>
    <n v="52791729"/>
    <s v="GUTIERREZ CASTRILLON SANDRA JA"/>
    <n v="5337766"/>
    <x v="7"/>
    <x v="0"/>
    <x v="119"/>
  </r>
  <r>
    <x v="10"/>
    <s v="COORDINADOR"/>
    <n v="52710727"/>
    <s v="CALDERON CALDERON GLORIA ANDRE"/>
    <n v="7781730"/>
    <x v="7"/>
    <x v="1"/>
    <x v="120"/>
  </r>
  <r>
    <x v="10"/>
    <s v="COORDINADOR"/>
    <n v="52762204"/>
    <s v="CONTRERAS GUZMAN DIANA ANDREA"/>
    <n v="7790774"/>
    <x v="7"/>
    <x v="0"/>
    <x v="121"/>
  </r>
  <r>
    <x v="6"/>
    <s v="COORDINADOR"/>
    <n v="52215188"/>
    <s v="RODRIGUEZ DUARTE SANDRA MILENA"/>
    <n v="5614681"/>
    <x v="7"/>
    <x v="0"/>
    <x v="122"/>
  </r>
  <r>
    <x v="6"/>
    <s v="COORDINADOR"/>
    <n v="80012352"/>
    <s v="GUERRERO MEJIA FERNANDO"/>
    <n v="2951061"/>
    <x v="7"/>
    <x v="0"/>
    <x v="76"/>
  </r>
  <r>
    <x v="6"/>
    <s v="COORDINADOR"/>
    <n v="52907603"/>
    <s v="GARAVITO TORRES MONICA GISEL"/>
    <n v="2705074"/>
    <x v="7"/>
    <x v="0"/>
    <x v="7"/>
  </r>
  <r>
    <x v="12"/>
    <s v="DIGITADOR"/>
    <n v="52469556"/>
    <s v="RAMOS DAZA JENNY ELIZABETH"/>
    <n v="7100383"/>
    <x v="7"/>
    <x v="0"/>
    <x v="3"/>
  </r>
  <r>
    <x v="12"/>
    <s v="DIGITADOR"/>
    <n v="52494849"/>
    <s v="GONZALEZ ACEVEDO CAROLINA"/>
    <n v="5358078"/>
    <x v="7"/>
    <x v="0"/>
    <x v="3"/>
  </r>
  <r>
    <x v="12"/>
    <s v="DIGITADOR"/>
    <n v="52974728"/>
    <s v="MURCIA GARZON JUDY ZULEIMA"/>
    <n v="2996206"/>
    <x v="7"/>
    <x v="0"/>
    <x v="3"/>
  </r>
  <r>
    <x v="12"/>
    <s v="DIGITADOR"/>
    <n v="52900661"/>
    <s v="SUAREZ RODRIGUEZ SONIA LIZBETH"/>
    <n v="2061880"/>
    <x v="7"/>
    <x v="0"/>
    <x v="3"/>
  </r>
  <r>
    <x v="12"/>
    <s v="DIGITADOR"/>
    <n v="80252831"/>
    <s v="FLOREZ MAHECHA OMAR ORLANDO"/>
    <n v="2006063"/>
    <x v="7"/>
    <x v="0"/>
    <x v="3"/>
  </r>
  <r>
    <x v="8"/>
    <s v="DIGITADOR"/>
    <n v="52466835"/>
    <s v="MURILLO POVEDA ADRIANA"/>
    <n v="6925628"/>
    <x v="7"/>
    <x v="1"/>
    <x v="3"/>
  </r>
  <r>
    <x v="8"/>
    <s v="DIGITADOR"/>
    <n v="52292563"/>
    <s v="GOMEZ CORTES SANDRA PATRICIA"/>
    <n v="6053759"/>
    <x v="7"/>
    <x v="1"/>
    <x v="3"/>
  </r>
  <r>
    <x v="8"/>
    <s v="DIGITADOR"/>
    <n v="80845158"/>
    <s v="PATINO MARTINEZ CHRISTIAN GERM"/>
    <n v="4910058"/>
    <x v="7"/>
    <x v="1"/>
    <x v="3"/>
  </r>
  <r>
    <x v="8"/>
    <s v="DIGITADOR"/>
    <n v="52854841"/>
    <s v="MUNOZ CASAS MEIBY BIBIANA"/>
    <n v="2045235"/>
    <x v="7"/>
    <x v="1"/>
    <x v="3"/>
  </r>
  <r>
    <x v="6"/>
    <s v="DIGITADOR"/>
    <n v="52782628"/>
    <s v="MARTINEZ ZARATE ANDREA DEL PIL"/>
    <n v="2678878"/>
    <x v="7"/>
    <x v="0"/>
    <x v="7"/>
  </r>
  <r>
    <x v="8"/>
    <s v="EJECUTIVO"/>
    <n v="80402170"/>
    <s v="TRUJILLO MATTA CESAR MAURICIO"/>
    <n v="8662157"/>
    <x v="7"/>
    <x v="0"/>
    <x v="11"/>
  </r>
  <r>
    <x v="0"/>
    <s v="EJECUTIVO"/>
    <n v="52207717"/>
    <s v="MARTINEZ SIERRA NURY YAZMIN"/>
    <n v="7632994"/>
    <x v="7"/>
    <x v="0"/>
    <x v="28"/>
  </r>
  <r>
    <x v="7"/>
    <s v="EJECUTIVO"/>
    <n v="80070864"/>
    <s v="VALLEJO  JOHN ARMANDO"/>
    <n v="7267422"/>
    <x v="7"/>
    <x v="1"/>
    <x v="123"/>
  </r>
  <r>
    <x v="7"/>
    <s v="EJECUTIVO"/>
    <n v="52717976"/>
    <s v="RODRIGUEZ RODRIGUEZ JOHANNA AL"/>
    <n v="2535715"/>
    <x v="7"/>
    <x v="0"/>
    <x v="29"/>
  </r>
  <r>
    <x v="5"/>
    <s v="EJECUTIVO"/>
    <n v="80921103"/>
    <s v="GARCIA RIOS DANIEL"/>
    <n v="5776851"/>
    <x v="7"/>
    <x v="0"/>
    <x v="48"/>
  </r>
  <r>
    <x v="12"/>
    <s v="IMPULSADOR (A)"/>
    <n v="52749964"/>
    <s v="MOSQUERA BRAND DAREN ASTRID"/>
    <n v="7151130"/>
    <x v="7"/>
    <x v="0"/>
    <x v="3"/>
  </r>
  <r>
    <x v="12"/>
    <s v="IMPULSADOR (A)"/>
    <n v="52836492"/>
    <s v="LOZANO RODRIGUEZ SORY JANETH"/>
    <n v="7125287"/>
    <x v="7"/>
    <x v="0"/>
    <x v="3"/>
  </r>
  <r>
    <x v="12"/>
    <s v="IMPULSADOR (A)"/>
    <n v="52426516"/>
    <s v="GARZON HIDALGO EDITH"/>
    <n v="6905026"/>
    <x v="7"/>
    <x v="0"/>
    <x v="3"/>
  </r>
  <r>
    <x v="12"/>
    <s v="IMPULSADOR (A)"/>
    <n v="52798975"/>
    <s v="MONROY SAENZ DERLI YASMIN"/>
    <n v="5382546"/>
    <x v="7"/>
    <x v="0"/>
    <x v="3"/>
  </r>
  <r>
    <x v="12"/>
    <s v="IMPULSADOR (A)"/>
    <n v="52911863"/>
    <s v="CANON BUITRAGO ADRIANA MARINEL"/>
    <n v="4901547"/>
    <x v="7"/>
    <x v="0"/>
    <x v="3"/>
  </r>
  <r>
    <x v="12"/>
    <s v="IMPULSADOR (A)"/>
    <n v="52784828"/>
    <s v="PARRA CASTRO ADRIANA MARCELA"/>
    <n v="4214121"/>
    <x v="7"/>
    <x v="0"/>
    <x v="3"/>
  </r>
  <r>
    <x v="12"/>
    <s v="IMPULSADOR (A)"/>
    <n v="52896599"/>
    <s v="MAYORGA GIL LEIDY JOHANNA"/>
    <n v="3633107"/>
    <x v="7"/>
    <x v="0"/>
    <x v="3"/>
  </r>
  <r>
    <x v="12"/>
    <s v="IMPULSADOR (A)"/>
    <n v="52856981"/>
    <s v="MORENO RADA YURY ELENA"/>
    <n v="2986277"/>
    <x v="7"/>
    <x v="0"/>
    <x v="3"/>
  </r>
  <r>
    <x v="8"/>
    <s v="IMPULSADOR (A)"/>
    <n v="52504480"/>
    <s v="MARTIN DUARTE ELSY JOHANNA"/>
    <n v="6304430"/>
    <x v="7"/>
    <x v="1"/>
    <x v="3"/>
  </r>
  <r>
    <x v="8"/>
    <s v="IMPULSADOR (A)"/>
    <n v="52932112"/>
    <s v="SANABRIA ORJUELA GLORIA"/>
    <n v="2771097"/>
    <x v="7"/>
    <x v="1"/>
    <x v="3"/>
  </r>
  <r>
    <x v="4"/>
    <s v="IMPULSADOR (A)"/>
    <n v="52829144"/>
    <s v="OYOLA ORJUELA GEISOL ESPERANZA"/>
    <n v="7224376"/>
    <x v="7"/>
    <x v="0"/>
    <x v="78"/>
  </r>
  <r>
    <x v="4"/>
    <s v="IMPULSADOR (A)"/>
    <n v="52504680"/>
    <s v="RODRIGUEZ PENA ANDREA DEL PILA"/>
    <n v="4504499"/>
    <x v="7"/>
    <x v="0"/>
    <x v="78"/>
  </r>
  <r>
    <x v="4"/>
    <s v="IMPULSADOR (A)"/>
    <n v="52450571"/>
    <s v="REY MUNOZ JENNY ANDREA"/>
    <n v="3639287"/>
    <x v="7"/>
    <x v="0"/>
    <x v="78"/>
  </r>
  <r>
    <x v="0"/>
    <s v="IMPULSADOR (A)"/>
    <n v="52732645"/>
    <s v="OLARTE BERNAL AIDA MARY"/>
    <n v="3621697"/>
    <x v="7"/>
    <x v="1"/>
    <x v="124"/>
  </r>
  <r>
    <x v="7"/>
    <s v="IMPULSADOR (A)"/>
    <n v="52661656"/>
    <s v="CONTRERAS PAREDES ALEXANDRA"/>
    <n v="8258844"/>
    <x v="7"/>
    <x v="1"/>
    <x v="10"/>
  </r>
  <r>
    <x v="7"/>
    <s v="IMPULSADOR (A)"/>
    <n v="52770140"/>
    <s v="SOTO GIL DECCI ANGELICA"/>
    <n v="7765026"/>
    <x v="7"/>
    <x v="1"/>
    <x v="10"/>
  </r>
  <r>
    <x v="7"/>
    <s v="IMPULSADOR (A)"/>
    <n v="52975608"/>
    <s v="CUBILLOS GONZALEZ VIVIANA MARC"/>
    <n v="4517860"/>
    <x v="7"/>
    <x v="1"/>
    <x v="10"/>
  </r>
  <r>
    <x v="7"/>
    <s v="IMPULSADOR (A)"/>
    <n v="52376895"/>
    <s v="ALVAREZ FEGATIYE LOIDA MARIA"/>
    <n v="4423828"/>
    <x v="7"/>
    <x v="1"/>
    <x v="10"/>
  </r>
  <r>
    <x v="7"/>
    <s v="IMPULSADOR (A)"/>
    <n v="52161574"/>
    <s v="GUERRERO ALVARADO MARIA ROSALB"/>
    <n v="3721035"/>
    <x v="7"/>
    <x v="1"/>
    <x v="10"/>
  </r>
  <r>
    <x v="7"/>
    <s v="IMPULSADOR (A)"/>
    <n v="52860904"/>
    <s v="CARDOZO MORENO CAROLINA"/>
    <n v="8709127"/>
    <x v="7"/>
    <x v="0"/>
    <x v="10"/>
  </r>
  <r>
    <x v="7"/>
    <s v="IMPULSADOR (A)"/>
    <n v="52784590"/>
    <s v="BENAVIDEZ  KATTERINE"/>
    <n v="8293388"/>
    <x v="7"/>
    <x v="0"/>
    <x v="10"/>
  </r>
  <r>
    <x v="7"/>
    <s v="IMPULSADOR (A)"/>
    <n v="52130913"/>
    <s v="GOMEZ  ANGELA MARIA"/>
    <n v="7657981"/>
    <x v="7"/>
    <x v="0"/>
    <x v="10"/>
  </r>
  <r>
    <x v="7"/>
    <s v="IMPULSADOR (A)"/>
    <n v="52928873"/>
    <s v="JANNER BLANCO MARIA VIRGINIA"/>
    <n v="6805773"/>
    <x v="7"/>
    <x v="0"/>
    <x v="10"/>
  </r>
  <r>
    <x v="7"/>
    <s v="IMPULSADOR (A)"/>
    <n v="52450612"/>
    <s v="VARGAS JIMENEZ DIANA PAOLA"/>
    <n v="3637005"/>
    <x v="7"/>
    <x v="0"/>
    <x v="10"/>
  </r>
  <r>
    <x v="7"/>
    <s v="IMPULSADOR (A)"/>
    <n v="52465506"/>
    <s v="BENAVIDES SANCHEZ MARY LUZ"/>
    <n v="2738165"/>
    <x v="7"/>
    <x v="0"/>
    <x v="10"/>
  </r>
  <r>
    <x v="7"/>
    <s v="IMPULSADOR (A)"/>
    <n v="52505598"/>
    <s v="RAMIREZ LINCE ELIZABETH"/>
    <n v="2652231"/>
    <x v="7"/>
    <x v="0"/>
    <x v="10"/>
  </r>
  <r>
    <x v="0"/>
    <s v="MERCADERISTA"/>
    <n v="52116037"/>
    <s v="ZAMBRANO CARDOZO SIIOMARA"/>
    <n v="4213848"/>
    <x v="7"/>
    <x v="1"/>
    <x v="16"/>
  </r>
  <r>
    <x v="0"/>
    <s v="MERCADERISTA"/>
    <n v="80026687"/>
    <s v="YAGAMA GONZALEZ JORGE ANDRES"/>
    <n v="4411072"/>
    <x v="7"/>
    <x v="0"/>
    <x v="16"/>
  </r>
  <r>
    <x v="0"/>
    <s v="MERCADERISTA"/>
    <n v="52484860"/>
    <s v="VILLAMIL TRUJILLO CECILIA"/>
    <n v="4040488"/>
    <x v="7"/>
    <x v="0"/>
    <x v="16"/>
  </r>
  <r>
    <x v="0"/>
    <s v="MERCADERISTA"/>
    <n v="52486966"/>
    <s v="SCARPETTA CORREA LILIANA MARCE"/>
    <n v="2245838"/>
    <x v="7"/>
    <x v="0"/>
    <x v="16"/>
  </r>
  <r>
    <x v="6"/>
    <s v="MERCADERISTA"/>
    <n v="52334549"/>
    <s v="GONZALES GONZALES CLAUDIA PATR"/>
    <n v="6899483"/>
    <x v="7"/>
    <x v="0"/>
    <x v="7"/>
  </r>
  <r>
    <x v="12"/>
    <s v="OPERARIO"/>
    <n v="80047740"/>
    <s v="RIVEROS RUIZ OSCAR ORLANDO"/>
    <n v="8434765"/>
    <x v="7"/>
    <x v="0"/>
    <x v="3"/>
  </r>
  <r>
    <x v="12"/>
    <s v="OPERARIO"/>
    <n v="80654719"/>
    <s v="LOPEZ BUSTOS DIEGO FERNANDO"/>
    <n v="8259504"/>
    <x v="7"/>
    <x v="0"/>
    <x v="3"/>
  </r>
  <r>
    <x v="12"/>
    <s v="OPERARIO"/>
    <n v="52844991"/>
    <s v="ROA SALAZAR MONICA ALEJANDRA"/>
    <n v="5769331"/>
    <x v="7"/>
    <x v="0"/>
    <x v="3"/>
  </r>
  <r>
    <x v="12"/>
    <s v="OPERARIO"/>
    <n v="52167770"/>
    <s v="BARRAGAN  LUZ YANELI"/>
    <n v="5069821"/>
    <x v="7"/>
    <x v="0"/>
    <x v="3"/>
  </r>
  <r>
    <x v="12"/>
    <s v="OPERARIO"/>
    <n v="52335836"/>
    <s v="VIDARTE VACA MARTHA CECILIA"/>
    <n v="4908845"/>
    <x v="7"/>
    <x v="0"/>
    <x v="3"/>
  </r>
  <r>
    <x v="12"/>
    <s v="OPERARIO"/>
    <n v="52326717"/>
    <s v="LOPEZ RAMOS CHEYNE ROSE"/>
    <n v="4289800"/>
    <x v="7"/>
    <x v="0"/>
    <x v="3"/>
  </r>
  <r>
    <x v="8"/>
    <s v="OPERARIO"/>
    <n v="52216713"/>
    <s v="RODRIGUEZ BOLIVAR GINA MARCELA"/>
    <n v="5721532"/>
    <x v="7"/>
    <x v="1"/>
    <x v="3"/>
  </r>
  <r>
    <x v="4"/>
    <s v="OPERARIO"/>
    <n v="52239355"/>
    <s v="MORENO LOPEZ ANGELICA"/>
    <n v="7164235"/>
    <x v="7"/>
    <x v="1"/>
    <x v="30"/>
  </r>
  <r>
    <x v="4"/>
    <s v="OPERARIO"/>
    <n v="52173440"/>
    <s v="LOPEZ DIAZ TRANSITO LILIANA"/>
    <n v="6870504"/>
    <x v="7"/>
    <x v="1"/>
    <x v="30"/>
  </r>
  <r>
    <x v="4"/>
    <s v="OPERARIO"/>
    <n v="52173614"/>
    <s v="COCA JOYA MARIA RUBIELA"/>
    <n v="5676674"/>
    <x v="7"/>
    <x v="1"/>
    <x v="30"/>
  </r>
  <r>
    <x v="4"/>
    <s v="OPERARIO"/>
    <n v="52787828"/>
    <s v="AGUIAR VERA CAROLINA"/>
    <n v="4409707"/>
    <x v="7"/>
    <x v="1"/>
    <x v="30"/>
  </r>
  <r>
    <x v="4"/>
    <s v="OPERARIO"/>
    <n v="52979419"/>
    <s v="PAEZ SAAVEDRA YENNY ALEXANDRA"/>
    <n v="2995783"/>
    <x v="7"/>
    <x v="1"/>
    <x v="30"/>
  </r>
  <r>
    <x v="4"/>
    <s v="OPERARIO"/>
    <n v="52011351"/>
    <s v="CASTRO GONZALEZ JUDITH"/>
    <n v="2899463"/>
    <x v="7"/>
    <x v="1"/>
    <x v="30"/>
  </r>
  <r>
    <x v="4"/>
    <s v="OPERARIO"/>
    <n v="52382621"/>
    <s v="ARIAS GOMEZ NIDIA ESPERANZA"/>
    <n v="2063907"/>
    <x v="7"/>
    <x v="1"/>
    <x v="30"/>
  </r>
  <r>
    <x v="4"/>
    <s v="OPERARIO"/>
    <n v="52019636"/>
    <s v="RICO GUERRERO OLGA PATRICIA"/>
    <n v="8259886"/>
    <x v="7"/>
    <x v="0"/>
    <x v="30"/>
  </r>
  <r>
    <x v="4"/>
    <s v="OPERARIO"/>
    <n v="52306924"/>
    <s v="GUZMAN HERNANDEZ DIANA EDITH"/>
    <n v="7786396"/>
    <x v="7"/>
    <x v="0"/>
    <x v="30"/>
  </r>
  <r>
    <x v="4"/>
    <s v="OPERARIO"/>
    <n v="52899551"/>
    <s v="SALAMANCA CANON DORA CONSUELO"/>
    <n v="7202298"/>
    <x v="7"/>
    <x v="0"/>
    <x v="30"/>
  </r>
  <r>
    <x v="4"/>
    <s v="OPERARIO"/>
    <n v="52504459"/>
    <s v="PINILLA JIMENEZ CLARA INES"/>
    <n v="4505612"/>
    <x v="7"/>
    <x v="0"/>
    <x v="30"/>
  </r>
  <r>
    <x v="4"/>
    <s v="OPERARIO"/>
    <n v="52093236"/>
    <s v="CASTANEDA GUERRERO LUZ DARY"/>
    <n v="3676156"/>
    <x v="7"/>
    <x v="0"/>
    <x v="30"/>
  </r>
  <r>
    <x v="0"/>
    <s v="OPERARIO"/>
    <n v="80149291"/>
    <s v="ACEVEDO AMAYA JUAN PABLO"/>
    <n v="4502169"/>
    <x v="7"/>
    <x v="1"/>
    <x v="125"/>
  </r>
  <r>
    <x v="0"/>
    <s v="OPERARIO"/>
    <n v="80187124"/>
    <s v="PERILLA OCHOA DAVID EDUARDO"/>
    <n v="4337147"/>
    <x v="7"/>
    <x v="0"/>
    <x v="126"/>
  </r>
  <r>
    <x v="7"/>
    <s v="OPERARIO"/>
    <n v="52275425"/>
    <s v="MONTOYA GARCIA LUZ AMPARO DEL"/>
    <n v="2670497"/>
    <x v="7"/>
    <x v="0"/>
    <x v="10"/>
  </r>
  <r>
    <x v="5"/>
    <s v="OPERARIO"/>
    <n v="52970745"/>
    <s v="ROMERO CONTRERAS DIANA PAOLA"/>
    <n v="7190680"/>
    <x v="7"/>
    <x v="0"/>
    <x v="98"/>
  </r>
  <r>
    <x v="5"/>
    <s v="OPERARIO"/>
    <n v="52901201"/>
    <s v="SANCHEZ DIAZ MARISTELLA"/>
    <n v="2436933"/>
    <x v="7"/>
    <x v="0"/>
    <x v="98"/>
  </r>
  <r>
    <x v="6"/>
    <s v="OPERARIO"/>
    <n v="52936022"/>
    <s v="RODRIGUEZ CASTANO YURI PAOLA"/>
    <n v="5779604"/>
    <x v="7"/>
    <x v="0"/>
    <x v="7"/>
  </r>
  <r>
    <x v="6"/>
    <s v="OPERARIO"/>
    <n v="52974806"/>
    <s v="BOTIA  LEIDY JOHANNA"/>
    <n v="4343353"/>
    <x v="7"/>
    <x v="0"/>
    <x v="7"/>
  </r>
  <r>
    <x v="12"/>
    <s v="PROMOTOR"/>
    <n v="52617567"/>
    <s v="CAICEDO PINZON BLANCA ISABEL"/>
    <n v="8257652"/>
    <x v="7"/>
    <x v="0"/>
    <x v="3"/>
  </r>
  <r>
    <x v="12"/>
    <s v="PROMOTOR"/>
    <n v="52838261"/>
    <s v="DIAZ POVEDA JOHANNA ALEJANDRA"/>
    <n v="7681601"/>
    <x v="7"/>
    <x v="0"/>
    <x v="3"/>
  </r>
  <r>
    <x v="12"/>
    <s v="PROMOTOR"/>
    <n v="52335545"/>
    <s v="ROBAYO BALLEN YOLANDA"/>
    <n v="6978781"/>
    <x v="7"/>
    <x v="0"/>
    <x v="3"/>
  </r>
  <r>
    <x v="12"/>
    <s v="PROMOTOR"/>
    <n v="52507674"/>
    <s v="BUSTAMANTE HIDALGO MARTHA JANE"/>
    <n v="4523611"/>
    <x v="7"/>
    <x v="0"/>
    <x v="3"/>
  </r>
  <r>
    <x v="12"/>
    <s v="PROMOTOR"/>
    <n v="52226421"/>
    <s v="PATINO PINZON CLAUDIA PATRICIA"/>
    <n v="2071690"/>
    <x v="7"/>
    <x v="0"/>
    <x v="3"/>
  </r>
  <r>
    <x v="8"/>
    <s v="PROMOTOR"/>
    <n v="52617998"/>
    <s v="BOYACA GUARIN SANDRA LILIANA"/>
    <n v="8257652"/>
    <x v="7"/>
    <x v="1"/>
    <x v="3"/>
  </r>
  <r>
    <x v="8"/>
    <s v="PROMOTOR"/>
    <n v="52486871"/>
    <s v="PAEZ BENITEZ JACQUELINE"/>
    <n v="2381894"/>
    <x v="7"/>
    <x v="1"/>
    <x v="3"/>
  </r>
  <r>
    <x v="8"/>
    <s v="PROMOTOR"/>
    <n v="52728237"/>
    <s v="GARCIA AVILA JENNY ROCIO"/>
    <n v="2733791"/>
    <x v="7"/>
    <x v="0"/>
    <x v="4"/>
  </r>
  <r>
    <x v="6"/>
    <s v="PROMOTOR"/>
    <n v="52544290"/>
    <s v="PENA GARCIA EIMY JULIETH"/>
    <n v="2796051"/>
    <x v="7"/>
    <x v="1"/>
    <x v="7"/>
  </r>
  <r>
    <x v="5"/>
    <s v="PSICOLOGO (A)"/>
    <n v="52933317"/>
    <s v="RODRIGUEZ LEAL MARITZA VIVIANA"/>
    <n v="2994186"/>
    <x v="7"/>
    <x v="0"/>
    <x v="79"/>
  </r>
  <r>
    <x v="10"/>
    <s v="PSICOLOGO (A)"/>
    <n v="52656690"/>
    <s v="MEDINA MEDINA CLAUDIA MARCELA"/>
    <n v="2637795"/>
    <x v="7"/>
    <x v="1"/>
    <x v="77"/>
  </r>
  <r>
    <x v="1"/>
    <s v="SECRETARIA"/>
    <n v="52182393"/>
    <s v="SERRANO MURCIA YELITZA"/>
    <n v="6809259"/>
    <x v="7"/>
    <x v="0"/>
    <x v="127"/>
  </r>
  <r>
    <x v="12"/>
    <s v="VENDEDOR"/>
    <n v="80123190"/>
    <s v="VALLEJO CUESTA WILSON"/>
    <n v="2937463"/>
    <x v="7"/>
    <x v="0"/>
    <x v="3"/>
  </r>
  <r>
    <x v="0"/>
    <s v="VENDEDOR"/>
    <n v="80234415"/>
    <s v="ROMERO RODRIGUEZ FREDDY HERNAN"/>
    <n v="2335962"/>
    <x v="7"/>
    <x v="1"/>
    <x v="83"/>
  </r>
  <r>
    <x v="0"/>
    <s v="VENDEDOR"/>
    <n v="80253299"/>
    <s v="MORALES LOPEZ NIXON ROBERTO"/>
    <n v="7610863"/>
    <x v="7"/>
    <x v="0"/>
    <x v="83"/>
  </r>
  <r>
    <x v="0"/>
    <s v="VENDEDOR"/>
    <n v="80538783"/>
    <s v="ALVARADO PULIDO JUAN MANUEL"/>
    <n v="2069626"/>
    <x v="7"/>
    <x v="0"/>
    <x v="99"/>
  </r>
  <r>
    <x v="8"/>
    <s v="VIGILANTE"/>
    <n v="80007538"/>
    <s v="PENUELA CASTELLANOS ALEXANDER"/>
    <n v="7857635"/>
    <x v="7"/>
    <x v="1"/>
    <x v="14"/>
  </r>
  <r>
    <x v="8"/>
    <s v="VIGILANTE"/>
    <n v="80063348"/>
    <s v="MORALES NEIRA EDGAR OSWALDO"/>
    <n v="4124240"/>
    <x v="7"/>
    <x v="0"/>
    <x v="14"/>
  </r>
  <r>
    <x v="0"/>
    <s v="VIGILANTE"/>
    <n v="52759300"/>
    <s v="SERNA GONZALEZ SANDRA VIVIANA"/>
    <n v="7769504"/>
    <x v="7"/>
    <x v="0"/>
    <x v="100"/>
  </r>
  <r>
    <x v="12"/>
    <s v="IMPULSADOR (A)"/>
    <n v="52912082"/>
    <s v="MENDEZ RAMIREZ LUZ MERY"/>
    <n v="4910274"/>
    <x v="8"/>
    <x v="0"/>
    <x v="3"/>
  </r>
  <r>
    <x v="8"/>
    <s v="IMPULSADOR (A)"/>
    <n v="52864344"/>
    <s v="BURGOS VERANO LUZ MERY"/>
    <n v="4903012"/>
    <x v="8"/>
    <x v="1"/>
    <x v="3"/>
  </r>
  <r>
    <x v="12"/>
    <s v="PROMOTOR"/>
    <n v="52734648"/>
    <s v="MENDOZA PARADA SANDRA MILENA"/>
    <n v="3663495"/>
    <x v="8"/>
    <x v="0"/>
    <x v="3"/>
  </r>
  <r>
    <x v="0"/>
    <s v="ADMINISTRADOR"/>
    <n v="52752987"/>
    <s v="LIS LIS NANCY JOHANA"/>
    <n v="7785915"/>
    <x v="9"/>
    <x v="0"/>
    <x v="1"/>
  </r>
  <r>
    <x v="12"/>
    <s v="AGENTE"/>
    <n v="52911428"/>
    <s v="GUALTEROS BELTRAN ADRIANA MARI"/>
    <n v="6838991"/>
    <x v="9"/>
    <x v="0"/>
    <x v="3"/>
  </r>
  <r>
    <x v="10"/>
    <s v="ANALISTA"/>
    <n v="52345072"/>
    <s v="VEGA JIMENEZ ROCIO"/>
    <n v="2280829"/>
    <x v="9"/>
    <x v="0"/>
    <x v="22"/>
  </r>
  <r>
    <x v="9"/>
    <s v="ASESOR COMERCIAL"/>
    <n v="52779498"/>
    <s v="ALZATE BARRETO LIZ KAREN"/>
    <n v="7613560"/>
    <x v="9"/>
    <x v="0"/>
    <x v="12"/>
  </r>
  <r>
    <x v="12"/>
    <s v="AUXILIAR"/>
    <n v="52810257"/>
    <s v="SUAREZ MARINEZ LEYDY JOHANNA"/>
    <n v="6785166"/>
    <x v="9"/>
    <x v="0"/>
    <x v="3"/>
  </r>
  <r>
    <x v="0"/>
    <s v="AUXILIAR"/>
    <n v="52163594"/>
    <s v="SANDOVAL PULIDO MELINA"/>
    <n v="7268234"/>
    <x v="9"/>
    <x v="0"/>
    <x v="89"/>
  </r>
  <r>
    <x v="5"/>
    <s v="AUXILIAR"/>
    <n v="52221778"/>
    <s v="MARINO GARCIA MARYLUZ"/>
    <n v="6742806"/>
    <x v="9"/>
    <x v="0"/>
    <x v="65"/>
  </r>
  <r>
    <x v="10"/>
    <s v="AUXILIAR"/>
    <n v="80247024"/>
    <s v="BERMUDES BARRIOS EDISSON ESNEI"/>
    <n v="7170013"/>
    <x v="9"/>
    <x v="0"/>
    <x v="94"/>
  </r>
  <r>
    <x v="12"/>
    <s v="CAJERO"/>
    <n v="52849547"/>
    <s v="FUNEME RODRIGUEZ YEHIMI INGRID"/>
    <n v="2006076"/>
    <x v="9"/>
    <x v="0"/>
    <x v="3"/>
  </r>
  <r>
    <x v="8"/>
    <s v="DIGITADOR"/>
    <n v="52150486"/>
    <s v="CAMARGO COPETE LUZ STELLA"/>
    <n v="6320964"/>
    <x v="9"/>
    <x v="1"/>
    <x v="3"/>
  </r>
  <r>
    <x v="12"/>
    <s v="IMPULSADOR (A)"/>
    <n v="52915309"/>
    <s v="REYES LUQUE MARLEIDY"/>
    <n v="4498394"/>
    <x v="9"/>
    <x v="0"/>
    <x v="3"/>
  </r>
  <r>
    <x v="4"/>
    <s v="IMPULSADOR (A)"/>
    <n v="52774519"/>
    <s v="JIMENEZ SAAVEDRA MARTHA LUCIA"/>
    <n v="7217991"/>
    <x v="9"/>
    <x v="0"/>
    <x v="78"/>
  </r>
  <r>
    <x v="7"/>
    <s v="IMPULSADOR (A)"/>
    <n v="52970514"/>
    <s v="RINCON RODRIGUEZ RUTH ESPERANZ"/>
    <n v="7850517"/>
    <x v="9"/>
    <x v="0"/>
    <x v="10"/>
  </r>
  <r>
    <x v="6"/>
    <s v="IMPULSADOR (A)"/>
    <n v="52516498"/>
    <s v="MORENO JARAMILLO ELENY ANDREA"/>
    <n v="2359181"/>
    <x v="9"/>
    <x v="1"/>
    <x v="7"/>
  </r>
  <r>
    <x v="0"/>
    <s v="MERCADERISTA"/>
    <n v="52729864"/>
    <s v="VARGAS RODRIGUEZ FRANCY ANDREA"/>
    <n v="3653076"/>
    <x v="9"/>
    <x v="0"/>
    <x v="16"/>
  </r>
  <r>
    <x v="12"/>
    <s v="PROMOTOR"/>
    <n v="52206755"/>
    <s v="GARZON MORALES CLAUDIA HELENA"/>
    <n v="2731092"/>
    <x v="9"/>
    <x v="0"/>
    <x v="3"/>
  </r>
  <r>
    <x v="8"/>
    <s v="PROMOTOR"/>
    <n v="52974035"/>
    <s v="SANTIAGO RINCON DEISY HYLLENM"/>
    <n v="2736937"/>
    <x v="9"/>
    <x v="1"/>
    <x v="3"/>
  </r>
  <r>
    <x v="12"/>
    <s v="VENDEDOR"/>
    <n v="52961798"/>
    <s v="ESPITIA DIAZ MAGDA PATRICIA"/>
    <n v="2742079"/>
    <x v="9"/>
    <x v="0"/>
    <x v="3"/>
  </r>
  <r>
    <x v="12"/>
    <s v="VIGILANTE"/>
    <n v="80141363"/>
    <s v="BELENO BELENO LUIS MIGUEL"/>
    <n v="7846849"/>
    <x v="9"/>
    <x v="0"/>
    <x v="3"/>
  </r>
  <r>
    <x v="0"/>
    <s v="AGENTE"/>
    <n v="52903484"/>
    <s v="MARTINEZ FRANCO NANCY MILENA"/>
    <n v="7720479"/>
    <x v="10"/>
    <x v="0"/>
    <x v="46"/>
  </r>
  <r>
    <x v="10"/>
    <s v="ANALISTA"/>
    <n v="52083512"/>
    <s v="MAYORGA GUILOMBO TANIA"/>
    <n v="7161051"/>
    <x v="10"/>
    <x v="1"/>
    <x v="51"/>
  </r>
  <r>
    <x v="12"/>
    <s v="ASEO"/>
    <n v="80049080"/>
    <s v="ROJAS PAEZ EDWIN"/>
    <n v="2061597"/>
    <x v="10"/>
    <x v="0"/>
    <x v="3"/>
  </r>
  <r>
    <x v="12"/>
    <s v="AUXILIAR"/>
    <n v="52204950"/>
    <s v="CORREA SILVA SANDRA BIBIANA"/>
    <n v="7684205"/>
    <x v="10"/>
    <x v="0"/>
    <x v="3"/>
  </r>
  <r>
    <x v="12"/>
    <s v="AUXILIAR"/>
    <n v="52811556"/>
    <s v="LOPEZ GIRALDO FLORALBA"/>
    <n v="2329891"/>
    <x v="10"/>
    <x v="0"/>
    <x v="3"/>
  </r>
  <r>
    <x v="0"/>
    <s v="AUXILIAR"/>
    <n v="52396383"/>
    <s v="GUIO LOPEZ FLOR ALBA"/>
    <n v="6819589"/>
    <x v="10"/>
    <x v="1"/>
    <x v="60"/>
  </r>
  <r>
    <x v="0"/>
    <s v="AUXILIAR"/>
    <n v="80894142"/>
    <s v="MOJICA SABOGAL WILSON"/>
    <n v="7821775"/>
    <x v="10"/>
    <x v="0"/>
    <x v="89"/>
  </r>
  <r>
    <x v="5"/>
    <s v="AUXILIAR"/>
    <n v="52911904"/>
    <s v="LEON CUCAITA ADRIANA"/>
    <n v="4384817"/>
    <x v="10"/>
    <x v="0"/>
    <x v="128"/>
  </r>
  <r>
    <x v="1"/>
    <s v="AUXILIAR"/>
    <n v="80829071"/>
    <s v="GOMEZ CACERES EDUAR ARMANDO"/>
    <n v="4540913"/>
    <x v="10"/>
    <x v="1"/>
    <x v="129"/>
  </r>
  <r>
    <x v="1"/>
    <s v="AUXILIAR"/>
    <n v="52211877"/>
    <s v="PIMENTEL ESCOBAR MARTHA JOHANN"/>
    <n v="2624916"/>
    <x v="10"/>
    <x v="1"/>
    <x v="84"/>
  </r>
  <r>
    <x v="8"/>
    <s v="DIGITADOR"/>
    <n v="52179872"/>
    <s v="BAUTISTA DOCTOR YOLANDA"/>
    <n v="5743124"/>
    <x v="10"/>
    <x v="1"/>
    <x v="3"/>
  </r>
  <r>
    <x v="1"/>
    <s v="DIGITADOR"/>
    <n v="52070377"/>
    <s v="SARMIENTO UTRIA MARIA LUISA"/>
    <n v="3460747"/>
    <x v="10"/>
    <x v="0"/>
    <x v="130"/>
  </r>
  <r>
    <x v="8"/>
    <s v="EJECUTIVO"/>
    <n v="52734796"/>
    <s v="SABOGAL MORA NELSY JANETH"/>
    <n v="4541248"/>
    <x v="10"/>
    <x v="0"/>
    <x v="11"/>
  </r>
  <r>
    <x v="10"/>
    <s v="EJECUTIVO"/>
    <n v="52125446"/>
    <s v="ANGARITA BARRERA JUDITH ESPERA"/>
    <n v="5639930"/>
    <x v="10"/>
    <x v="0"/>
    <x v="77"/>
  </r>
  <r>
    <x v="12"/>
    <s v="IMPULSADOR (A)"/>
    <n v="52934530"/>
    <s v="GUEVARA PENAGOS VIVIANA SHIRLE"/>
    <n v="7850170"/>
    <x v="10"/>
    <x v="0"/>
    <x v="3"/>
  </r>
  <r>
    <x v="4"/>
    <s v="OPERARIO"/>
    <n v="52166774"/>
    <s v="MOSQUERA VELASCO BEATRIZ ELENA"/>
    <n v="5771115"/>
    <x v="10"/>
    <x v="0"/>
    <x v="30"/>
  </r>
  <r>
    <x v="6"/>
    <s v="OPERARIO"/>
    <n v="80037047"/>
    <s v="SANJUAN PABON NESTOR"/>
    <n v="2622458"/>
    <x v="10"/>
    <x v="0"/>
    <x v="7"/>
  </r>
  <r>
    <x v="0"/>
    <s v="SECRETARIA"/>
    <n v="52096503"/>
    <s v="PENA GARCIA DIANA HERMELINDA"/>
    <n v="2788390"/>
    <x v="10"/>
    <x v="1"/>
    <x v="89"/>
  </r>
  <r>
    <x v="7"/>
    <s v="VENDEDOR"/>
    <n v="52177084"/>
    <s v="ALVARADO GUZMAN MIRYAM IVETTE"/>
    <n v="6820281"/>
    <x v="10"/>
    <x v="0"/>
    <x v="10"/>
  </r>
  <r>
    <x v="0"/>
    <s v="ADMINISTRADOR"/>
    <n v="80853239"/>
    <s v="SALINAS RINCON LUIS MARIO"/>
    <n v="5443038"/>
    <x v="11"/>
    <x v="0"/>
    <x v="0"/>
  </r>
  <r>
    <x v="0"/>
    <s v="ADMINISTRADOR"/>
    <n v="52215607"/>
    <s v="LOZANO ALVARADO LILIANA"/>
    <n v="2387532"/>
    <x v="11"/>
    <x v="0"/>
    <x v="131"/>
  </r>
  <r>
    <x v="0"/>
    <s v="ADMINISTRADOR"/>
    <n v="52016368"/>
    <s v="SILVA TORRES JASBLEIDY"/>
    <n v="2381359"/>
    <x v="11"/>
    <x v="0"/>
    <x v="0"/>
  </r>
  <r>
    <x v="6"/>
    <s v="ADMINISTRADOR"/>
    <n v="52353215"/>
    <s v="PLAZA VARGAS CLAUDIA LILIANA"/>
    <n v="5430736"/>
    <x v="11"/>
    <x v="1"/>
    <x v="7"/>
  </r>
  <r>
    <x v="13"/>
    <s v="AGENTE"/>
    <n v="52903010"/>
    <s v="MURCIA AYALA SANDRA LILIANA"/>
    <n v="7913769"/>
    <x v="11"/>
    <x v="0"/>
    <x v="3"/>
  </r>
  <r>
    <x v="13"/>
    <s v="AGENTE"/>
    <n v="52874464"/>
    <s v="SOCHE SOLORZANO SONYA YAMILE"/>
    <n v="7248984"/>
    <x v="11"/>
    <x v="0"/>
    <x v="3"/>
  </r>
  <r>
    <x v="13"/>
    <s v="AGENTE"/>
    <n v="52175500"/>
    <s v="DUARTE AMAYA MONICA MARIA"/>
    <n v="6892785"/>
    <x v="11"/>
    <x v="0"/>
    <x v="3"/>
  </r>
  <r>
    <x v="8"/>
    <s v="AGENTE"/>
    <n v="80791773"/>
    <s v="MOLANO SALAZAR DAVID HERNAN"/>
    <n v="7795379"/>
    <x v="11"/>
    <x v="1"/>
    <x v="3"/>
  </r>
  <r>
    <x v="8"/>
    <s v="AGENTE"/>
    <n v="80815983"/>
    <s v="ARIAS TIQUE DARWIN"/>
    <n v="6897616"/>
    <x v="11"/>
    <x v="1"/>
    <x v="3"/>
  </r>
  <r>
    <x v="8"/>
    <s v="AGENTE"/>
    <n v="80185659"/>
    <s v="BERNAL CORDOBA CARLOS ANDRES"/>
    <n v="6843075"/>
    <x v="11"/>
    <x v="1"/>
    <x v="3"/>
  </r>
  <r>
    <x v="8"/>
    <s v="AGENTE"/>
    <n v="80756626"/>
    <s v="MURCIA TORRES OSCAR YESID"/>
    <n v="6818658"/>
    <x v="11"/>
    <x v="1"/>
    <x v="3"/>
  </r>
  <r>
    <x v="0"/>
    <s v="AGENTE"/>
    <n v="52870324"/>
    <s v="MALAMBO INCHIMA ELIZABETH"/>
    <n v="7655044"/>
    <x v="11"/>
    <x v="0"/>
    <x v="46"/>
  </r>
  <r>
    <x v="6"/>
    <s v="ANALISTA"/>
    <n v="80175237"/>
    <s v="MOYA QUIROGA JORGE EDILSON"/>
    <n v="4308239"/>
    <x v="11"/>
    <x v="0"/>
    <x v="35"/>
  </r>
  <r>
    <x v="6"/>
    <s v="ANALISTA"/>
    <n v="80390439"/>
    <s v="GONZALEZ TORRES EDGAR AURELIO"/>
    <n v="3335816"/>
    <x v="11"/>
    <x v="0"/>
    <x v="132"/>
  </r>
  <r>
    <x v="8"/>
    <s v="ASESOR COMERCIAL"/>
    <n v="52960006"/>
    <s v="CUBILLOS PENAGOS DAIRYN EDITH"/>
    <n v="6896133"/>
    <x v="11"/>
    <x v="1"/>
    <x v="11"/>
  </r>
  <r>
    <x v="8"/>
    <s v="ASESOR COMERCIAL"/>
    <n v="52282072"/>
    <s v="BERMUDEZ GARZON LILIA STELLA"/>
    <n v="2065890"/>
    <x v="11"/>
    <x v="0"/>
    <x v="11"/>
  </r>
  <r>
    <x v="7"/>
    <s v="ASESOR COMERCIAL"/>
    <n v="52468377"/>
    <s v="MORENO CAICEDO NUBIA YISEL"/>
    <n v="7765162"/>
    <x v="11"/>
    <x v="0"/>
    <x v="10"/>
  </r>
  <r>
    <x v="9"/>
    <s v="ASESOR COMERCIAL"/>
    <n v="80257086"/>
    <s v="PAEZ WILCHES JHON HUMBERTO"/>
    <n v="7179250"/>
    <x v="11"/>
    <x v="1"/>
    <x v="12"/>
  </r>
  <r>
    <x v="9"/>
    <s v="ASESOR COMERCIAL"/>
    <n v="52312215"/>
    <s v="OSORIO LLANO ISABEL CRISTINA"/>
    <n v="7130143"/>
    <x v="11"/>
    <x v="1"/>
    <x v="12"/>
  </r>
  <r>
    <x v="9"/>
    <s v="ASESOR COMERCIAL"/>
    <n v="80070979"/>
    <s v="ORTIZ PATARROYO JAIRO ENRIQUE"/>
    <n v="2656282"/>
    <x v="11"/>
    <x v="1"/>
    <x v="12"/>
  </r>
  <r>
    <x v="9"/>
    <s v="ASESOR COMERCIAL"/>
    <n v="52813956"/>
    <s v="ESTEVEZ BRETON FORERO JENIFFER"/>
    <n v="2524560"/>
    <x v="11"/>
    <x v="1"/>
    <x v="12"/>
  </r>
  <r>
    <x v="9"/>
    <s v="ASESOR COMERCIAL"/>
    <n v="52935416"/>
    <s v="CHAVES BELTRAN ERIKA LICEDTH"/>
    <n v="7271912"/>
    <x v="11"/>
    <x v="0"/>
    <x v="12"/>
  </r>
  <r>
    <x v="9"/>
    <s v="ASESOR COMERCIAL"/>
    <n v="52958678"/>
    <s v="NUNEZ RUIZ JENNY CAROLINA"/>
    <n v="7241608"/>
    <x v="11"/>
    <x v="0"/>
    <x v="12"/>
  </r>
  <r>
    <x v="9"/>
    <s v="ASESOR COMERCIAL"/>
    <n v="80238501"/>
    <s v="DIAZ BENAVIDES RAMIRO"/>
    <n v="4304960"/>
    <x v="11"/>
    <x v="0"/>
    <x v="12"/>
  </r>
  <r>
    <x v="9"/>
    <s v="ASESOR COMERCIAL"/>
    <n v="52790422"/>
    <s v="ESTEVEZ BRETON FORERO KATHERIN"/>
    <n v="2524560"/>
    <x v="11"/>
    <x v="0"/>
    <x v="12"/>
  </r>
  <r>
    <x v="1"/>
    <s v="ASESOR COMERCIAL"/>
    <n v="52491734"/>
    <s v="RUIZ GARCIA GENY ANDREA"/>
    <n v="2504224"/>
    <x v="11"/>
    <x v="1"/>
    <x v="54"/>
  </r>
  <r>
    <x v="6"/>
    <s v="ASESOR COMERCIAL"/>
    <n v="52127231"/>
    <s v="RUJE RODRIGUEZ RUTH MILENA"/>
    <n v="5695410"/>
    <x v="11"/>
    <x v="0"/>
    <x v="7"/>
  </r>
  <r>
    <x v="6"/>
    <s v="ASESOR COMERCIAL"/>
    <n v="80190575"/>
    <s v="LOPEZ MARTINEZ NESTOR ALONSO"/>
    <n v="4367489"/>
    <x v="11"/>
    <x v="0"/>
    <x v="7"/>
  </r>
  <r>
    <x v="8"/>
    <s v="ASISTENTE  ADMINISTR"/>
    <n v="52752479"/>
    <s v="GONZALEZ GARCIA LILIANA"/>
    <n v="7757929"/>
    <x v="11"/>
    <x v="1"/>
    <x v="14"/>
  </r>
  <r>
    <x v="0"/>
    <s v="ASISTENTE  ADMINISTR"/>
    <n v="80070376"/>
    <s v="MOGOLLON MOSCOSO MARCO ANDRES"/>
    <n v="7203675"/>
    <x v="11"/>
    <x v="0"/>
    <x v="17"/>
  </r>
  <r>
    <x v="0"/>
    <s v="ASISTENTE  ADMINISTR"/>
    <n v="80024943"/>
    <s v="CAJAMARCA ACOSTA JOHNY ALEXAND"/>
    <n v="4313824"/>
    <x v="11"/>
    <x v="0"/>
    <x v="17"/>
  </r>
  <r>
    <x v="10"/>
    <s v="ASISTENTE  ADMINISTR"/>
    <n v="52542096"/>
    <s v="RODRIGUEZ FARFAN SONIA MILENA"/>
    <n v="2994986"/>
    <x v="11"/>
    <x v="0"/>
    <x v="133"/>
  </r>
  <r>
    <x v="12"/>
    <s v="AUXILIAR"/>
    <n v="52030059"/>
    <s v="RODRIGUEZ CASTELLANOS MARTHA P"/>
    <n v="2871495"/>
    <x v="11"/>
    <x v="0"/>
    <x v="3"/>
  </r>
  <r>
    <x v="13"/>
    <s v="AUXILIAR"/>
    <n v="52285425"/>
    <s v="AHUMADA ALIPIO CLAUDIA PATRICI"/>
    <n v="4531001"/>
    <x v="11"/>
    <x v="0"/>
    <x v="3"/>
  </r>
  <r>
    <x v="13"/>
    <s v="AUXILIAR"/>
    <n v="52817087"/>
    <s v="RODRIGUEZ CARRILLO LADY DIANA"/>
    <n v="4332055"/>
    <x v="11"/>
    <x v="0"/>
    <x v="3"/>
  </r>
  <r>
    <x v="8"/>
    <s v="AUXILIAR"/>
    <n v="52208089"/>
    <s v="CORTES VARGAS LUZ MARINA"/>
    <n v="7105793"/>
    <x v="11"/>
    <x v="1"/>
    <x v="3"/>
  </r>
  <r>
    <x v="8"/>
    <s v="AUXILIAR"/>
    <n v="52775037"/>
    <s v="CAMELO NIACHAN NIJHOANA"/>
    <n v="5712221"/>
    <x v="11"/>
    <x v="1"/>
    <x v="3"/>
  </r>
  <r>
    <x v="8"/>
    <s v="AUXILIAR"/>
    <n v="80143051"/>
    <s v="DAZA MOTTA HENRY CAMILO"/>
    <n v="2939281"/>
    <x v="11"/>
    <x v="1"/>
    <x v="14"/>
  </r>
  <r>
    <x v="8"/>
    <s v="AUXILIAR"/>
    <n v="52844512"/>
    <s v="GUZMAN MOGOLLON AURA MILENA"/>
    <n v="2650313"/>
    <x v="11"/>
    <x v="1"/>
    <x v="3"/>
  </r>
  <r>
    <x v="8"/>
    <s v="AUXILIAR"/>
    <n v="80183058"/>
    <s v="ARDILA VELASQUEZ JERSON FABIAN"/>
    <n v="6895800"/>
    <x v="11"/>
    <x v="0"/>
    <x v="14"/>
  </r>
  <r>
    <x v="8"/>
    <s v="AUXILIAR"/>
    <n v="80109579"/>
    <s v="MARTINEZ LOPEZ JOSE ALBERTO"/>
    <n v="2002152"/>
    <x v="11"/>
    <x v="0"/>
    <x v="14"/>
  </r>
  <r>
    <x v="0"/>
    <s v="AUXILIAR"/>
    <n v="52190061"/>
    <s v="MENDIVELSO PEREZ ROSA"/>
    <n v="5794514"/>
    <x v="11"/>
    <x v="0"/>
    <x v="89"/>
  </r>
  <r>
    <x v="0"/>
    <s v="AUXILIAR"/>
    <n v="80757159"/>
    <s v="GARCIA AMADO OTONIEL"/>
    <n v="5380740"/>
    <x v="11"/>
    <x v="0"/>
    <x v="62"/>
  </r>
  <r>
    <x v="0"/>
    <s v="AUXILIAR"/>
    <n v="80880677"/>
    <s v="CORTES CARO JHON FREDY"/>
    <n v="4534152"/>
    <x v="11"/>
    <x v="0"/>
    <x v="134"/>
  </r>
  <r>
    <x v="7"/>
    <s v="AUXILIAR"/>
    <n v="52601135"/>
    <s v="MORENO FORERO SANDRA MILENA"/>
    <n v="5450127"/>
    <x v="11"/>
    <x v="0"/>
    <x v="19"/>
  </r>
  <r>
    <x v="5"/>
    <s v="AUXILIAR"/>
    <n v="80821696"/>
    <s v="BALLEN GALEANO EDGAR YESID"/>
    <n v="6872381"/>
    <x v="11"/>
    <x v="1"/>
    <x v="93"/>
  </r>
  <r>
    <x v="5"/>
    <s v="AUXILIAR"/>
    <n v="52693605"/>
    <s v="GANTIVA GOMEZ GINNA MARCELA"/>
    <n v="6792831"/>
    <x v="11"/>
    <x v="0"/>
    <x v="135"/>
  </r>
  <r>
    <x v="10"/>
    <s v="AUXILIAR"/>
    <n v="52562347"/>
    <s v="LADINO  DIANA MARIBEL"/>
    <n v="4318859"/>
    <x v="11"/>
    <x v="0"/>
    <x v="23"/>
  </r>
  <r>
    <x v="6"/>
    <s v="AUXILIAR"/>
    <n v="52819741"/>
    <s v="SANABRIA LAGOS ANA JANETH"/>
    <n v="4427824"/>
    <x v="11"/>
    <x v="0"/>
    <x v="7"/>
  </r>
  <r>
    <x v="13"/>
    <s v="CAJERO"/>
    <n v="52443465"/>
    <s v="RUIZ HERNANDEZ LIZ ZORAIDA"/>
    <n v="7820813"/>
    <x v="11"/>
    <x v="0"/>
    <x v="3"/>
  </r>
  <r>
    <x v="0"/>
    <s v="CAJERO"/>
    <n v="52462965"/>
    <s v="CASTIBLANCO AMEZQUITA YENNY AL"/>
    <n v="7750985"/>
    <x v="11"/>
    <x v="1"/>
    <x v="136"/>
  </r>
  <r>
    <x v="0"/>
    <s v="CAJERO"/>
    <n v="52766466"/>
    <s v="SAAVEDRA LEON NANCY EMMA"/>
    <n v="7112176"/>
    <x v="11"/>
    <x v="1"/>
    <x v="136"/>
  </r>
  <r>
    <x v="10"/>
    <s v="CAJERO"/>
    <n v="52868684"/>
    <s v="RUBIANO FLOREZ NATALIA ANDREA"/>
    <n v="6707130"/>
    <x v="11"/>
    <x v="1"/>
    <x v="25"/>
  </r>
  <r>
    <x v="12"/>
    <s v="DIGITADOR"/>
    <n v="52481548"/>
    <s v="FORERO CUELLAR DORIS ANDREA"/>
    <n v="4043668"/>
    <x v="11"/>
    <x v="0"/>
    <x v="3"/>
  </r>
  <r>
    <x v="12"/>
    <s v="DIGITADOR"/>
    <n v="52857797"/>
    <s v="BUITRAGO LIZARAZO LEIDY JOHANN"/>
    <n v="2955636"/>
    <x v="11"/>
    <x v="0"/>
    <x v="3"/>
  </r>
  <r>
    <x v="12"/>
    <s v="DIGITADOR"/>
    <n v="52497676"/>
    <s v="GONZALEZ GOMEZ CLAUDIA PILAR"/>
    <n v="2289343"/>
    <x v="11"/>
    <x v="0"/>
    <x v="3"/>
  </r>
  <r>
    <x v="13"/>
    <s v="DIGITADOR"/>
    <n v="80225460"/>
    <s v="HERNANDEZ ORTEGA CARLOS ALBERT"/>
    <n v="7141364"/>
    <x v="11"/>
    <x v="0"/>
    <x v="3"/>
  </r>
  <r>
    <x v="8"/>
    <s v="EJECUTIVO"/>
    <n v="80150578"/>
    <s v="CHACON LEON JULIO CESAR"/>
    <n v="7776559"/>
    <x v="11"/>
    <x v="0"/>
    <x v="11"/>
  </r>
  <r>
    <x v="0"/>
    <s v="EJECUTIVO"/>
    <n v="52634444"/>
    <s v="GARCIA POSADA NUBIA FERNANDA"/>
    <n v="7755383"/>
    <x v="11"/>
    <x v="0"/>
    <x v="28"/>
  </r>
  <r>
    <x v="12"/>
    <s v="IMPULSADOR (A)"/>
    <n v="52768318"/>
    <s v="DE LOS RIOS MARTINEZ ANGELICA"/>
    <n v="2997613"/>
    <x v="11"/>
    <x v="0"/>
    <x v="3"/>
  </r>
  <r>
    <x v="12"/>
    <s v="IMPULSADOR (A)"/>
    <n v="52474369"/>
    <s v="CHILATRA FLOREZ JENNY ASTRID"/>
    <n v="2659961"/>
    <x v="11"/>
    <x v="0"/>
    <x v="3"/>
  </r>
  <r>
    <x v="13"/>
    <s v="IMPULSADOR (A)"/>
    <n v="52984772"/>
    <s v="RAMIREZ LEON GLORIA ANDREA"/>
    <n v="7152847"/>
    <x v="11"/>
    <x v="0"/>
    <x v="3"/>
  </r>
  <r>
    <x v="13"/>
    <s v="IMPULSADOR (A)"/>
    <n v="52800668"/>
    <s v="BAUTISTA ARIZA GINA PAOLA"/>
    <n v="6851181"/>
    <x v="11"/>
    <x v="0"/>
    <x v="3"/>
  </r>
  <r>
    <x v="13"/>
    <s v="IMPULSADOR (A)"/>
    <n v="52963475"/>
    <s v="VELEZ WUNDERLICH JOHANNA PATRI"/>
    <n v="4346648"/>
    <x v="11"/>
    <x v="0"/>
    <x v="3"/>
  </r>
  <r>
    <x v="8"/>
    <s v="IMPULSADOR (A)"/>
    <n v="52543835"/>
    <s v="DUARTE CORTES OLGA JOHANNA"/>
    <n v="2302152"/>
    <x v="11"/>
    <x v="1"/>
    <x v="3"/>
  </r>
  <r>
    <x v="4"/>
    <s v="IMPULSADOR (A)"/>
    <n v="52965199"/>
    <s v="GUERRERO RODERO NACY MILENA"/>
    <n v="5670115"/>
    <x v="11"/>
    <x v="1"/>
    <x v="78"/>
  </r>
  <r>
    <x v="7"/>
    <s v="IMPULSADOR (A)"/>
    <n v="52441823"/>
    <s v="RAMIREZ MORA NAYIBER"/>
    <n v="7624827"/>
    <x v="11"/>
    <x v="1"/>
    <x v="10"/>
  </r>
  <r>
    <x v="7"/>
    <s v="IMPULSADOR (A)"/>
    <n v="52013974"/>
    <s v="TOVAR VARGAS AIDA"/>
    <n v="2063067"/>
    <x v="11"/>
    <x v="0"/>
    <x v="10"/>
  </r>
  <r>
    <x v="0"/>
    <s v="MERCADERISTA"/>
    <n v="52333086"/>
    <s v="CHACON CHAPARRO LIDA ESPERANZA"/>
    <n v="2234252"/>
    <x v="11"/>
    <x v="1"/>
    <x v="16"/>
  </r>
  <r>
    <x v="0"/>
    <s v="MERCADERISTA"/>
    <n v="52505928"/>
    <s v="RODRIGUEZ BOHORQUEZ MYRIAM ADR"/>
    <n v="2652083"/>
    <x v="11"/>
    <x v="0"/>
    <x v="16"/>
  </r>
  <r>
    <x v="7"/>
    <s v="MERCADERISTA"/>
    <n v="52086516"/>
    <s v="VENGOECHEA ORTIZ CLAUDIA PATRI"/>
    <n v="7129974"/>
    <x v="11"/>
    <x v="1"/>
    <x v="10"/>
  </r>
  <r>
    <x v="13"/>
    <s v="OPERARIO"/>
    <n v="52291801"/>
    <s v="ABAUNZA RUEDA MARTHA PATRICIA"/>
    <n v="6808066"/>
    <x v="11"/>
    <x v="0"/>
    <x v="3"/>
  </r>
  <r>
    <x v="8"/>
    <s v="OPERARIO"/>
    <n v="80129584"/>
    <s v="CORDOBA GOMEZ ALONSO"/>
    <n v="7652041"/>
    <x v="11"/>
    <x v="1"/>
    <x v="3"/>
  </r>
  <r>
    <x v="4"/>
    <s v="OPERARIO"/>
    <n v="52547304"/>
    <s v="SUAREZ PERILLA NANCY JANNETH"/>
    <n v="7160317"/>
    <x v="11"/>
    <x v="1"/>
    <x v="30"/>
  </r>
  <r>
    <x v="12"/>
    <s v="PROMOTOR"/>
    <n v="52745570"/>
    <s v="FLOREZ BELTRAN MARTHA LUCIA"/>
    <n v="3619250"/>
    <x v="11"/>
    <x v="0"/>
    <x v="3"/>
  </r>
  <r>
    <x v="12"/>
    <s v="PROMOTOR"/>
    <n v="52472183"/>
    <s v="ROJAS ARIZA MARINELLA"/>
    <n v="2658950"/>
    <x v="11"/>
    <x v="0"/>
    <x v="3"/>
  </r>
  <r>
    <x v="12"/>
    <s v="PROMOTOR"/>
    <n v="52908041"/>
    <s v="DIAZ LLANOS CLAUDIA MARCELA"/>
    <n v="2633737"/>
    <x v="11"/>
    <x v="0"/>
    <x v="3"/>
  </r>
  <r>
    <x v="13"/>
    <s v="PROMOTOR"/>
    <n v="52757077"/>
    <s v="CELIS JACOME JOHANNA"/>
    <n v="7820417"/>
    <x v="11"/>
    <x v="0"/>
    <x v="3"/>
  </r>
  <r>
    <x v="13"/>
    <s v="PROMOTOR"/>
    <n v="52355839"/>
    <s v="ACOSTA GONZALEZ LUZ AIDA"/>
    <n v="6806314"/>
    <x v="11"/>
    <x v="0"/>
    <x v="3"/>
  </r>
  <r>
    <x v="13"/>
    <s v="PROMOTOR"/>
    <n v="52929492"/>
    <s v="BASTIDAS CAMPOS LADY AZUCENA"/>
    <n v="6802398"/>
    <x v="11"/>
    <x v="0"/>
    <x v="3"/>
  </r>
  <r>
    <x v="8"/>
    <s v="PROMOTOR"/>
    <n v="52868534"/>
    <s v="AREVALO URREA PAOLA STELLA"/>
    <n v="2514688"/>
    <x v="11"/>
    <x v="1"/>
    <x v="3"/>
  </r>
  <r>
    <x v="8"/>
    <s v="PROMOTOR"/>
    <n v="52807268"/>
    <s v="RINCON MARTINEZ ELIZABETH"/>
    <n v="2259430"/>
    <x v="11"/>
    <x v="1"/>
    <x v="3"/>
  </r>
  <r>
    <x v="7"/>
    <s v="PROMOTOR"/>
    <n v="52477807"/>
    <s v="ARAUJO ACOSTA LILIANY ESTHER"/>
    <n v="4514550"/>
    <x v="11"/>
    <x v="1"/>
    <x v="10"/>
  </r>
  <r>
    <x v="7"/>
    <s v="PROMOTOR"/>
    <n v="52290589"/>
    <s v="CEPEDA RODRIGUEZ SANDRA MILENA"/>
    <n v="7681585"/>
    <x v="11"/>
    <x v="0"/>
    <x v="10"/>
  </r>
  <r>
    <x v="7"/>
    <s v="PROMOTOR"/>
    <n v="52016924"/>
    <s v="VELEZ COSSIO OLGA STELLA"/>
    <n v="7681031"/>
    <x v="11"/>
    <x v="0"/>
    <x v="10"/>
  </r>
  <r>
    <x v="7"/>
    <s v="PROMOTOR"/>
    <n v="80168901"/>
    <s v="GALLEGO GONZALEZ HUGO ALEXIS"/>
    <n v="4410869"/>
    <x v="11"/>
    <x v="0"/>
    <x v="10"/>
  </r>
  <r>
    <x v="10"/>
    <s v="PSICOLOGO (A)"/>
    <n v="52194988"/>
    <s v="CULMA ORTIZ OSMANNY INGRITH"/>
    <n v="6050261"/>
    <x v="11"/>
    <x v="0"/>
    <x v="77"/>
  </r>
  <r>
    <x v="10"/>
    <s v="SECRETARIA"/>
    <n v="52552631"/>
    <s v="RAMIREZ BERMUDEZ BLANCA STELLA"/>
    <n v="4420647"/>
    <x v="11"/>
    <x v="1"/>
    <x v="137"/>
  </r>
  <r>
    <x v="12"/>
    <s v="VENDEDOR"/>
    <n v="52435112"/>
    <s v="RIANOS  YAMILE"/>
    <n v="2702089"/>
    <x v="11"/>
    <x v="0"/>
    <x v="3"/>
  </r>
  <r>
    <x v="7"/>
    <s v="MERCADERISTA"/>
    <n v="52273346"/>
    <s v="CARRASCAL BACCA YULIETH"/>
    <n v="2126981"/>
    <x v="12"/>
    <x v="0"/>
    <x v="29"/>
  </r>
  <r>
    <x v="0"/>
    <s v="ADMINISTRADOR"/>
    <n v="52776364"/>
    <s v="PEDRAZA MARIN NELSY IBETH"/>
    <n v="5377807"/>
    <x v="13"/>
    <x v="0"/>
    <x v="1"/>
  </r>
  <r>
    <x v="5"/>
    <s v="AGENTE"/>
    <n v="80186150"/>
    <s v="CANDELA ORTIZ JOHN FREDY"/>
    <n v="7623810"/>
    <x v="13"/>
    <x v="0"/>
    <x v="128"/>
  </r>
  <r>
    <x v="6"/>
    <s v="AGENTE"/>
    <n v="80723675"/>
    <s v="TABARES BOCANEGRA WILLIAM FERN"/>
    <n v="6844571"/>
    <x v="13"/>
    <x v="0"/>
    <x v="7"/>
  </r>
  <r>
    <x v="5"/>
    <s v="ANALISTA"/>
    <n v="80791831"/>
    <s v="GONZALEZ MURCIA JOSE DAVID"/>
    <n v="6080898"/>
    <x v="13"/>
    <x v="0"/>
    <x v="79"/>
  </r>
  <r>
    <x v="10"/>
    <s v="ANALISTA"/>
    <n v="80233017"/>
    <s v="BARBOSA REY BRYANT FERNANDO"/>
    <n v="7216405"/>
    <x v="13"/>
    <x v="0"/>
    <x v="51"/>
  </r>
  <r>
    <x v="6"/>
    <s v="ANALISTA"/>
    <n v="80099380"/>
    <s v="SEQUERA CORRAL CRISTIAN DAVID"/>
    <n v="2450953"/>
    <x v="13"/>
    <x v="0"/>
    <x v="138"/>
  </r>
  <r>
    <x v="4"/>
    <s v="ASEO"/>
    <n v="52550681"/>
    <s v="BARRETO LOZANO NANCY"/>
    <n v="5785190"/>
    <x v="13"/>
    <x v="0"/>
    <x v="30"/>
  </r>
  <r>
    <x v="8"/>
    <s v="ASESOR COMERCIAL"/>
    <n v="80489406"/>
    <s v="VIVAS LOZANO FREDY"/>
    <n v="7725452"/>
    <x v="13"/>
    <x v="0"/>
    <x v="11"/>
  </r>
  <r>
    <x v="7"/>
    <s v="ASESOR COMERCIAL"/>
    <n v="52693998"/>
    <s v="MURCIA NUNEZ SORELY ROSALIA"/>
    <n v="8709369"/>
    <x v="13"/>
    <x v="1"/>
    <x v="10"/>
  </r>
  <r>
    <x v="7"/>
    <s v="ASESOR COMERCIAL"/>
    <n v="52464736"/>
    <s v="MUNOZ HERNANDEZ CATHERINE GUIS"/>
    <n v="2768721"/>
    <x v="13"/>
    <x v="1"/>
    <x v="10"/>
  </r>
  <r>
    <x v="7"/>
    <s v="ASESOR COMERCIAL"/>
    <n v="52911083"/>
    <s v="MELO ALVAREZ DIANA LUCIA"/>
    <n v="6832185"/>
    <x v="13"/>
    <x v="0"/>
    <x v="10"/>
  </r>
  <r>
    <x v="7"/>
    <s v="ASESOR COMERCIAL"/>
    <n v="52868724"/>
    <s v="ARROYAVE RIOS DIANA MARCELA"/>
    <n v="6691919"/>
    <x v="13"/>
    <x v="0"/>
    <x v="10"/>
  </r>
  <r>
    <x v="7"/>
    <s v="ASESOR COMERCIAL"/>
    <n v="52486279"/>
    <s v="ARIZA MARTINEZ BELKYS ZULAY"/>
    <n v="4217267"/>
    <x v="13"/>
    <x v="0"/>
    <x v="10"/>
  </r>
  <r>
    <x v="7"/>
    <s v="ASESOR COMERCIAL"/>
    <n v="52347387"/>
    <s v="FORERO USECHE CLAUDIA PATRICIA"/>
    <n v="2725501"/>
    <x v="13"/>
    <x v="0"/>
    <x v="10"/>
  </r>
  <r>
    <x v="9"/>
    <s v="ASESOR COMERCIAL"/>
    <n v="52817519"/>
    <s v="MUNOZ GIRALDO XIMENA"/>
    <n v="9124869"/>
    <x v="13"/>
    <x v="0"/>
    <x v="12"/>
  </r>
  <r>
    <x v="9"/>
    <s v="ASESOR COMERCIAL"/>
    <n v="52938666"/>
    <s v="LOPEZ SALAMANCA LAURA YURANY"/>
    <n v="4901249"/>
    <x v="13"/>
    <x v="0"/>
    <x v="12"/>
  </r>
  <r>
    <x v="9"/>
    <s v="ASESOR COMERCIAL"/>
    <n v="80110823"/>
    <s v="VALLEJO PERDOMO JOSE ROBERTO"/>
    <n v="4515131"/>
    <x v="13"/>
    <x v="0"/>
    <x v="12"/>
  </r>
  <r>
    <x v="9"/>
    <s v="ASESOR COMERCIAL"/>
    <n v="80258745"/>
    <s v="DIAZ CESPEDES RAUL FERNANDO"/>
    <n v="2032375"/>
    <x v="13"/>
    <x v="0"/>
    <x v="12"/>
  </r>
  <r>
    <x v="5"/>
    <s v="ASESOR COMERCIAL"/>
    <n v="52331402"/>
    <s v="ESPINOSA CARDONA ELIANA PATRIC"/>
    <n v="2919805"/>
    <x v="13"/>
    <x v="1"/>
    <x v="139"/>
  </r>
  <r>
    <x v="10"/>
    <s v="ASESOR COMERCIAL"/>
    <n v="80546142"/>
    <s v="CASTA EDA RODRIGUEZ JOSE MAURI"/>
    <n v="8521726"/>
    <x v="13"/>
    <x v="0"/>
    <x v="140"/>
  </r>
  <r>
    <x v="6"/>
    <s v="ASESOR COMERCIAL"/>
    <n v="52790487"/>
    <s v="GUTIERREZ VALBUENA JHOANA CAMI"/>
    <n v="2762285"/>
    <x v="13"/>
    <x v="1"/>
    <x v="7"/>
  </r>
  <r>
    <x v="5"/>
    <s v="ASISTENTE  ADMINISTR"/>
    <n v="52910493"/>
    <s v="HERRERA QUINTERO SANDRA LILIAN"/>
    <n v="5439675"/>
    <x v="13"/>
    <x v="1"/>
    <x v="15"/>
  </r>
  <r>
    <x v="5"/>
    <s v="ASISTENTE  ADMINISTR"/>
    <n v="80772653"/>
    <s v="ZABALA HERNANDEZ HECTOR DAVID"/>
    <n v="7126001"/>
    <x v="13"/>
    <x v="0"/>
    <x v="55"/>
  </r>
  <r>
    <x v="5"/>
    <s v="ASISTENTE  ADMINISTR"/>
    <n v="52883112"/>
    <s v="DIAZ LANCHEROS ANGELA BIVIANA"/>
    <n v="4093717"/>
    <x v="13"/>
    <x v="0"/>
    <x v="55"/>
  </r>
  <r>
    <x v="13"/>
    <s v="AUXILIAR"/>
    <n v="52095914"/>
    <s v="GONZALEZ GONZALEZ SANDRA PATRI"/>
    <n v="2786524"/>
    <x v="13"/>
    <x v="0"/>
    <x v="3"/>
  </r>
  <r>
    <x v="8"/>
    <s v="AUXILIAR"/>
    <n v="52191291"/>
    <s v="LEON CASTRO FLOR MARIA"/>
    <n v="7408254"/>
    <x v="13"/>
    <x v="1"/>
    <x v="3"/>
  </r>
  <r>
    <x v="0"/>
    <s v="AUXILIAR"/>
    <n v="80741184"/>
    <s v="VERDUGO SANCHEZ JORGE EDISON"/>
    <n v="5671345"/>
    <x v="13"/>
    <x v="1"/>
    <x v="1"/>
  </r>
  <r>
    <x v="0"/>
    <s v="AUXILIAR"/>
    <n v="52308689"/>
    <s v="CARRILLO URREGO SANDRA INES"/>
    <n v="2993443"/>
    <x v="13"/>
    <x v="0"/>
    <x v="16"/>
  </r>
  <r>
    <x v="5"/>
    <s v="AUXILIAR"/>
    <n v="52507549"/>
    <s v="RAMIREZ PORTELA MARTHA YINETH"/>
    <n v="5779686"/>
    <x v="13"/>
    <x v="1"/>
    <x v="55"/>
  </r>
  <r>
    <x v="10"/>
    <s v="AUXILIAR"/>
    <n v="52787025"/>
    <s v="HERNANDEZ CAICEDO ANGELA CAROL"/>
    <n v="4353254"/>
    <x v="13"/>
    <x v="0"/>
    <x v="141"/>
  </r>
  <r>
    <x v="10"/>
    <s v="AUXILIAR"/>
    <n v="52839732"/>
    <s v="GUTIERREZ GUZMAN ANGELA YOHANA"/>
    <n v="2995269"/>
    <x v="13"/>
    <x v="0"/>
    <x v="21"/>
  </r>
  <r>
    <x v="1"/>
    <s v="AUXILIAR"/>
    <n v="52848168"/>
    <s v="GARCIA PENA MARYLUZ"/>
    <n v="7808968"/>
    <x v="13"/>
    <x v="0"/>
    <x v="38"/>
  </r>
  <r>
    <x v="13"/>
    <s v="CAJERO"/>
    <n v="52347618"/>
    <s v="GARCES OSPINA ALBA LUCIA"/>
    <n v="4223269"/>
    <x v="13"/>
    <x v="0"/>
    <x v="3"/>
  </r>
  <r>
    <x v="0"/>
    <s v="CAJERO"/>
    <n v="80028858"/>
    <s v="SANCHEZ LOPEZ JAIME"/>
    <n v="2314946"/>
    <x v="13"/>
    <x v="0"/>
    <x v="142"/>
  </r>
  <r>
    <x v="10"/>
    <s v="CAJERO"/>
    <n v="80159186"/>
    <s v="CASTANEDA GONZALES CESAR AUGUS"/>
    <n v="4025465"/>
    <x v="13"/>
    <x v="1"/>
    <x v="71"/>
  </r>
  <r>
    <x v="10"/>
    <s v="CAJERO"/>
    <n v="52260373"/>
    <s v="ALVAREZ ROBLES YANETH PATRICIA"/>
    <n v="6747230"/>
    <x v="13"/>
    <x v="0"/>
    <x v="71"/>
  </r>
  <r>
    <x v="1"/>
    <s v="CAJERO"/>
    <n v="52781409"/>
    <s v="MU?OZ MENDIETA JENNY ASTRID"/>
    <n v="5470753"/>
    <x v="13"/>
    <x v="1"/>
    <x v="72"/>
  </r>
  <r>
    <x v="1"/>
    <s v="CAJERO"/>
    <n v="80726975"/>
    <s v="SUAREZ ANGEL ENRIQUE"/>
    <n v="2938550"/>
    <x v="13"/>
    <x v="1"/>
    <x v="72"/>
  </r>
  <r>
    <x v="13"/>
    <s v="DIGITADOR"/>
    <n v="52834740"/>
    <s v="GARAVITO RUIZ YAQUELINE"/>
    <n v="4424186"/>
    <x v="13"/>
    <x v="0"/>
    <x v="3"/>
  </r>
  <r>
    <x v="13"/>
    <s v="DIGITADOR"/>
    <n v="80815187"/>
    <s v="MODERA ROMERO CARLOS ALBERTO"/>
    <n v="4128706"/>
    <x v="13"/>
    <x v="0"/>
    <x v="3"/>
  </r>
  <r>
    <x v="13"/>
    <s v="DIGITADOR"/>
    <n v="52836890"/>
    <s v="ESPITIA MUNOZ CLAUDIA INES"/>
    <n v="4069091"/>
    <x v="13"/>
    <x v="0"/>
    <x v="3"/>
  </r>
  <r>
    <x v="13"/>
    <s v="DIGITADOR"/>
    <n v="80873912"/>
    <s v="PRADA LEON RODRIGO ALONSO"/>
    <n v="2267261"/>
    <x v="13"/>
    <x v="0"/>
    <x v="3"/>
  </r>
  <r>
    <x v="0"/>
    <s v="DIGITADOR"/>
    <n v="80021344"/>
    <s v="TORRES ARIAS LUIS RAFAEL"/>
    <n v="2523739"/>
    <x v="13"/>
    <x v="0"/>
    <x v="60"/>
  </r>
  <r>
    <x v="8"/>
    <s v="EJECUTIVO"/>
    <n v="52853190"/>
    <s v="CIFUENTES MENJURA ANGELA BIBIA"/>
    <n v="6043340"/>
    <x v="13"/>
    <x v="0"/>
    <x v="11"/>
  </r>
  <r>
    <x v="0"/>
    <s v="EJECUTIVO"/>
    <n v="52733598"/>
    <s v="BOHORQUEZ RAMIREZ DALLAN ANDRE"/>
    <n v="6970766"/>
    <x v="13"/>
    <x v="0"/>
    <x v="28"/>
  </r>
  <r>
    <x v="7"/>
    <s v="EJECUTIVO"/>
    <n v="52471345"/>
    <s v="RAMIREZ AVENDANO AMPARO ELIZAB"/>
    <n v="7801578"/>
    <x v="13"/>
    <x v="0"/>
    <x v="123"/>
  </r>
  <r>
    <x v="8"/>
    <s v="IMPULSADOR (A)"/>
    <n v="80002668"/>
    <s v="PRIETO HERNANDEZ SERGIO YIMAR"/>
    <n v="2648338"/>
    <x v="13"/>
    <x v="1"/>
    <x v="3"/>
  </r>
  <r>
    <x v="4"/>
    <s v="IMPULSADOR (A)"/>
    <n v="52986620"/>
    <s v="CASTRO LEYVA MARTHA STELLA"/>
    <n v="5386537"/>
    <x v="13"/>
    <x v="0"/>
    <x v="78"/>
  </r>
  <r>
    <x v="7"/>
    <s v="IMPULSADOR (A)"/>
    <n v="52486363"/>
    <s v="BECERRA HERNANDEZ YHUDT VICKY"/>
    <n v="4000001"/>
    <x v="13"/>
    <x v="0"/>
    <x v="10"/>
  </r>
  <r>
    <x v="13"/>
    <s v="OPERARIO"/>
    <n v="52294355"/>
    <s v="ALVAREZ CHAPARRO STELLA"/>
    <n v="7902861"/>
    <x v="13"/>
    <x v="0"/>
    <x v="3"/>
  </r>
  <r>
    <x v="13"/>
    <s v="OPERARIO"/>
    <n v="52984103"/>
    <s v="CARVAJAL BENAVIDES ANDREA"/>
    <n v="4303997"/>
    <x v="13"/>
    <x v="0"/>
    <x v="3"/>
  </r>
  <r>
    <x v="4"/>
    <s v="OPERARIO"/>
    <n v="52172177"/>
    <s v="ROZO LINARES NUBIA YOLANDA"/>
    <n v="7777024"/>
    <x v="13"/>
    <x v="0"/>
    <x v="30"/>
  </r>
  <r>
    <x v="4"/>
    <s v="OPERARIO"/>
    <n v="52286408"/>
    <s v="BARON RIANO MARIA PAULINA"/>
    <n v="7141555"/>
    <x v="13"/>
    <x v="0"/>
    <x v="30"/>
  </r>
  <r>
    <x v="13"/>
    <s v="PROMOTOR"/>
    <n v="52927636"/>
    <s v="OSPINA FRANCO ELIZABETH"/>
    <n v="6905575"/>
    <x v="13"/>
    <x v="0"/>
    <x v="3"/>
  </r>
  <r>
    <x v="13"/>
    <s v="PROMOTOR"/>
    <n v="52185428"/>
    <s v="ARIZA PALOMINO TANIA IVETH"/>
    <n v="2284470"/>
    <x v="13"/>
    <x v="0"/>
    <x v="3"/>
  </r>
  <r>
    <x v="8"/>
    <s v="PROMOTOR"/>
    <n v="52357638"/>
    <s v="GONZALEZ BUESAQUILLO MAGDA LIL"/>
    <n v="6803908"/>
    <x v="13"/>
    <x v="1"/>
    <x v="3"/>
  </r>
  <r>
    <x v="8"/>
    <s v="PROMOTOR"/>
    <n v="52747504"/>
    <s v="MORENO FUENTES LIGIA JANETH"/>
    <n v="3619266"/>
    <x v="13"/>
    <x v="1"/>
    <x v="3"/>
  </r>
  <r>
    <x v="7"/>
    <s v="PROMOTOR"/>
    <n v="80023900"/>
    <s v="SOTO LEON GONZALO"/>
    <n v="2291733"/>
    <x v="13"/>
    <x v="1"/>
    <x v="10"/>
  </r>
  <r>
    <x v="7"/>
    <s v="PROMOTOR"/>
    <n v="52654314"/>
    <s v="ANDRADE ROMERO SANDRA MIREYA"/>
    <n v="8445796"/>
    <x v="13"/>
    <x v="0"/>
    <x v="10"/>
  </r>
  <r>
    <x v="7"/>
    <s v="VENDEDOR"/>
    <n v="52918366"/>
    <s v="SOSA RODRIGUEZ YURI ALEIDA"/>
    <n v="6905451"/>
    <x v="13"/>
    <x v="0"/>
    <x v="10"/>
  </r>
  <r>
    <x v="7"/>
    <s v="VIGILANTE"/>
    <n v="52905336"/>
    <s v="TORRES RODRIGUEZ DIANA MARCELA"/>
    <n v="2242287"/>
    <x v="13"/>
    <x v="0"/>
    <x v="19"/>
  </r>
  <r>
    <x v="10"/>
    <s v="ADMINISTRADOR"/>
    <n v="52517310"/>
    <s v="TORRES RAMIREZ MARIA FELISA"/>
    <n v="6090744"/>
    <x v="14"/>
    <x v="0"/>
    <x v="31"/>
  </r>
  <r>
    <x v="3"/>
    <s v="AGENTE"/>
    <n v="52978965"/>
    <s v="CASTILLO GONZALEZ YARA CAROLIN"/>
    <n v="7182028"/>
    <x v="14"/>
    <x v="0"/>
    <x v="3"/>
  </r>
  <r>
    <x v="3"/>
    <s v="AGENTE"/>
    <n v="80852661"/>
    <s v="PALACIOS BARRIOS VICTOR EDUARD"/>
    <n v="7111590"/>
    <x v="14"/>
    <x v="0"/>
    <x v="3"/>
  </r>
  <r>
    <x v="0"/>
    <s v="AGENTE"/>
    <n v="80108338"/>
    <s v="LANDAZURI CIFUENTES LUIS ALEJA"/>
    <n v="7795485"/>
    <x v="14"/>
    <x v="0"/>
    <x v="32"/>
  </r>
  <r>
    <x v="5"/>
    <s v="AGENTE"/>
    <n v="80169098"/>
    <s v="SIERRA SANCHEZ WILSON EDUARDO"/>
    <n v="6824026"/>
    <x v="14"/>
    <x v="0"/>
    <x v="143"/>
  </r>
  <r>
    <x v="10"/>
    <s v="ANALISTA"/>
    <n v="52930737"/>
    <s v="GONZALEZ TORRES ANGIE TATIANA"/>
    <n v="4046189"/>
    <x v="14"/>
    <x v="0"/>
    <x v="49"/>
  </r>
  <r>
    <x v="1"/>
    <s v="ANALISTA"/>
    <n v="52529850"/>
    <s v="BAEZ TELLEZ RUBI ANDREA"/>
    <n v="4245320"/>
    <x v="14"/>
    <x v="0"/>
    <x v="144"/>
  </r>
  <r>
    <x v="1"/>
    <s v="ANALISTA"/>
    <n v="80183830"/>
    <s v="LONDONO CASAS JUAN PABLO"/>
    <n v="2712178"/>
    <x v="14"/>
    <x v="0"/>
    <x v="144"/>
  </r>
  <r>
    <x v="6"/>
    <s v="ANALISTA"/>
    <n v="52961016"/>
    <s v="PINZON MORENO CAROLINA"/>
    <n v="2125187"/>
    <x v="14"/>
    <x v="0"/>
    <x v="53"/>
  </r>
  <r>
    <x v="8"/>
    <s v="ASESOR COMERCIAL"/>
    <n v="52261754"/>
    <s v="OSPINA MARTINEZ ADRIANA PATRIC"/>
    <n v="2271905"/>
    <x v="14"/>
    <x v="1"/>
    <x v="11"/>
  </r>
  <r>
    <x v="9"/>
    <s v="ASESOR COMERCIAL"/>
    <n v="80199162"/>
    <s v="AYALA DUARTE LUIS CARLOS"/>
    <n v="6716555"/>
    <x v="14"/>
    <x v="0"/>
    <x v="12"/>
  </r>
  <r>
    <x v="9"/>
    <s v="ASESOR COMERCIAL"/>
    <n v="52764385"/>
    <s v="PORRAS SANCHEZ JOHANNA ETELVIN"/>
    <n v="4531201"/>
    <x v="14"/>
    <x v="0"/>
    <x v="12"/>
  </r>
  <r>
    <x v="9"/>
    <s v="ASESOR COMERCIAL"/>
    <n v="52787955"/>
    <s v="MARTIN GUZMAN INGRID LILIANA"/>
    <n v="4496659"/>
    <x v="14"/>
    <x v="0"/>
    <x v="12"/>
  </r>
  <r>
    <x v="5"/>
    <s v="ASESOR COMERCIAL"/>
    <n v="80184073"/>
    <s v="BOHORQUEZ GARCIA OSCAR JAVIER"/>
    <n v="6878807"/>
    <x v="14"/>
    <x v="1"/>
    <x v="12"/>
  </r>
  <r>
    <x v="10"/>
    <s v="ASESOR COMERCIAL"/>
    <n v="52838669"/>
    <s v="MORALES YATE DIANA MARCELA"/>
    <n v="2021078"/>
    <x v="14"/>
    <x v="0"/>
    <x v="145"/>
  </r>
  <r>
    <x v="1"/>
    <s v="ASESOR COMERCIAL"/>
    <n v="52758402"/>
    <s v="FERNANDEZ SALAMANCA ANDREA CAR"/>
    <n v="7794873"/>
    <x v="14"/>
    <x v="0"/>
    <x v="54"/>
  </r>
  <r>
    <x v="8"/>
    <s v="ASISTENTE  ADMINISTR"/>
    <n v="52278913"/>
    <s v="MOLINA BARRERA MONICA"/>
    <n v="5798861"/>
    <x v="14"/>
    <x v="0"/>
    <x v="14"/>
  </r>
  <r>
    <x v="0"/>
    <s v="ASISTENTE  ADMINISTR"/>
    <n v="80740650"/>
    <s v="PUERTO BARRAGAN LUIS ERNESTO"/>
    <n v="7838687"/>
    <x v="14"/>
    <x v="0"/>
    <x v="17"/>
  </r>
  <r>
    <x v="0"/>
    <s v="ASISTENTE  ADMINISTR"/>
    <n v="52175498"/>
    <s v="MORENO SARMIENTO YADIRA DEL PI"/>
    <n v="7694372"/>
    <x v="14"/>
    <x v="0"/>
    <x v="17"/>
  </r>
  <r>
    <x v="8"/>
    <s v="AUXILIAR"/>
    <n v="52147736"/>
    <s v="RESTREPO RUEDA ANGELA MARIA"/>
    <n v="4305482"/>
    <x v="14"/>
    <x v="1"/>
    <x v="3"/>
  </r>
  <r>
    <x v="8"/>
    <s v="AUXILIAR"/>
    <n v="80770504"/>
    <s v="MARIN CORTES DAIRO ALEJANDRO"/>
    <n v="3641918"/>
    <x v="14"/>
    <x v="0"/>
    <x v="14"/>
  </r>
  <r>
    <x v="4"/>
    <s v="AUXILIAR"/>
    <n v="80221913"/>
    <s v="PEREA CARDOZO ANDRES FRANCISCO"/>
    <n v="7282186"/>
    <x v="14"/>
    <x v="0"/>
    <x v="4"/>
  </r>
  <r>
    <x v="0"/>
    <s v="AUXILIAR"/>
    <n v="80183559"/>
    <s v="LOZANO CANAS RODOLFO"/>
    <n v="2717652"/>
    <x v="14"/>
    <x v="0"/>
    <x v="60"/>
  </r>
  <r>
    <x v="5"/>
    <s v="AUXILIAR"/>
    <n v="52881697"/>
    <s v="YACUNA YACOB ADRIANA YANETH"/>
    <n v="4408588"/>
    <x v="14"/>
    <x v="1"/>
    <x v="65"/>
  </r>
  <r>
    <x v="5"/>
    <s v="AUXILIAR"/>
    <n v="52447933"/>
    <s v="RAMIREZ MURILLO SANDRA MILENA"/>
    <n v="2077070"/>
    <x v="14"/>
    <x v="1"/>
    <x v="66"/>
  </r>
  <r>
    <x v="5"/>
    <s v="AUXILIAR"/>
    <n v="52187598"/>
    <s v="YOMAYUZA ROJAS ANA RUBIELA"/>
    <n v="2242318"/>
    <x v="14"/>
    <x v="0"/>
    <x v="65"/>
  </r>
  <r>
    <x v="10"/>
    <s v="AUXILIAR"/>
    <n v="52693477"/>
    <s v="ALARCON PADILLA SUSY VANESSA"/>
    <n v="6741681"/>
    <x v="14"/>
    <x v="1"/>
    <x v="23"/>
  </r>
  <r>
    <x v="10"/>
    <s v="AUXILIAR"/>
    <n v="80734105"/>
    <s v="MARTINEZ LADINO CRISTIAN RAUL"/>
    <n v="7857878"/>
    <x v="14"/>
    <x v="0"/>
    <x v="120"/>
  </r>
  <r>
    <x v="10"/>
    <s v="AUXILIAR"/>
    <n v="80833648"/>
    <s v="QUESADA MEDINA JAVIER FRANCISC"/>
    <n v="4511772"/>
    <x v="14"/>
    <x v="0"/>
    <x v="21"/>
  </r>
  <r>
    <x v="1"/>
    <s v="AUXILIAR"/>
    <n v="52812865"/>
    <s v="FORERO GONZALEZ DIANA ALEXANDR"/>
    <n v="4355456"/>
    <x v="14"/>
    <x v="1"/>
    <x v="38"/>
  </r>
  <r>
    <x v="1"/>
    <s v="AUXILIAR"/>
    <n v="52936438"/>
    <s v="FONSECA ARIAS DIANA CAROLINA"/>
    <n v="4244331"/>
    <x v="14"/>
    <x v="0"/>
    <x v="146"/>
  </r>
  <r>
    <x v="6"/>
    <s v="AUXILIAR"/>
    <n v="80085759"/>
    <s v="ZERDA RODRIGUEZ BERNARDO"/>
    <n v="6726661"/>
    <x v="14"/>
    <x v="0"/>
    <x v="147"/>
  </r>
  <r>
    <x v="6"/>
    <s v="AUXILIAR"/>
    <n v="80091733"/>
    <s v="PRIETO MAHECHA WILDER ANTONIO"/>
    <n v="6156216"/>
    <x v="14"/>
    <x v="0"/>
    <x v="7"/>
  </r>
  <r>
    <x v="3"/>
    <s v="CAJERO"/>
    <n v="52037310"/>
    <s v="BARBOSA MARTINEZ GLORIA"/>
    <n v="2045109"/>
    <x v="14"/>
    <x v="0"/>
    <x v="3"/>
  </r>
  <r>
    <x v="10"/>
    <s v="CAJERO"/>
    <n v="52229111"/>
    <s v="PRADA LANCHEROS SANDRA MILENA"/>
    <n v="2051179"/>
    <x v="14"/>
    <x v="0"/>
    <x v="25"/>
  </r>
  <r>
    <x v="6"/>
    <s v="COORDINADOR"/>
    <n v="80026654"/>
    <s v="COSSIO LUGO WALTHER ANDRES"/>
    <n v="2959020"/>
    <x v="14"/>
    <x v="0"/>
    <x v="76"/>
  </r>
  <r>
    <x v="6"/>
    <s v="COORDINADOR"/>
    <n v="52413255"/>
    <s v="FUENTES FORERO VIVIAN ROCIO"/>
    <n v="2586862"/>
    <x v="14"/>
    <x v="0"/>
    <x v="7"/>
  </r>
  <r>
    <x v="3"/>
    <s v="DIGITADOR"/>
    <n v="52087148"/>
    <s v="ROCHA GUARIA INGRID ADRIANA"/>
    <n v="4934702"/>
    <x v="14"/>
    <x v="0"/>
    <x v="3"/>
  </r>
  <r>
    <x v="3"/>
    <s v="DIGITADOR"/>
    <n v="52836785"/>
    <s v="BURITICA CASTANEDA CLAUDIA MAR"/>
    <n v="2013531"/>
    <x v="14"/>
    <x v="0"/>
    <x v="3"/>
  </r>
  <r>
    <x v="8"/>
    <s v="DIGITADOR"/>
    <n v="80029754"/>
    <s v="BRICENO GARZON ERNESTO HERNAND"/>
    <n v="4412927"/>
    <x v="14"/>
    <x v="1"/>
    <x v="3"/>
  </r>
  <r>
    <x v="6"/>
    <s v="DIGITADOR"/>
    <n v="52847960"/>
    <s v="VEGA TRIANA IVONNE ASTRID"/>
    <n v="4421859"/>
    <x v="14"/>
    <x v="0"/>
    <x v="7"/>
  </r>
  <r>
    <x v="7"/>
    <s v="IMPULSADOR (A)"/>
    <n v="52914107"/>
    <s v="DELGADO SUAREZ OLGA LUCIA"/>
    <n v="6858795"/>
    <x v="14"/>
    <x v="0"/>
    <x v="10"/>
  </r>
  <r>
    <x v="6"/>
    <s v="IMPULSADOR (A)"/>
    <n v="52443222"/>
    <s v="SALAZAR RONCANCIO MARISOL"/>
    <n v="2801501"/>
    <x v="14"/>
    <x v="0"/>
    <x v="7"/>
  </r>
  <r>
    <x v="0"/>
    <s v="MERCADERISTA"/>
    <n v="80222841"/>
    <s v="CORTES SANCHEZ MIGUEL ALEXANDE"/>
    <n v="2762852"/>
    <x v="14"/>
    <x v="1"/>
    <x v="16"/>
  </r>
  <r>
    <x v="0"/>
    <s v="MERCADERISTA"/>
    <n v="80176014"/>
    <s v="MORENO YOPASA JUAN ENRIQUE"/>
    <n v="6839870"/>
    <x v="14"/>
    <x v="0"/>
    <x v="16"/>
  </r>
  <r>
    <x v="3"/>
    <s v="OPERARIO"/>
    <n v="80775351"/>
    <s v="MORENO LOPEZ JOHN FREDY"/>
    <n v="2993599"/>
    <x v="14"/>
    <x v="0"/>
    <x v="3"/>
  </r>
  <r>
    <x v="4"/>
    <s v="OPERARIO"/>
    <n v="52329689"/>
    <s v="HERNANDEZ RUIDIAZ DANIS MARIA"/>
    <n v="4423214"/>
    <x v="14"/>
    <x v="1"/>
    <x v="30"/>
  </r>
  <r>
    <x v="3"/>
    <s v="PROMOTOR"/>
    <n v="52463706"/>
    <s v="MU OZ GALINDO ALEXANDRA PATRIC"/>
    <n v="5372234"/>
    <x v="14"/>
    <x v="0"/>
    <x v="3"/>
  </r>
  <r>
    <x v="3"/>
    <s v="PROMOTOR"/>
    <n v="52389543"/>
    <s v="PRIETO SANCHEZ XIMENA"/>
    <n v="4821291"/>
    <x v="14"/>
    <x v="0"/>
    <x v="3"/>
  </r>
  <r>
    <x v="10"/>
    <s v="PSICOLOGO (A)"/>
    <n v="80037873"/>
    <s v="GOMEZ DIAZ ANDRES FELIPE"/>
    <n v="2950329"/>
    <x v="14"/>
    <x v="1"/>
    <x v="77"/>
  </r>
  <r>
    <x v="10"/>
    <s v="PSICOLOGO (A)"/>
    <n v="52453435"/>
    <s v="VILLAMIZAR PRADA ADRIANA PATRI"/>
    <n v="6129570"/>
    <x v="14"/>
    <x v="0"/>
    <x v="77"/>
  </r>
  <r>
    <x v="1"/>
    <s v="PSICOLOGO (A)"/>
    <n v="52397264"/>
    <s v="MORALES VARGAS LUZ DIANEY"/>
    <n v="6894598"/>
    <x v="14"/>
    <x v="1"/>
    <x v="77"/>
  </r>
  <r>
    <x v="1"/>
    <s v="PSICOLOGO (A)"/>
    <n v="52752433"/>
    <s v="CORONADO TOVAR INGRID CATHERIN"/>
    <n v="5900993"/>
    <x v="14"/>
    <x v="1"/>
    <x v="77"/>
  </r>
  <r>
    <x v="0"/>
    <s v="SECRETARIA"/>
    <n v="52645759"/>
    <s v="CARDENAS BERMUDEZ EUDORA"/>
    <n v="6715665"/>
    <x v="14"/>
    <x v="0"/>
    <x v="89"/>
  </r>
  <r>
    <x v="0"/>
    <s v="VIGILANTE"/>
    <n v="80423069"/>
    <s v="SERRANO NAVAS JAVIER LIBARDO"/>
    <n v="6477409"/>
    <x v="14"/>
    <x v="0"/>
    <x v="17"/>
  </r>
  <r>
    <x v="3"/>
    <s v="AUXILIAR"/>
    <n v="52656169"/>
    <s v="BAQUERO AMAYA YADIRA LUCIA"/>
    <n v="8447197"/>
    <x v="15"/>
    <x v="0"/>
    <x v="3"/>
  </r>
  <r>
    <x v="8"/>
    <s v="AUXILIAR"/>
    <n v="80736104"/>
    <s v="RODRIGUEZ SORACIPA EDUAR OSWAL"/>
    <n v="2309948"/>
    <x v="15"/>
    <x v="0"/>
    <x v="14"/>
  </r>
  <r>
    <x v="0"/>
    <s v="ADMINISTRADOR"/>
    <n v="52174174"/>
    <s v="PATINO GARCIA ALBA LUCIA"/>
    <n v="2728050"/>
    <x v="16"/>
    <x v="0"/>
    <x v="0"/>
  </r>
  <r>
    <x v="0"/>
    <s v="ADMINISTRADOR"/>
    <n v="52213175"/>
    <s v="DE LA TORRE AGUDELO ANGELA AND"/>
    <n v="2028577"/>
    <x v="16"/>
    <x v="0"/>
    <x v="1"/>
  </r>
  <r>
    <x v="8"/>
    <s v="AGENTE"/>
    <n v="80142605"/>
    <s v="CONTRERAS UCHUBO CARLOS ANDRES"/>
    <n v="7752955"/>
    <x v="16"/>
    <x v="1"/>
    <x v="3"/>
  </r>
  <r>
    <x v="10"/>
    <s v="ANALISTA"/>
    <n v="80242484"/>
    <s v="MONDRAGON CHICA JAIME ANTONIO"/>
    <n v="3638639"/>
    <x v="16"/>
    <x v="0"/>
    <x v="148"/>
  </r>
  <r>
    <x v="1"/>
    <s v="ANALISTA"/>
    <n v="52324789"/>
    <s v="VARGAS CARDENAS CLAUDIA YANIRA"/>
    <n v="2985263"/>
    <x v="16"/>
    <x v="0"/>
    <x v="149"/>
  </r>
  <r>
    <x v="6"/>
    <s v="ANALISTA"/>
    <n v="52265397"/>
    <s v="LEAL ZULUAGA FLOR YISEL"/>
    <n v="4001041"/>
    <x v="16"/>
    <x v="0"/>
    <x v="7"/>
  </r>
  <r>
    <x v="9"/>
    <s v="ASESOR COMERCIAL"/>
    <n v="52482742"/>
    <s v="SANCHEZ PENA BIBIANA YISEL"/>
    <n v="4183902"/>
    <x v="16"/>
    <x v="0"/>
    <x v="12"/>
  </r>
  <r>
    <x v="5"/>
    <s v="ASESOR COMERCIAL"/>
    <n v="52953203"/>
    <s v="PARRA RAGUA JOHANNA PATRICIA"/>
    <n v="7602244"/>
    <x v="16"/>
    <x v="1"/>
    <x v="12"/>
  </r>
  <r>
    <x v="5"/>
    <s v="ASESOR COMERCIAL"/>
    <n v="52781142"/>
    <s v="CELIS ORTEGA JENNIFER"/>
    <n v="6310798"/>
    <x v="16"/>
    <x v="1"/>
    <x v="12"/>
  </r>
  <r>
    <x v="1"/>
    <s v="ASESOR COMERCIAL"/>
    <n v="52120684"/>
    <s v="ACERO MORA MERY YOLANDA"/>
    <n v="7281427"/>
    <x v="16"/>
    <x v="0"/>
    <x v="54"/>
  </r>
  <r>
    <x v="8"/>
    <s v="ASISTENTE  ADMINISTR"/>
    <n v="52487367"/>
    <s v="MAPE BAYONA YENI ALEJANDRA"/>
    <n v="5479326"/>
    <x v="16"/>
    <x v="1"/>
    <x v="14"/>
  </r>
  <r>
    <x v="8"/>
    <s v="ASISTENTE  ADMINISTR"/>
    <n v="80140257"/>
    <s v="MEJIA REYES WALTER IVAN"/>
    <n v="5730520"/>
    <x v="16"/>
    <x v="0"/>
    <x v="14"/>
  </r>
  <r>
    <x v="10"/>
    <s v="AUXILIAR"/>
    <n v="52158751"/>
    <s v="ARIAS  MARIA DE LOS ANGELES"/>
    <n v="2045608"/>
    <x v="16"/>
    <x v="1"/>
    <x v="21"/>
  </r>
  <r>
    <x v="1"/>
    <s v="AUXILIAR"/>
    <n v="80050265"/>
    <s v="DURAN TEJADA RONALD"/>
    <n v="4077871"/>
    <x v="16"/>
    <x v="1"/>
    <x v="150"/>
  </r>
  <r>
    <x v="10"/>
    <s v="CAJERO"/>
    <n v="80355952"/>
    <s v="AMAYA GAMEZ JOSE ANTONIO"/>
    <n v="7224838"/>
    <x v="16"/>
    <x v="1"/>
    <x v="25"/>
  </r>
  <r>
    <x v="10"/>
    <s v="CAJERO"/>
    <n v="52806796"/>
    <s v="CRUZ PENA KARINA"/>
    <n v="6800780"/>
    <x v="16"/>
    <x v="1"/>
    <x v="71"/>
  </r>
  <r>
    <x v="1"/>
    <s v="CAJERO"/>
    <n v="52476205"/>
    <s v="GOMEZ MATEUS JOHANNA"/>
    <n v="2382621"/>
    <x v="16"/>
    <x v="0"/>
    <x v="72"/>
  </r>
  <r>
    <x v="0"/>
    <s v="EJECUTIVO"/>
    <n v="52825318"/>
    <s v="NINO CARDENAS DAISSY FERNANDA"/>
    <n v="7161663"/>
    <x v="16"/>
    <x v="0"/>
    <x v="28"/>
  </r>
  <r>
    <x v="8"/>
    <s v="IMPULSADOR (A)"/>
    <n v="52913489"/>
    <s v="RODRIGUEZ  BIBIANA ANDREA"/>
    <n v="4352385"/>
    <x v="16"/>
    <x v="1"/>
    <x v="3"/>
  </r>
  <r>
    <x v="6"/>
    <s v="IMPULSADOR (A)"/>
    <n v="52480969"/>
    <s v="GARCIA PINZON LUZ HELENA"/>
    <n v="2240001"/>
    <x v="16"/>
    <x v="0"/>
    <x v="7"/>
  </r>
  <r>
    <x v="3"/>
    <s v="OPERARIO"/>
    <n v="52785226"/>
    <s v="ACOSTA ORTIZ HAYDE KATHERINE"/>
    <n v="2986835"/>
    <x v="16"/>
    <x v="0"/>
    <x v="3"/>
  </r>
  <r>
    <x v="4"/>
    <s v="OPERARIO"/>
    <n v="52200072"/>
    <s v="GONZALEZ RAMIREZ BLANCA ANDREA"/>
    <n v="2898391"/>
    <x v="16"/>
    <x v="1"/>
    <x v="30"/>
  </r>
  <r>
    <x v="3"/>
    <s v="PROMOTOR"/>
    <n v="52243238"/>
    <s v="RODRIGUEZ ROJAS ZULMA YAMILE"/>
    <n v="7196596"/>
    <x v="16"/>
    <x v="0"/>
    <x v="3"/>
  </r>
  <r>
    <x v="5"/>
    <s v="SECRETARIA"/>
    <n v="52342528"/>
    <s v="LARA GUTIERREZ ANA EDITH"/>
    <n v="6850540"/>
    <x v="16"/>
    <x v="0"/>
    <x v="82"/>
  </r>
  <r>
    <x v="10"/>
    <s v="SECRETARIA"/>
    <n v="52978349"/>
    <s v="GALEANO AGUILAR JENNIFER BRICE"/>
    <n v="2937343"/>
    <x v="16"/>
    <x v="1"/>
    <x v="151"/>
  </r>
  <r>
    <x v="8"/>
    <s v="VENDEDOR"/>
    <n v="52857783"/>
    <s v="RAMIREZ MUNOZ YUDY ESLINDA"/>
    <n v="5785868"/>
    <x v="16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B7DBD-BF99-4FB8-A99F-45F7617D6FA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C22" firstHeaderRow="1" firstDataRow="1" firstDataCol="1"/>
  <pivotFields count="8">
    <pivotField showAll="0"/>
    <pivotField showAll="0"/>
    <pivotField numFmtId="3" showAll="0"/>
    <pivotField showAll="0"/>
    <pivotField showAll="0"/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7" showAll="0"/>
  </pivotFields>
  <rowFields count="1">
    <field x="5"/>
  </rowFields>
  <rowItems count="18">
    <i>
      <x v="7"/>
    </i>
    <i>
      <x v="4"/>
    </i>
    <i>
      <x v="6"/>
    </i>
    <i>
      <x/>
    </i>
    <i>
      <x v="11"/>
    </i>
    <i>
      <x v="14"/>
    </i>
    <i>
      <x v="1"/>
    </i>
    <i>
      <x v="13"/>
    </i>
    <i>
      <x v="16"/>
    </i>
    <i>
      <x v="10"/>
    </i>
    <i>
      <x v="5"/>
    </i>
    <i>
      <x v="9"/>
    </i>
    <i>
      <x v="3"/>
    </i>
    <i>
      <x v="2"/>
    </i>
    <i>
      <x v="8"/>
    </i>
    <i>
      <x v="15"/>
    </i>
    <i>
      <x v="12"/>
    </i>
    <i t="grand">
      <x/>
    </i>
  </rowItems>
  <colItems count="1">
    <i/>
  </colItems>
  <dataFields count="1">
    <dataField name="Suma de Salario" fld="7" baseField="0" baseItem="0" numFmtId="168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D5AD7-9FD8-4A79-A0BE-556F84D9356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4:J19" firstHeaderRow="0" firstDataRow="1" firstDataCol="1"/>
  <pivotFields count="8">
    <pivotField axis="axisRow" showAll="0" sortType="ascending">
      <items count="15">
        <item x="11"/>
        <item x="12"/>
        <item x="13"/>
        <item x="2"/>
        <item x="3"/>
        <item x="8"/>
        <item x="4"/>
        <item x="0"/>
        <item x="7"/>
        <item x="9"/>
        <item x="5"/>
        <item x="1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3"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numFmtId="167" showAll="0"/>
  </pivotFields>
  <rowFields count="1">
    <field x="0"/>
  </rowFields>
  <rowItems count="15">
    <i>
      <x v="2"/>
    </i>
    <i>
      <x/>
    </i>
    <i>
      <x v="6"/>
    </i>
    <i>
      <x v="4"/>
    </i>
    <i>
      <x v="3"/>
    </i>
    <i>
      <x v="12"/>
    </i>
    <i>
      <x v="10"/>
    </i>
    <i>
      <x v="9"/>
    </i>
    <i>
      <x v="1"/>
    </i>
    <i>
      <x v="13"/>
    </i>
    <i>
      <x v="11"/>
    </i>
    <i>
      <x v="5"/>
    </i>
    <i>
      <x v="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argo" fld="1" subtotal="count" baseField="0" baseItem="0"/>
    <dataField name="Cuenta de Estado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90196-9B72-4D9F-96BD-E85285558B03}" name="Tabla1" displayName="Tabla1" ref="A1:H988" totalsRowCount="1" headerRowDxfId="24" dataDxfId="22" headerRowBorderDxfId="23" tableBorderDxfId="21" totalsRowBorderDxfId="20">
  <autoFilter ref="A1:H987" xr:uid="{6A190196-9B72-4D9F-96BD-E85285558B03}"/>
  <tableColumns count="8">
    <tableColumn id="1" xr3:uid="{7F7DB6F3-D023-471F-83AF-C7183D34EBB4}" name="Empresa" dataDxfId="19" totalsRowDxfId="18"/>
    <tableColumn id="2" xr3:uid="{698DB701-FDE8-4BE7-B5DE-1C5D14E69208}" name="Cargo" totalsRowFunction="count" dataDxfId="17" totalsRowDxfId="16"/>
    <tableColumn id="3" xr3:uid="{6F90A55C-CEB0-4067-B2C8-3A3EBF247658}" name="Cédula" dataDxfId="15" totalsRowDxfId="14"/>
    <tableColumn id="4" xr3:uid="{021798D2-ABD2-4B3A-91A7-02D630E180DE}" name="Nombre" dataDxfId="13" totalsRowDxfId="12"/>
    <tableColumn id="5" xr3:uid="{CF86D76E-F5D3-496F-902A-F783B70D302D}" name="Teléfono" dataDxfId="11" totalsRowDxfId="10"/>
    <tableColumn id="6" xr3:uid="{86EA0220-9723-4AA4-81E1-320154241A41}" name="E.P.S." dataDxfId="9" totalsRowDxfId="8"/>
    <tableColumn id="7" xr3:uid="{38DDCAFC-9522-4016-89C0-52CA7409DE3F}" name="Estado" dataDxfId="7" totalsRowDxfId="6"/>
    <tableColumn id="8" xr3:uid="{5E9A5D36-4087-4323-B434-388CA59EEA0F}" name="Salario" totalsRowFunction="custom" dataDxfId="5" totalsRowDxfId="4">
      <totalsRowFormula>SUBTOTAL(9,H2:H987)</totalsRow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C6AF-5286-4945-84A5-C16DB0FF85B4}">
  <sheetPr codeName="Hoja1">
    <tabColor rgb="FF34BF70"/>
  </sheetPr>
  <dimension ref="A1:AL221"/>
  <sheetViews>
    <sheetView showGridLines="0" tabSelected="1" topLeftCell="H63" zoomScaleNormal="100" workbookViewId="0">
      <selection activeCell="O18" sqref="O18"/>
    </sheetView>
  </sheetViews>
  <sheetFormatPr defaultColWidth="0" defaultRowHeight="15" x14ac:dyDescent="0.2"/>
  <cols>
    <col min="1" max="1" width="0.94140625" style="13" customWidth="1"/>
    <col min="2" max="10" width="5.6484375" customWidth="1"/>
    <col min="11" max="11" width="1.07421875" customWidth="1"/>
    <col min="12" max="17" width="5.6484375" customWidth="1"/>
    <col min="18" max="18" width="2.15234375" customWidth="1"/>
    <col min="19" max="28" width="5.6484375" customWidth="1"/>
    <col min="29" max="29" width="2.15234375" customWidth="1"/>
    <col min="30" max="35" width="5.6484375" customWidth="1"/>
    <col min="36" max="36" width="3.49609375" customWidth="1"/>
    <col min="37" max="37" width="4.3046875" customWidth="1"/>
    <col min="38" max="38" width="0.94140625" style="13" customWidth="1"/>
    <col min="39" max="16384" width="5.6484375" hidden="1"/>
  </cols>
  <sheetData>
    <row r="1" spans="1:37" ht="7.5" customHeight="1" x14ac:dyDescent="0.2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2">
      <c r="A2" s="14"/>
      <c r="E2" s="103" t="s">
        <v>1120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</row>
    <row r="3" spans="1:37" x14ac:dyDescent="0.2"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</row>
    <row r="6" spans="1:37" x14ac:dyDescent="0.2">
      <c r="E6" s="86" t="s">
        <v>0</v>
      </c>
      <c r="F6" s="86"/>
      <c r="G6" s="86"/>
      <c r="H6" s="87">
        <v>45560</v>
      </c>
      <c r="I6" s="88"/>
      <c r="J6" s="88"/>
      <c r="L6" s="89" t="s">
        <v>4</v>
      </c>
      <c r="M6" s="89"/>
      <c r="N6" s="89"/>
      <c r="O6" s="90">
        <v>0.5</v>
      </c>
      <c r="P6" s="90"/>
      <c r="Q6" s="90"/>
      <c r="S6" s="89" t="s">
        <v>3</v>
      </c>
      <c r="T6" s="89"/>
      <c r="U6" s="89"/>
      <c r="V6" s="90">
        <v>0.54166666666666663</v>
      </c>
      <c r="W6" s="90"/>
      <c r="X6" s="90"/>
    </row>
    <row r="7" spans="1:37" x14ac:dyDescent="0.2">
      <c r="E7" s="86"/>
      <c r="F7" s="86"/>
      <c r="G7" s="86"/>
      <c r="H7" s="88"/>
      <c r="I7" s="88"/>
      <c r="J7" s="88"/>
      <c r="L7" s="89"/>
      <c r="M7" s="89"/>
      <c r="N7" s="89"/>
      <c r="O7" s="90"/>
      <c r="P7" s="90"/>
      <c r="Q7" s="90"/>
      <c r="S7" s="89"/>
      <c r="T7" s="89"/>
      <c r="U7" s="89"/>
      <c r="V7" s="90"/>
      <c r="W7" s="90"/>
      <c r="X7" s="90"/>
    </row>
    <row r="8" spans="1:37" ht="4.5" customHeight="1" x14ac:dyDescent="0.2"/>
    <row r="9" spans="1:37" x14ac:dyDescent="0.2">
      <c r="E9" s="91" t="s">
        <v>1</v>
      </c>
      <c r="F9" s="91"/>
      <c r="G9" s="91"/>
      <c r="H9" s="92" t="s">
        <v>1127</v>
      </c>
      <c r="I9" s="92"/>
      <c r="J9" s="92"/>
      <c r="K9" s="92"/>
      <c r="L9" s="92"/>
      <c r="M9" s="92"/>
      <c r="N9" s="92"/>
      <c r="O9" s="92"/>
      <c r="P9" s="92"/>
      <c r="Q9" s="92"/>
      <c r="S9" s="89" t="s">
        <v>5</v>
      </c>
      <c r="T9" s="89"/>
      <c r="U9" s="89"/>
      <c r="V9" s="108">
        <v>1128458204</v>
      </c>
      <c r="W9" s="108"/>
      <c r="X9" s="108"/>
      <c r="Y9" s="108"/>
      <c r="Z9" s="108"/>
      <c r="AA9" s="108"/>
      <c r="AB9" s="108"/>
      <c r="AD9" s="89" t="s">
        <v>7</v>
      </c>
      <c r="AE9" s="89"/>
      <c r="AF9" s="89"/>
      <c r="AG9" s="89"/>
    </row>
    <row r="10" spans="1:37" x14ac:dyDescent="0.2">
      <c r="E10" s="91"/>
      <c r="F10" s="91"/>
      <c r="G10" s="91"/>
      <c r="H10" s="92"/>
      <c r="I10" s="92"/>
      <c r="J10" s="92"/>
      <c r="K10" s="92"/>
      <c r="L10" s="92"/>
      <c r="M10" s="92"/>
      <c r="N10" s="92"/>
      <c r="O10" s="92"/>
      <c r="P10" s="92"/>
      <c r="Q10" s="92"/>
      <c r="S10" s="89"/>
      <c r="T10" s="89"/>
      <c r="U10" s="89"/>
      <c r="V10" s="108"/>
      <c r="W10" s="108"/>
      <c r="X10" s="108"/>
      <c r="Y10" s="108"/>
      <c r="Z10" s="108"/>
      <c r="AA10" s="108"/>
      <c r="AB10" s="108"/>
      <c r="AD10" s="89"/>
      <c r="AE10" s="89"/>
      <c r="AF10" s="89"/>
      <c r="AG10" s="89"/>
    </row>
    <row r="11" spans="1:37" ht="4.5" customHeight="1" x14ac:dyDescent="0.2"/>
    <row r="12" spans="1:37" x14ac:dyDescent="0.2">
      <c r="E12" s="91" t="s">
        <v>2</v>
      </c>
      <c r="F12" s="91"/>
      <c r="G12" s="91"/>
      <c r="H12" s="102" t="s">
        <v>1121</v>
      </c>
      <c r="I12" s="102"/>
      <c r="J12" s="102"/>
      <c r="K12" s="102"/>
      <c r="L12" s="102"/>
      <c r="M12" s="102"/>
      <c r="N12" s="102"/>
      <c r="O12" s="102"/>
      <c r="P12" s="102"/>
      <c r="Q12" s="102"/>
      <c r="S12" s="89" t="s">
        <v>6</v>
      </c>
      <c r="T12" s="89"/>
      <c r="U12" s="89"/>
      <c r="V12" s="94" t="s">
        <v>1128</v>
      </c>
      <c r="W12" s="94"/>
      <c r="X12" s="94"/>
      <c r="Y12" s="94"/>
      <c r="Z12" s="94"/>
      <c r="AA12" s="94"/>
      <c r="AB12" s="94"/>
      <c r="AD12" s="95">
        <f>IF($AF$21="SI",8%,0%)+
IF($AF$44="SI",10%,0%)+
IF($AF$69="SI",8%,0%)+
IF($AF$95="SI",10%,0%)+
IF($AF$111="SI",10%,0%)+
IF($AF$127="SI",8%,0%)+
IF($AF$145="SI",10%,0%)+
IF($AF$169="SI",10%,0%)+
IF($AF$186="SI",6%,0%)+
IF($AF$197="SI",15%,0%)+
IF($AF$210="SI",5%,0%)</f>
        <v>0</v>
      </c>
      <c r="AE12" s="96"/>
      <c r="AF12" s="96"/>
      <c r="AG12" s="97"/>
    </row>
    <row r="13" spans="1:37" x14ac:dyDescent="0.2">
      <c r="E13" s="91"/>
      <c r="F13" s="91"/>
      <c r="G13" s="91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S13" s="89"/>
      <c r="T13" s="89"/>
      <c r="U13" s="89"/>
      <c r="V13" s="94"/>
      <c r="W13" s="94"/>
      <c r="X13" s="94"/>
      <c r="Y13" s="94"/>
      <c r="Z13" s="94"/>
      <c r="AA13" s="94"/>
      <c r="AB13" s="94"/>
      <c r="AD13" s="98"/>
      <c r="AE13" s="99"/>
      <c r="AF13" s="99"/>
      <c r="AG13" s="100"/>
    </row>
    <row r="15" spans="1:37" x14ac:dyDescent="0.2">
      <c r="E15" s="1" t="s">
        <v>8</v>
      </c>
    </row>
    <row r="16" spans="1:37" ht="15" customHeight="1" x14ac:dyDescent="0.2">
      <c r="E16" s="85" t="s">
        <v>1116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</row>
    <row r="17" spans="5:33" x14ac:dyDescent="0.2"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</row>
    <row r="19" spans="5:33" x14ac:dyDescent="0.2">
      <c r="E19" s="1" t="s">
        <v>9</v>
      </c>
    </row>
    <row r="20" spans="5:33" x14ac:dyDescent="0.2">
      <c r="AF20" s="101"/>
      <c r="AG20" s="101"/>
    </row>
    <row r="21" spans="5:33" x14ac:dyDescent="0.2">
      <c r="E21" s="38" t="s">
        <v>1057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D21" s="76" t="s">
        <v>1118</v>
      </c>
      <c r="AE21" s="77"/>
      <c r="AF21" s="80"/>
      <c r="AG21" s="81"/>
    </row>
    <row r="22" spans="5:33" x14ac:dyDescent="0.2"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D22" s="78"/>
      <c r="AE22" s="79"/>
      <c r="AF22" s="82"/>
      <c r="AG22" s="83"/>
    </row>
    <row r="24" spans="5:33" x14ac:dyDescent="0.2">
      <c r="E24" s="49" t="s">
        <v>15</v>
      </c>
      <c r="F24" s="49"/>
      <c r="G24" s="49"/>
      <c r="H24" s="49"/>
      <c r="I24" s="49"/>
      <c r="J24" s="49" t="s">
        <v>17</v>
      </c>
      <c r="K24" s="49"/>
      <c r="L24" s="49"/>
      <c r="M24" s="49"/>
      <c r="AD24" s="59"/>
      <c r="AE24" s="59"/>
      <c r="AF24" s="59"/>
      <c r="AG24" s="59"/>
    </row>
    <row r="25" spans="5:33" x14ac:dyDescent="0.2">
      <c r="E25" s="58" t="s">
        <v>21</v>
      </c>
      <c r="F25" s="58"/>
      <c r="G25" s="58"/>
      <c r="H25" s="58"/>
      <c r="I25" s="58"/>
      <c r="J25" s="32">
        <f>SUMIF('BD1'!F:F,E25,'BD1'!H:H)</f>
        <v>71149408</v>
      </c>
      <c r="K25" s="33"/>
      <c r="L25" s="33"/>
      <c r="M25" s="34"/>
      <c r="AD25" s="59"/>
      <c r="AE25" s="59"/>
      <c r="AF25" s="59"/>
      <c r="AG25" s="59"/>
    </row>
    <row r="26" spans="5:33" x14ac:dyDescent="0.2">
      <c r="E26" s="58" t="s">
        <v>125</v>
      </c>
      <c r="F26" s="58"/>
      <c r="G26" s="58"/>
      <c r="H26" s="58"/>
      <c r="I26" s="58"/>
      <c r="J26" s="32">
        <f>SUMIF('BD1'!F:F,E26,'BD1'!H:H)</f>
        <v>46057675</v>
      </c>
      <c r="K26" s="33"/>
      <c r="L26" s="33"/>
      <c r="M26" s="34"/>
      <c r="AD26" s="59"/>
      <c r="AE26" s="59"/>
      <c r="AF26" s="59"/>
      <c r="AG26" s="59"/>
    </row>
    <row r="27" spans="5:33" x14ac:dyDescent="0.2">
      <c r="E27" s="58" t="s">
        <v>160</v>
      </c>
      <c r="F27" s="58"/>
      <c r="G27" s="58"/>
      <c r="H27" s="58"/>
      <c r="I27" s="58"/>
      <c r="J27" s="32">
        <f>SUMIF('BD1'!F:F,E27,'BD1'!H:H)</f>
        <v>3370335</v>
      </c>
      <c r="K27" s="33"/>
      <c r="L27" s="33"/>
      <c r="M27" s="34"/>
      <c r="AD27" s="59"/>
      <c r="AE27" s="59"/>
      <c r="AF27" s="59"/>
      <c r="AG27" s="59"/>
    </row>
    <row r="28" spans="5:33" x14ac:dyDescent="0.2">
      <c r="E28" s="58" t="s">
        <v>165</v>
      </c>
      <c r="F28" s="58"/>
      <c r="G28" s="58"/>
      <c r="H28" s="58"/>
      <c r="I28" s="58"/>
      <c r="J28" s="32">
        <f>SUMIF('BD1'!F:F,E28,'BD1'!H:H)</f>
        <v>4046000</v>
      </c>
      <c r="K28" s="33"/>
      <c r="L28" s="33"/>
      <c r="M28" s="34"/>
      <c r="AD28" s="59"/>
      <c r="AE28" s="59"/>
      <c r="AF28" s="59"/>
      <c r="AG28" s="59"/>
    </row>
    <row r="29" spans="5:33" x14ac:dyDescent="0.2">
      <c r="E29" s="58" t="s">
        <v>167</v>
      </c>
      <c r="F29" s="58"/>
      <c r="G29" s="58"/>
      <c r="H29" s="58"/>
      <c r="I29" s="58"/>
      <c r="J29" s="32">
        <f>SUMIF('BD1'!F:F,E29,'BD1'!H:H)</f>
        <v>157764436</v>
      </c>
      <c r="K29" s="33"/>
      <c r="L29" s="33"/>
      <c r="M29" s="34"/>
      <c r="AD29" s="59"/>
      <c r="AE29" s="59"/>
      <c r="AF29" s="59"/>
      <c r="AG29" s="59"/>
    </row>
    <row r="30" spans="5:33" x14ac:dyDescent="0.2">
      <c r="E30" s="58" t="s">
        <v>344</v>
      </c>
      <c r="F30" s="58"/>
      <c r="G30" s="58"/>
      <c r="H30" s="58"/>
      <c r="I30" s="58"/>
      <c r="J30" s="32">
        <f>SUMIF('BD1'!F:F,E30,'BD1'!H:H)</f>
        <v>13606273</v>
      </c>
      <c r="K30" s="33"/>
      <c r="L30" s="33"/>
      <c r="M30" s="34"/>
      <c r="AD30" s="59"/>
      <c r="AE30" s="59"/>
      <c r="AF30" s="59"/>
      <c r="AG30" s="59"/>
    </row>
    <row r="31" spans="5:33" x14ac:dyDescent="0.2">
      <c r="E31" s="58" t="s">
        <v>361</v>
      </c>
      <c r="F31" s="58"/>
      <c r="G31" s="58"/>
      <c r="H31" s="58"/>
      <c r="I31" s="58"/>
      <c r="J31" s="32">
        <f>SUMIF('BD1'!F:F,E31,'BD1'!H:H)</f>
        <v>128826305</v>
      </c>
      <c r="K31" s="33"/>
      <c r="L31" s="33"/>
      <c r="M31" s="34"/>
      <c r="AD31" s="59"/>
      <c r="AE31" s="59"/>
      <c r="AF31" s="59"/>
      <c r="AG31" s="59"/>
    </row>
    <row r="32" spans="5:33" x14ac:dyDescent="0.2">
      <c r="E32" s="58" t="s">
        <v>524</v>
      </c>
      <c r="F32" s="58"/>
      <c r="G32" s="58"/>
      <c r="H32" s="58"/>
      <c r="I32" s="58"/>
      <c r="J32" s="32">
        <f>SUMIF('BD1'!F:F,E32,'BD1'!H:H)</f>
        <v>192334961</v>
      </c>
      <c r="K32" s="33"/>
      <c r="L32" s="33"/>
      <c r="M32" s="34"/>
      <c r="AD32" s="59"/>
      <c r="AE32" s="59"/>
      <c r="AF32" s="59"/>
      <c r="AG32" s="59"/>
    </row>
    <row r="33" spans="5:33" x14ac:dyDescent="0.2">
      <c r="E33" s="58" t="s">
        <v>773</v>
      </c>
      <c r="F33" s="58"/>
      <c r="G33" s="58"/>
      <c r="H33" s="58"/>
      <c r="I33" s="58"/>
      <c r="J33" s="32">
        <f>SUMIF('BD1'!F:F,E33,'BD1'!H:H)</f>
        <v>1301100</v>
      </c>
      <c r="K33" s="33"/>
      <c r="L33" s="33"/>
      <c r="M33" s="34"/>
      <c r="AD33" s="59"/>
      <c r="AE33" s="59"/>
      <c r="AF33" s="59"/>
      <c r="AG33" s="59"/>
    </row>
    <row r="34" spans="5:33" x14ac:dyDescent="0.2">
      <c r="E34" s="58" t="s">
        <v>777</v>
      </c>
      <c r="F34" s="58"/>
      <c r="G34" s="58"/>
      <c r="H34" s="58"/>
      <c r="I34" s="58"/>
      <c r="J34" s="32">
        <f>SUMIF('BD1'!F:F,E34,'BD1'!H:H)</f>
        <v>13485444</v>
      </c>
      <c r="K34" s="33"/>
      <c r="L34" s="33"/>
      <c r="M34" s="34"/>
      <c r="AD34" s="59"/>
      <c r="AE34" s="59"/>
      <c r="AF34" s="59"/>
      <c r="AG34" s="59"/>
    </row>
    <row r="35" spans="5:33" x14ac:dyDescent="0.2">
      <c r="E35" s="58" t="s">
        <v>797</v>
      </c>
      <c r="F35" s="58"/>
      <c r="G35" s="58"/>
      <c r="H35" s="58"/>
      <c r="I35" s="58"/>
      <c r="J35" s="32">
        <f>SUMIF('BD1'!F:F,E35,'BD1'!H:H)</f>
        <v>16271966</v>
      </c>
      <c r="K35" s="33"/>
      <c r="L35" s="33"/>
      <c r="M35" s="34"/>
      <c r="AD35" s="59"/>
      <c r="AE35" s="59"/>
      <c r="AF35" s="59"/>
      <c r="AG35" s="59"/>
    </row>
    <row r="36" spans="5:33" x14ac:dyDescent="0.2">
      <c r="E36" s="58" t="s">
        <v>817</v>
      </c>
      <c r="F36" s="58"/>
      <c r="G36" s="58"/>
      <c r="H36" s="58"/>
      <c r="I36" s="58"/>
      <c r="J36" s="32">
        <f>SUMIF('BD1'!F:F,E36,'BD1'!H:H)</f>
        <v>64082044</v>
      </c>
      <c r="K36" s="33"/>
      <c r="L36" s="33"/>
      <c r="M36" s="34"/>
      <c r="AD36" s="59"/>
      <c r="AE36" s="59"/>
      <c r="AF36" s="59"/>
      <c r="AG36" s="59"/>
    </row>
    <row r="37" spans="5:33" x14ac:dyDescent="0.2">
      <c r="E37" s="58" t="s">
        <v>908</v>
      </c>
      <c r="F37" s="58"/>
      <c r="G37" s="58"/>
      <c r="H37" s="58"/>
      <c r="I37" s="58"/>
      <c r="J37" s="32">
        <f>SUMIF('BD1'!F:F,E37,'BD1'!H:H)</f>
        <v>600000</v>
      </c>
      <c r="K37" s="33"/>
      <c r="L37" s="33"/>
      <c r="M37" s="34"/>
      <c r="AD37" s="59"/>
      <c r="AE37" s="59"/>
      <c r="AF37" s="59"/>
      <c r="AG37" s="59"/>
    </row>
    <row r="38" spans="5:33" x14ac:dyDescent="0.2">
      <c r="E38" s="58" t="s">
        <v>910</v>
      </c>
      <c r="F38" s="58"/>
      <c r="G38" s="58"/>
      <c r="H38" s="58"/>
      <c r="I38" s="58"/>
      <c r="J38" s="32">
        <f>SUMIF('BD1'!F:F,E38,'BD1'!H:H)</f>
        <v>45022588</v>
      </c>
      <c r="K38" s="33"/>
      <c r="L38" s="33"/>
      <c r="M38" s="34"/>
      <c r="AD38" s="59"/>
      <c r="AE38" s="59"/>
      <c r="AF38" s="59"/>
      <c r="AG38" s="59"/>
    </row>
    <row r="39" spans="5:33" x14ac:dyDescent="0.2">
      <c r="E39" s="58" t="s">
        <v>972</v>
      </c>
      <c r="F39" s="58"/>
      <c r="G39" s="58"/>
      <c r="H39" s="58"/>
      <c r="I39" s="58"/>
      <c r="J39" s="32">
        <f>SUMIF('BD1'!F:F,E39,'BD1'!H:H)</f>
        <v>55684481</v>
      </c>
      <c r="K39" s="33"/>
      <c r="L39" s="33"/>
      <c r="M39" s="34"/>
      <c r="AD39" s="59"/>
      <c r="AE39" s="59"/>
      <c r="AF39" s="59"/>
      <c r="AG39" s="59"/>
    </row>
    <row r="40" spans="5:33" x14ac:dyDescent="0.2">
      <c r="E40" s="58" t="s">
        <v>1028</v>
      </c>
      <c r="F40" s="58"/>
      <c r="G40" s="58"/>
      <c r="H40" s="58"/>
      <c r="I40" s="58"/>
      <c r="J40" s="32">
        <f>SUMIF('BD1'!F:F,E40,'BD1'!H:H)</f>
        <v>868700</v>
      </c>
      <c r="K40" s="33"/>
      <c r="L40" s="33"/>
      <c r="M40" s="34"/>
      <c r="AD40" s="59"/>
      <c r="AE40" s="59"/>
      <c r="AF40" s="59"/>
      <c r="AG40" s="59"/>
    </row>
    <row r="41" spans="5:33" x14ac:dyDescent="0.2">
      <c r="E41" s="58" t="s">
        <v>1031</v>
      </c>
      <c r="F41" s="58"/>
      <c r="G41" s="58"/>
      <c r="H41" s="58"/>
      <c r="I41" s="58"/>
      <c r="J41" s="32">
        <f>SUMIF('BD1'!F:F,E41,'BD1'!H:H)</f>
        <v>25146519</v>
      </c>
      <c r="K41" s="33"/>
      <c r="L41" s="33"/>
      <c r="M41" s="34"/>
      <c r="AD41" s="59"/>
      <c r="AE41" s="59"/>
      <c r="AF41" s="59"/>
      <c r="AG41" s="59"/>
    </row>
    <row r="44" spans="5:33" ht="15" customHeight="1" x14ac:dyDescent="0.2">
      <c r="E44" s="38" t="s">
        <v>1060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D44" s="89" t="s">
        <v>1118</v>
      </c>
      <c r="AE44" s="89"/>
      <c r="AF44" s="93"/>
      <c r="AG44" s="93"/>
    </row>
    <row r="45" spans="5:33" x14ac:dyDescent="0.2"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D45" s="89"/>
      <c r="AE45" s="89"/>
      <c r="AF45" s="93"/>
      <c r="AG45" s="93"/>
    </row>
    <row r="46" spans="5:33" x14ac:dyDescent="0.2"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D46" s="89"/>
      <c r="AE46" s="89"/>
      <c r="AF46" s="93"/>
      <c r="AG46" s="93"/>
    </row>
    <row r="48" spans="5:33" x14ac:dyDescent="0.2">
      <c r="AD48" s="59"/>
      <c r="AE48" s="59"/>
      <c r="AF48" s="59"/>
      <c r="AG48" s="59"/>
    </row>
    <row r="49" spans="30:33" x14ac:dyDescent="0.2">
      <c r="AD49" s="59"/>
      <c r="AE49" s="59"/>
      <c r="AF49" s="59"/>
      <c r="AG49" s="59"/>
    </row>
    <row r="50" spans="30:33" x14ac:dyDescent="0.2">
      <c r="AD50" s="59"/>
      <c r="AE50" s="59"/>
      <c r="AF50" s="59"/>
      <c r="AG50" s="59"/>
    </row>
    <row r="51" spans="30:33" x14ac:dyDescent="0.2">
      <c r="AD51" s="59"/>
      <c r="AE51" s="59"/>
      <c r="AF51" s="59"/>
      <c r="AG51" s="59"/>
    </row>
    <row r="52" spans="30:33" x14ac:dyDescent="0.2">
      <c r="AD52" s="59"/>
      <c r="AE52" s="59"/>
      <c r="AF52" s="59"/>
      <c r="AG52" s="59"/>
    </row>
    <row r="53" spans="30:33" x14ac:dyDescent="0.2">
      <c r="AD53" s="59"/>
      <c r="AE53" s="59"/>
      <c r="AF53" s="59"/>
      <c r="AG53" s="59"/>
    </row>
    <row r="54" spans="30:33" x14ac:dyDescent="0.2">
      <c r="AD54" s="59"/>
      <c r="AE54" s="59"/>
      <c r="AF54" s="59"/>
      <c r="AG54" s="59"/>
    </row>
    <row r="55" spans="30:33" x14ac:dyDescent="0.2">
      <c r="AD55" s="59"/>
      <c r="AE55" s="59"/>
      <c r="AF55" s="59"/>
      <c r="AG55" s="59"/>
    </row>
    <row r="56" spans="30:33" x14ac:dyDescent="0.2">
      <c r="AD56" s="59"/>
      <c r="AE56" s="59"/>
      <c r="AF56" s="59"/>
      <c r="AG56" s="59"/>
    </row>
    <row r="57" spans="30:33" x14ac:dyDescent="0.2">
      <c r="AD57" s="59"/>
      <c r="AE57" s="59"/>
      <c r="AF57" s="59"/>
      <c r="AG57" s="59"/>
    </row>
    <row r="58" spans="30:33" x14ac:dyDescent="0.2">
      <c r="AD58" s="59"/>
      <c r="AE58" s="59"/>
      <c r="AF58" s="59"/>
      <c r="AG58" s="59"/>
    </row>
    <row r="59" spans="30:33" x14ac:dyDescent="0.2">
      <c r="AD59" s="59"/>
      <c r="AE59" s="59"/>
      <c r="AF59" s="59"/>
      <c r="AG59" s="59"/>
    </row>
    <row r="60" spans="30:33" x14ac:dyDescent="0.2">
      <c r="AD60" s="59"/>
      <c r="AE60" s="59"/>
      <c r="AF60" s="59"/>
      <c r="AG60" s="59"/>
    </row>
    <row r="61" spans="30:33" x14ac:dyDescent="0.2">
      <c r="AD61" s="59"/>
      <c r="AE61" s="59"/>
      <c r="AF61" s="59"/>
      <c r="AG61" s="59"/>
    </row>
    <row r="62" spans="30:33" x14ac:dyDescent="0.2">
      <c r="AD62" s="59"/>
      <c r="AE62" s="59"/>
      <c r="AF62" s="59"/>
      <c r="AG62" s="59"/>
    </row>
    <row r="63" spans="30:33" x14ac:dyDescent="0.2">
      <c r="AD63" s="59"/>
      <c r="AE63" s="59"/>
      <c r="AF63" s="59"/>
      <c r="AG63" s="59"/>
    </row>
    <row r="64" spans="30:33" x14ac:dyDescent="0.2">
      <c r="AD64" s="59"/>
      <c r="AE64" s="59"/>
      <c r="AF64" s="59"/>
      <c r="AG64" s="59"/>
    </row>
    <row r="65" spans="5:33" x14ac:dyDescent="0.2">
      <c r="AD65" s="59"/>
      <c r="AE65" s="59"/>
      <c r="AF65" s="59"/>
      <c r="AG65" s="59"/>
    </row>
    <row r="66" spans="5:33" x14ac:dyDescent="0.2">
      <c r="AD66" s="59"/>
      <c r="AE66" s="59"/>
      <c r="AF66" s="59"/>
      <c r="AG66" s="59"/>
    </row>
    <row r="69" spans="5:33" ht="15" customHeight="1" x14ac:dyDescent="0.2">
      <c r="E69" s="42" t="s">
        <v>1064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  <c r="AD69" s="76" t="s">
        <v>1118</v>
      </c>
      <c r="AE69" s="77"/>
      <c r="AF69" s="80"/>
      <c r="AG69" s="81"/>
    </row>
    <row r="70" spans="5:33" x14ac:dyDescent="0.2">
      <c r="E70" s="45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7"/>
      <c r="AD70" s="78"/>
      <c r="AE70" s="79"/>
      <c r="AF70" s="82"/>
      <c r="AG70" s="83"/>
    </row>
    <row r="72" spans="5:33" x14ac:dyDescent="0.2">
      <c r="E72" s="49" t="s">
        <v>11</v>
      </c>
      <c r="F72" s="49"/>
      <c r="G72" s="49"/>
      <c r="H72" s="49"/>
      <c r="I72" s="49"/>
      <c r="J72" s="49" t="s">
        <v>1061</v>
      </c>
      <c r="K72" s="49"/>
      <c r="L72" s="49"/>
      <c r="M72" s="49"/>
      <c r="AD72" s="59"/>
      <c r="AE72" s="59"/>
      <c r="AF72" s="59"/>
      <c r="AG72" s="59"/>
    </row>
    <row r="73" spans="5:33" x14ac:dyDescent="0.2">
      <c r="E73" s="58" t="s">
        <v>19</v>
      </c>
      <c r="F73" s="58"/>
      <c r="G73" s="58"/>
      <c r="H73" s="58"/>
      <c r="I73" s="58"/>
      <c r="J73" s="32">
        <f>COUNTIF('BD1'!B:B,E73)</f>
        <v>35</v>
      </c>
      <c r="K73" s="33"/>
      <c r="L73" s="33"/>
      <c r="M73" s="34"/>
      <c r="AD73" s="59"/>
      <c r="AE73" s="59"/>
      <c r="AF73" s="59"/>
      <c r="AG73" s="59"/>
    </row>
    <row r="74" spans="5:33" x14ac:dyDescent="0.2">
      <c r="E74" s="58" t="s">
        <v>28</v>
      </c>
      <c r="F74" s="58"/>
      <c r="G74" s="58"/>
      <c r="H74" s="58"/>
      <c r="I74" s="58"/>
      <c r="J74" s="32">
        <f>COUNTIF('BD1'!B:B,E74)</f>
        <v>75</v>
      </c>
      <c r="K74" s="33"/>
      <c r="L74" s="33"/>
      <c r="M74" s="34"/>
      <c r="AD74" s="59"/>
      <c r="AE74" s="59"/>
      <c r="AF74" s="59"/>
      <c r="AG74" s="59"/>
    </row>
    <row r="75" spans="5:33" x14ac:dyDescent="0.2">
      <c r="E75" s="58" t="s">
        <v>45</v>
      </c>
      <c r="F75" s="58"/>
      <c r="G75" s="58"/>
      <c r="H75" s="58"/>
      <c r="I75" s="58"/>
      <c r="J75" s="32">
        <f>+COUNTIF('BD1'!B:B,Inicio!E75)</f>
        <v>48</v>
      </c>
      <c r="K75" s="33"/>
      <c r="L75" s="33"/>
      <c r="M75" s="34"/>
      <c r="AD75" s="59"/>
      <c r="AE75" s="59"/>
      <c r="AF75" s="59"/>
      <c r="AG75" s="59"/>
    </row>
    <row r="76" spans="5:33" x14ac:dyDescent="0.2">
      <c r="E76" s="58" t="s">
        <v>49</v>
      </c>
      <c r="F76" s="58"/>
      <c r="G76" s="58"/>
      <c r="H76" s="58"/>
      <c r="I76" s="58"/>
      <c r="J76" s="32">
        <f>+COUNTIF('BD1'!B:B,Inicio!E76)</f>
        <v>9</v>
      </c>
      <c r="K76" s="33"/>
      <c r="L76" s="33"/>
      <c r="M76" s="34"/>
      <c r="AD76" s="59"/>
      <c r="AE76" s="59"/>
      <c r="AF76" s="59"/>
      <c r="AG76" s="59"/>
    </row>
    <row r="77" spans="5:33" x14ac:dyDescent="0.2">
      <c r="E77" s="58" t="s">
        <v>52</v>
      </c>
      <c r="F77" s="58"/>
      <c r="G77" s="58"/>
      <c r="H77" s="58"/>
      <c r="I77" s="58"/>
      <c r="J77" s="32">
        <f>COUNTIF('BD1'!B:B,E77)</f>
        <v>158</v>
      </c>
      <c r="K77" s="33"/>
      <c r="L77" s="33"/>
      <c r="M77" s="34"/>
      <c r="AD77" s="59"/>
      <c r="AE77" s="59"/>
      <c r="AF77" s="59"/>
      <c r="AG77" s="59"/>
    </row>
    <row r="78" spans="5:33" x14ac:dyDescent="0.2">
      <c r="E78" s="58" t="s">
        <v>63</v>
      </c>
      <c r="F78" s="58"/>
      <c r="G78" s="58"/>
      <c r="H78" s="58"/>
      <c r="I78" s="58"/>
      <c r="J78" s="32">
        <f>COUNTIF('BD1'!B:B,E78)</f>
        <v>37</v>
      </c>
      <c r="K78" s="33"/>
      <c r="L78" s="33"/>
      <c r="M78" s="34"/>
      <c r="AD78" s="59"/>
      <c r="AE78" s="59"/>
      <c r="AF78" s="59"/>
      <c r="AG78" s="59"/>
    </row>
    <row r="79" spans="5:33" x14ac:dyDescent="0.2">
      <c r="E79" s="58" t="s">
        <v>67</v>
      </c>
      <c r="F79" s="58"/>
      <c r="G79" s="58"/>
      <c r="H79" s="58"/>
      <c r="I79" s="58"/>
      <c r="J79" s="32">
        <f>COUNTIF('BD1'!B:B,E79)</f>
        <v>182</v>
      </c>
      <c r="K79" s="33"/>
      <c r="L79" s="33"/>
      <c r="M79" s="34"/>
      <c r="AD79" s="59"/>
      <c r="AE79" s="59"/>
      <c r="AF79" s="59"/>
      <c r="AG79" s="59"/>
    </row>
    <row r="80" spans="5:33" x14ac:dyDescent="0.2">
      <c r="E80" s="58" t="s">
        <v>82</v>
      </c>
      <c r="F80" s="58"/>
      <c r="G80" s="58"/>
      <c r="H80" s="58"/>
      <c r="I80" s="58"/>
      <c r="J80" s="32">
        <f>COUNTIF('BD1'!B:B,E80)</f>
        <v>57</v>
      </c>
      <c r="K80" s="33"/>
      <c r="L80" s="33"/>
      <c r="M80" s="34"/>
      <c r="AD80" s="59"/>
      <c r="AE80" s="59"/>
      <c r="AF80" s="59"/>
      <c r="AG80" s="59"/>
    </row>
    <row r="81" spans="5:33" x14ac:dyDescent="0.2">
      <c r="E81" s="58" t="s">
        <v>88</v>
      </c>
      <c r="F81" s="58"/>
      <c r="G81" s="58"/>
      <c r="H81" s="58"/>
      <c r="I81" s="58"/>
      <c r="J81" s="32">
        <f>COUNTIF('BD1'!B:B,E81)</f>
        <v>3</v>
      </c>
      <c r="K81" s="33"/>
      <c r="L81" s="33"/>
      <c r="M81" s="34"/>
      <c r="AD81" s="59"/>
      <c r="AE81" s="59"/>
      <c r="AF81" s="59"/>
      <c r="AG81" s="59"/>
    </row>
    <row r="82" spans="5:33" x14ac:dyDescent="0.2">
      <c r="E82" s="58" t="s">
        <v>90</v>
      </c>
      <c r="F82" s="58"/>
      <c r="G82" s="58"/>
      <c r="H82" s="58"/>
      <c r="I82" s="58"/>
      <c r="J82" s="32">
        <f>COUNTIF('BD1'!B:B,E82)</f>
        <v>21</v>
      </c>
      <c r="K82" s="33"/>
      <c r="L82" s="33"/>
      <c r="M82" s="34"/>
      <c r="AD82" s="59"/>
      <c r="AE82" s="59"/>
      <c r="AF82" s="59"/>
      <c r="AG82" s="59"/>
    </row>
    <row r="83" spans="5:33" x14ac:dyDescent="0.2">
      <c r="E83" s="58" t="s">
        <v>92</v>
      </c>
      <c r="F83" s="58"/>
      <c r="G83" s="58"/>
      <c r="H83" s="58"/>
      <c r="I83" s="58"/>
      <c r="J83" s="32">
        <f>COUNTIF('BD1'!B:B,E83)</f>
        <v>50</v>
      </c>
      <c r="K83" s="33"/>
      <c r="L83" s="33"/>
      <c r="M83" s="34"/>
      <c r="AD83" s="59"/>
      <c r="AE83" s="59"/>
      <c r="AF83" s="59"/>
      <c r="AG83" s="59"/>
    </row>
    <row r="84" spans="5:33" x14ac:dyDescent="0.2">
      <c r="E84" s="58" t="s">
        <v>96</v>
      </c>
      <c r="F84" s="58"/>
      <c r="G84" s="58"/>
      <c r="H84" s="58"/>
      <c r="I84" s="58"/>
      <c r="J84" s="32">
        <f>COUNTIF('BD1'!B:B,E84)</f>
        <v>24</v>
      </c>
      <c r="K84" s="33"/>
      <c r="L84" s="33"/>
      <c r="M84" s="34"/>
      <c r="AD84" s="59"/>
      <c r="AE84" s="59"/>
      <c r="AF84" s="59"/>
      <c r="AG84" s="59"/>
    </row>
    <row r="85" spans="5:33" x14ac:dyDescent="0.2">
      <c r="E85" s="58" t="s">
        <v>99</v>
      </c>
      <c r="F85" s="58"/>
      <c r="G85" s="58"/>
      <c r="H85" s="58"/>
      <c r="I85" s="58"/>
      <c r="J85" s="32">
        <f>COUNTIF('BD1'!B:B,E85)</f>
        <v>79</v>
      </c>
      <c r="K85" s="33"/>
      <c r="L85" s="33"/>
      <c r="M85" s="34"/>
      <c r="AD85" s="59"/>
      <c r="AE85" s="59"/>
      <c r="AF85" s="59"/>
      <c r="AG85" s="59"/>
    </row>
    <row r="86" spans="5:33" x14ac:dyDescent="0.2">
      <c r="E86" s="58" t="s">
        <v>106</v>
      </c>
      <c r="F86" s="58"/>
      <c r="G86" s="58"/>
      <c r="H86" s="58"/>
      <c r="I86" s="58"/>
      <c r="J86" s="32">
        <f>COUNTIF('BD1'!B:B,E86)</f>
        <v>20</v>
      </c>
      <c r="K86" s="33"/>
      <c r="L86" s="33"/>
      <c r="M86" s="34"/>
      <c r="AD86" s="59"/>
      <c r="AE86" s="59"/>
      <c r="AF86" s="59"/>
      <c r="AG86" s="59"/>
    </row>
    <row r="87" spans="5:33" x14ac:dyDescent="0.2">
      <c r="E87" s="58" t="s">
        <v>108</v>
      </c>
      <c r="F87" s="58"/>
      <c r="G87" s="58"/>
      <c r="H87" s="58"/>
      <c r="I87" s="58"/>
      <c r="J87" s="32">
        <f>COUNTIF('BD1'!B:B,E87)</f>
        <v>71</v>
      </c>
      <c r="K87" s="33"/>
      <c r="L87" s="33"/>
      <c r="M87" s="34"/>
      <c r="AD87" s="59"/>
      <c r="AE87" s="59"/>
      <c r="AF87" s="59"/>
      <c r="AG87" s="59"/>
    </row>
    <row r="88" spans="5:33" x14ac:dyDescent="0.2">
      <c r="E88" s="58" t="s">
        <v>113</v>
      </c>
      <c r="F88" s="58"/>
      <c r="G88" s="58"/>
      <c r="H88" s="58"/>
      <c r="I88" s="58"/>
      <c r="J88" s="32">
        <f>COUNTIF('BD1'!B:B,E88)</f>
        <v>64</v>
      </c>
      <c r="K88" s="33"/>
      <c r="L88" s="33"/>
      <c r="M88" s="34"/>
      <c r="AD88" s="59"/>
      <c r="AE88" s="59"/>
      <c r="AF88" s="59"/>
      <c r="AG88" s="59"/>
    </row>
    <row r="89" spans="5:33" x14ac:dyDescent="0.2">
      <c r="E89" s="58" t="s">
        <v>120</v>
      </c>
      <c r="F89" s="58"/>
      <c r="G89" s="58"/>
      <c r="H89" s="58"/>
      <c r="I89" s="58"/>
      <c r="J89" s="32">
        <f>COUNTIF('BD1'!B:B,E89)</f>
        <v>21</v>
      </c>
      <c r="K89" s="33"/>
      <c r="L89" s="33"/>
      <c r="M89" s="34"/>
      <c r="AD89" s="59"/>
      <c r="AE89" s="59"/>
      <c r="AF89" s="59"/>
      <c r="AG89" s="59"/>
    </row>
    <row r="90" spans="5:33" x14ac:dyDescent="0.2">
      <c r="E90" s="58" t="s">
        <v>157</v>
      </c>
      <c r="F90" s="58"/>
      <c r="G90" s="58"/>
      <c r="H90" s="58"/>
      <c r="I90" s="58"/>
      <c r="J90" s="32">
        <f>COUNTIF('BD1'!B:B,E90)</f>
        <v>14</v>
      </c>
      <c r="K90" s="33"/>
      <c r="L90" s="33"/>
      <c r="M90" s="34"/>
      <c r="AD90" s="59"/>
      <c r="AE90" s="59"/>
      <c r="AF90" s="59"/>
      <c r="AG90" s="59"/>
    </row>
    <row r="91" spans="5:33" x14ac:dyDescent="0.2">
      <c r="E91" s="58" t="s">
        <v>333</v>
      </c>
      <c r="F91" s="58"/>
      <c r="G91" s="58"/>
      <c r="H91" s="58"/>
      <c r="I91" s="58"/>
      <c r="J91" s="32">
        <f>COUNTIF('BD1'!B:B,E91)</f>
        <v>9</v>
      </c>
      <c r="K91" s="33"/>
      <c r="L91" s="33"/>
      <c r="M91" s="34"/>
      <c r="AD91" s="59"/>
      <c r="AE91" s="59"/>
      <c r="AF91" s="59"/>
      <c r="AG91" s="59"/>
    </row>
    <row r="92" spans="5:33" x14ac:dyDescent="0.2">
      <c r="E92" s="58" t="s">
        <v>336</v>
      </c>
      <c r="F92" s="58"/>
      <c r="G92" s="58"/>
      <c r="H92" s="58"/>
      <c r="I92" s="58"/>
      <c r="J92" s="32">
        <f>COUNTIF('BD1'!B:B,E92)</f>
        <v>9</v>
      </c>
      <c r="K92" s="33"/>
      <c r="L92" s="33"/>
      <c r="M92" s="34"/>
      <c r="AD92" s="59"/>
      <c r="AE92" s="59"/>
      <c r="AF92" s="59"/>
      <c r="AG92" s="59"/>
    </row>
    <row r="95" spans="5:33" x14ac:dyDescent="0.2">
      <c r="E95" s="42" t="s">
        <v>1063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4"/>
      <c r="AD95" s="76" t="s">
        <v>1118</v>
      </c>
      <c r="AE95" s="77"/>
      <c r="AF95" s="80"/>
      <c r="AG95" s="81"/>
    </row>
    <row r="96" spans="5:33" x14ac:dyDescent="0.2">
      <c r="E96" s="45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7"/>
      <c r="AD96" s="78"/>
      <c r="AE96" s="79"/>
      <c r="AF96" s="82"/>
      <c r="AG96" s="83"/>
    </row>
    <row r="98" spans="5:33" x14ac:dyDescent="0.2">
      <c r="E98" s="49" t="s">
        <v>1062</v>
      </c>
      <c r="F98" s="49"/>
      <c r="G98" s="49"/>
      <c r="H98" s="49"/>
      <c r="I98" s="49"/>
      <c r="J98" s="49" t="s">
        <v>13</v>
      </c>
      <c r="K98" s="49"/>
      <c r="L98" s="49"/>
      <c r="M98" s="49"/>
      <c r="N98" s="49"/>
      <c r="O98" s="49"/>
      <c r="P98" s="49"/>
      <c r="Q98" s="49"/>
      <c r="R98" s="49"/>
      <c r="S98" s="49" t="s">
        <v>1059</v>
      </c>
      <c r="T98" s="49"/>
      <c r="U98" s="49"/>
      <c r="V98" s="49"/>
      <c r="W98" s="49"/>
      <c r="X98" s="49"/>
      <c r="Y98" s="49"/>
      <c r="Z98" s="49"/>
      <c r="AA98" s="49"/>
      <c r="AD98" s="59"/>
      <c r="AE98" s="59"/>
      <c r="AF98" s="59"/>
      <c r="AG98" s="59"/>
    </row>
    <row r="99" spans="5:33" x14ac:dyDescent="0.2">
      <c r="E99" s="84">
        <v>80207863</v>
      </c>
      <c r="F99" s="84"/>
      <c r="G99" s="84"/>
      <c r="H99" s="84"/>
      <c r="I99" s="84"/>
      <c r="J99" s="32" t="str">
        <f>VLOOKUP(E99,'BD1'!C:H,2,0)</f>
        <v>ESCOBAR OSORIO LUIS ENRIQUE</v>
      </c>
      <c r="K99" s="33"/>
      <c r="L99" s="33"/>
      <c r="M99" s="33"/>
      <c r="N99" s="33"/>
      <c r="O99" s="33"/>
      <c r="P99" s="33"/>
      <c r="Q99" s="33"/>
      <c r="R99" s="34"/>
      <c r="S99" s="57" t="str">
        <f>VLOOKUP(E99,'BD1'!C1:H987,4,0)</f>
        <v>CAFE SALUD</v>
      </c>
      <c r="T99" s="57"/>
      <c r="U99" s="57"/>
      <c r="V99" s="57"/>
      <c r="W99" s="57"/>
      <c r="X99" s="57"/>
      <c r="Y99" s="57"/>
      <c r="Z99" s="57"/>
      <c r="AA99" s="57"/>
      <c r="AD99" s="59"/>
      <c r="AE99" s="59"/>
      <c r="AF99" s="59"/>
      <c r="AG99" s="59"/>
    </row>
    <row r="100" spans="5:33" x14ac:dyDescent="0.2">
      <c r="E100" s="84">
        <v>52828044</v>
      </c>
      <c r="F100" s="84"/>
      <c r="G100" s="84"/>
      <c r="H100" s="84"/>
      <c r="I100" s="84"/>
      <c r="J100" s="57" t="str">
        <f>VLOOKUP(E100,'BD1'!C:H,2,0)</f>
        <v>FRAILE CAMARGO RUTH MARITZA</v>
      </c>
      <c r="K100" s="57"/>
      <c r="L100" s="57"/>
      <c r="M100" s="57"/>
      <c r="N100" s="57"/>
      <c r="O100" s="57"/>
      <c r="P100" s="57"/>
      <c r="Q100" s="57"/>
      <c r="R100" s="57"/>
      <c r="S100" s="57" t="str">
        <f>VLOOKUP(E100,'BD1'!C2:H988,4,0)</f>
        <v>CAFE SALUD</v>
      </c>
      <c r="T100" s="57"/>
      <c r="U100" s="57"/>
      <c r="V100" s="57"/>
      <c r="W100" s="57"/>
      <c r="X100" s="57"/>
      <c r="Y100" s="57"/>
      <c r="Z100" s="57"/>
      <c r="AA100" s="57"/>
      <c r="AD100" s="59"/>
      <c r="AE100" s="59"/>
      <c r="AF100" s="59"/>
      <c r="AG100" s="59"/>
    </row>
    <row r="101" spans="5:33" x14ac:dyDescent="0.2">
      <c r="E101" s="84">
        <v>52932700</v>
      </c>
      <c r="F101" s="84"/>
      <c r="G101" s="84"/>
      <c r="H101" s="84"/>
      <c r="I101" s="84"/>
      <c r="J101" s="57" t="str">
        <f>VLOOKUP(E101,'BD1'!C:H,2,0)</f>
        <v>DIAZ ROMERO AURA VIVIANA</v>
      </c>
      <c r="K101" s="57"/>
      <c r="L101" s="57"/>
      <c r="M101" s="57"/>
      <c r="N101" s="57"/>
      <c r="O101" s="57"/>
      <c r="P101" s="57"/>
      <c r="Q101" s="57"/>
      <c r="R101" s="57"/>
      <c r="S101" s="57" t="str">
        <f>VLOOKUP(E101,'BD1'!C3:H989,4,0)</f>
        <v>CAFE SALUD</v>
      </c>
      <c r="T101" s="57"/>
      <c r="U101" s="57"/>
      <c r="V101" s="57"/>
      <c r="W101" s="57"/>
      <c r="X101" s="57"/>
      <c r="Y101" s="57"/>
      <c r="Z101" s="57"/>
      <c r="AA101" s="57"/>
      <c r="AD101" s="59"/>
      <c r="AE101" s="59"/>
      <c r="AF101" s="59"/>
      <c r="AG101" s="59"/>
    </row>
    <row r="102" spans="5:33" x14ac:dyDescent="0.2">
      <c r="E102" s="84">
        <v>52844426</v>
      </c>
      <c r="F102" s="84"/>
      <c r="G102" s="84"/>
      <c r="H102" s="84"/>
      <c r="I102" s="84"/>
      <c r="J102" s="57" t="str">
        <f>VLOOKUP(E102,'BD1'!C:H,2,0)</f>
        <v>RODRIGUEZ ROMERO ADRIANA ISABE</v>
      </c>
      <c r="K102" s="57"/>
      <c r="L102" s="57"/>
      <c r="M102" s="57"/>
      <c r="N102" s="57"/>
      <c r="O102" s="57"/>
      <c r="P102" s="57"/>
      <c r="Q102" s="57"/>
      <c r="R102" s="57"/>
      <c r="S102" s="57" t="str">
        <f>VLOOKUP(E102,'BD1'!C4:H990,4,0)</f>
        <v>CAFE SALUD</v>
      </c>
      <c r="T102" s="57"/>
      <c r="U102" s="57"/>
      <c r="V102" s="57"/>
      <c r="W102" s="57"/>
      <c r="X102" s="57"/>
      <c r="Y102" s="57"/>
      <c r="Z102" s="57"/>
      <c r="AA102" s="57"/>
      <c r="AD102" s="59"/>
      <c r="AE102" s="59"/>
      <c r="AF102" s="59"/>
      <c r="AG102" s="59"/>
    </row>
    <row r="103" spans="5:33" x14ac:dyDescent="0.2">
      <c r="E103" s="84">
        <v>52353340</v>
      </c>
      <c r="F103" s="84"/>
      <c r="G103" s="84"/>
      <c r="H103" s="84"/>
      <c r="I103" s="84"/>
      <c r="J103" s="57" t="str">
        <f>VLOOKUP(E103,'BD1'!C:H,2,0)</f>
        <v>GUEVARA BARACALDO MARIA CAROLI</v>
      </c>
      <c r="K103" s="57"/>
      <c r="L103" s="57"/>
      <c r="M103" s="57"/>
      <c r="N103" s="57"/>
      <c r="O103" s="57"/>
      <c r="P103" s="57"/>
      <c r="Q103" s="57"/>
      <c r="R103" s="57"/>
      <c r="S103" s="57" t="str">
        <f>VLOOKUP(E103,'BD1'!C5:H991,4,0)</f>
        <v>CAFE SALUD</v>
      </c>
      <c r="T103" s="57"/>
      <c r="U103" s="57"/>
      <c r="V103" s="57"/>
      <c r="W103" s="57"/>
      <c r="X103" s="57"/>
      <c r="Y103" s="57"/>
      <c r="Z103" s="57"/>
      <c r="AA103" s="57"/>
      <c r="AD103" s="59"/>
      <c r="AE103" s="59"/>
      <c r="AF103" s="59"/>
      <c r="AG103" s="59"/>
    </row>
    <row r="104" spans="5:33" x14ac:dyDescent="0.2">
      <c r="E104" s="84">
        <v>52831877</v>
      </c>
      <c r="F104" s="84"/>
      <c r="G104" s="84"/>
      <c r="H104" s="84"/>
      <c r="I104" s="84"/>
      <c r="J104" s="57" t="str">
        <f>VLOOKUP(E104,'BD1'!C:H,2,0)</f>
        <v>MARTINEZ DIAZ ELIZABETH</v>
      </c>
      <c r="K104" s="57"/>
      <c r="L104" s="57"/>
      <c r="M104" s="57"/>
      <c r="N104" s="57"/>
      <c r="O104" s="57"/>
      <c r="P104" s="57"/>
      <c r="Q104" s="57"/>
      <c r="R104" s="57"/>
      <c r="S104" s="57" t="str">
        <f>VLOOKUP(E104,'BD1'!C6:H992,4,0)</f>
        <v>COLMENA EPS</v>
      </c>
      <c r="T104" s="57"/>
      <c r="U104" s="57"/>
      <c r="V104" s="57"/>
      <c r="W104" s="57"/>
      <c r="X104" s="57"/>
      <c r="Y104" s="57"/>
      <c r="Z104" s="57"/>
      <c r="AA104" s="57"/>
      <c r="AD104" s="59"/>
      <c r="AE104" s="59"/>
      <c r="AF104" s="59"/>
      <c r="AG104" s="59"/>
    </row>
    <row r="105" spans="5:33" x14ac:dyDescent="0.2">
      <c r="E105" s="84">
        <v>52817394</v>
      </c>
      <c r="F105" s="84"/>
      <c r="G105" s="84"/>
      <c r="H105" s="84"/>
      <c r="I105" s="84"/>
      <c r="J105" s="57" t="str">
        <f>VLOOKUP(E105,'BD1'!C:H,2,0)</f>
        <v>HERNANDEZ RODRIGUEZ MARIA ANGE</v>
      </c>
      <c r="K105" s="57"/>
      <c r="L105" s="57"/>
      <c r="M105" s="57"/>
      <c r="N105" s="57"/>
      <c r="O105" s="57"/>
      <c r="P105" s="57"/>
      <c r="Q105" s="57"/>
      <c r="R105" s="57"/>
      <c r="S105" s="57" t="str">
        <f>VLOOKUP(E105,'BD1'!C7:H993,4,0)</f>
        <v>COMPENSAR EPS</v>
      </c>
      <c r="T105" s="57"/>
      <c r="U105" s="57"/>
      <c r="V105" s="57"/>
      <c r="W105" s="57"/>
      <c r="X105" s="57"/>
      <c r="Y105" s="57"/>
      <c r="Z105" s="57"/>
      <c r="AA105" s="57"/>
      <c r="AD105" s="59"/>
      <c r="AE105" s="59"/>
      <c r="AF105" s="59"/>
      <c r="AG105" s="59"/>
    </row>
    <row r="106" spans="5:33" x14ac:dyDescent="0.2">
      <c r="E106" s="84">
        <v>52162359</v>
      </c>
      <c r="F106" s="84"/>
      <c r="G106" s="84"/>
      <c r="H106" s="84"/>
      <c r="I106" s="84"/>
      <c r="J106" s="57" t="str">
        <f>VLOOKUP(E106,'BD1'!C:H,2,0)</f>
        <v>RIVERA GOMEZ NORBY YANETH</v>
      </c>
      <c r="K106" s="57"/>
      <c r="L106" s="57"/>
      <c r="M106" s="57"/>
      <c r="N106" s="57"/>
      <c r="O106" s="57"/>
      <c r="P106" s="57"/>
      <c r="Q106" s="57"/>
      <c r="R106" s="57"/>
      <c r="S106" s="57" t="str">
        <f>VLOOKUP(E106,'BD1'!C8:H994,4,0)</f>
        <v>COMPENSAR EPS</v>
      </c>
      <c r="T106" s="57"/>
      <c r="U106" s="57"/>
      <c r="V106" s="57"/>
      <c r="W106" s="57"/>
      <c r="X106" s="57"/>
      <c r="Y106" s="57"/>
      <c r="Z106" s="57"/>
      <c r="AA106" s="57"/>
      <c r="AD106" s="59"/>
      <c r="AE106" s="59"/>
      <c r="AF106" s="59"/>
      <c r="AG106" s="59"/>
    </row>
    <row r="107" spans="5:33" x14ac:dyDescent="0.2">
      <c r="E107" s="84">
        <v>52740568</v>
      </c>
      <c r="F107" s="84"/>
      <c r="G107" s="84"/>
      <c r="H107" s="84"/>
      <c r="I107" s="84"/>
      <c r="J107" s="57" t="str">
        <f>VLOOKUP(E107,'BD1'!C:H,2,0)</f>
        <v>MARTIN URREGO ADRIANA MARIA</v>
      </c>
      <c r="K107" s="57"/>
      <c r="L107" s="57"/>
      <c r="M107" s="57"/>
      <c r="N107" s="57"/>
      <c r="O107" s="57"/>
      <c r="P107" s="57"/>
      <c r="Q107" s="57"/>
      <c r="R107" s="57"/>
      <c r="S107" s="57" t="str">
        <f>VLOOKUP(E107,'BD1'!C9:H995,4,0)</f>
        <v>COMPENSAR EPS</v>
      </c>
      <c r="T107" s="57"/>
      <c r="U107" s="57"/>
      <c r="V107" s="57"/>
      <c r="W107" s="57"/>
      <c r="X107" s="57"/>
      <c r="Y107" s="57"/>
      <c r="Z107" s="57"/>
      <c r="AA107" s="57"/>
      <c r="AD107" s="59"/>
      <c r="AE107" s="59"/>
      <c r="AF107" s="59"/>
      <c r="AG107" s="59"/>
    </row>
    <row r="108" spans="5:33" x14ac:dyDescent="0.2">
      <c r="E108" s="84">
        <v>52976296</v>
      </c>
      <c r="F108" s="84"/>
      <c r="G108" s="84"/>
      <c r="H108" s="84"/>
      <c r="I108" s="84"/>
      <c r="J108" s="57" t="str">
        <f>VLOOKUP(E108,'BD1'!C:H,2,0)</f>
        <v>CUBAQUE PORRAS MARIA ELVIRA</v>
      </c>
      <c r="K108" s="57"/>
      <c r="L108" s="57"/>
      <c r="M108" s="57"/>
      <c r="N108" s="57"/>
      <c r="O108" s="57"/>
      <c r="P108" s="57"/>
      <c r="Q108" s="57"/>
      <c r="R108" s="57"/>
      <c r="S108" s="57" t="str">
        <f>VLOOKUP(E108,'BD1'!C10:H996,4,0)</f>
        <v>COMPENSAR EPS</v>
      </c>
      <c r="T108" s="57"/>
      <c r="U108" s="57"/>
      <c r="V108" s="57"/>
      <c r="W108" s="57"/>
      <c r="X108" s="57"/>
      <c r="Y108" s="57"/>
      <c r="Z108" s="57"/>
      <c r="AA108" s="57"/>
      <c r="AD108" s="59"/>
      <c r="AE108" s="59"/>
      <c r="AF108" s="59"/>
      <c r="AG108" s="59"/>
    </row>
    <row r="111" spans="5:33" x14ac:dyDescent="0.2">
      <c r="E111" s="42" t="s">
        <v>1065</v>
      </c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4"/>
      <c r="AD111" s="76" t="s">
        <v>1118</v>
      </c>
      <c r="AE111" s="77"/>
      <c r="AF111" s="80"/>
      <c r="AG111" s="81"/>
    </row>
    <row r="112" spans="5:33" x14ac:dyDescent="0.2">
      <c r="E112" s="45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7"/>
      <c r="AD112" s="78"/>
      <c r="AE112" s="79"/>
      <c r="AF112" s="82"/>
      <c r="AG112" s="83"/>
    </row>
    <row r="114" spans="5:33" x14ac:dyDescent="0.2">
      <c r="E114" s="49" t="s">
        <v>1068</v>
      </c>
      <c r="F114" s="49"/>
      <c r="G114" s="49"/>
      <c r="H114" s="49"/>
      <c r="I114" s="49"/>
      <c r="J114" s="49" t="s">
        <v>1066</v>
      </c>
      <c r="K114" s="49"/>
      <c r="L114" s="49"/>
      <c r="M114" s="49"/>
      <c r="N114" s="49"/>
      <c r="O114" s="49"/>
      <c r="P114" s="49"/>
      <c r="Q114" s="49"/>
      <c r="R114" s="49"/>
      <c r="S114" s="49" t="s">
        <v>1067</v>
      </c>
      <c r="T114" s="49"/>
      <c r="U114" s="49"/>
      <c r="V114" s="49"/>
      <c r="W114" s="49"/>
      <c r="X114" s="49"/>
      <c r="Y114" s="49"/>
      <c r="Z114" s="49"/>
      <c r="AA114" s="49"/>
      <c r="AD114" s="59"/>
      <c r="AE114" s="59"/>
      <c r="AF114" s="59"/>
      <c r="AG114" s="59"/>
    </row>
    <row r="115" spans="5:33" x14ac:dyDescent="0.2">
      <c r="E115" s="48">
        <v>1038128626</v>
      </c>
      <c r="F115" s="48"/>
      <c r="G115" s="48"/>
      <c r="H115" s="48"/>
      <c r="I115" s="48"/>
      <c r="J115" s="67">
        <f>+MAX(E115:I124)</f>
        <v>1038595151</v>
      </c>
      <c r="K115" s="68"/>
      <c r="L115" s="68"/>
      <c r="M115" s="68"/>
      <c r="N115" s="68"/>
      <c r="O115" s="68"/>
      <c r="P115" s="68"/>
      <c r="Q115" s="68"/>
      <c r="R115" s="69"/>
      <c r="S115" s="67">
        <f>+MIN(E115:I124)</f>
        <v>1036856208</v>
      </c>
      <c r="T115" s="68"/>
      <c r="U115" s="68"/>
      <c r="V115" s="68"/>
      <c r="W115" s="68"/>
      <c r="X115" s="68"/>
      <c r="Y115" s="68"/>
      <c r="Z115" s="68"/>
      <c r="AA115" s="69"/>
      <c r="AD115" s="59"/>
      <c r="AE115" s="59"/>
      <c r="AF115" s="59"/>
      <c r="AG115" s="59"/>
    </row>
    <row r="116" spans="5:33" x14ac:dyDescent="0.2">
      <c r="E116" s="48">
        <v>1037801670</v>
      </c>
      <c r="F116" s="48"/>
      <c r="G116" s="48"/>
      <c r="H116" s="48"/>
      <c r="I116" s="48"/>
      <c r="J116" s="70"/>
      <c r="K116" s="71"/>
      <c r="L116" s="71"/>
      <c r="M116" s="71"/>
      <c r="N116" s="71"/>
      <c r="O116" s="71"/>
      <c r="P116" s="71"/>
      <c r="Q116" s="71"/>
      <c r="R116" s="72"/>
      <c r="S116" s="70"/>
      <c r="T116" s="71"/>
      <c r="U116" s="71"/>
      <c r="V116" s="71"/>
      <c r="W116" s="71"/>
      <c r="X116" s="71"/>
      <c r="Y116" s="71"/>
      <c r="Z116" s="71"/>
      <c r="AA116" s="72"/>
      <c r="AD116" s="59"/>
      <c r="AE116" s="59"/>
      <c r="AF116" s="59"/>
      <c r="AG116" s="59"/>
    </row>
    <row r="117" spans="5:33" x14ac:dyDescent="0.2">
      <c r="E117" s="48">
        <v>1038595151</v>
      </c>
      <c r="F117" s="48"/>
      <c r="G117" s="48"/>
      <c r="H117" s="48"/>
      <c r="I117" s="48"/>
      <c r="J117" s="70"/>
      <c r="K117" s="71"/>
      <c r="L117" s="71"/>
      <c r="M117" s="71"/>
      <c r="N117" s="71"/>
      <c r="O117" s="71"/>
      <c r="P117" s="71"/>
      <c r="Q117" s="71"/>
      <c r="R117" s="72"/>
      <c r="S117" s="70"/>
      <c r="T117" s="71"/>
      <c r="U117" s="71"/>
      <c r="V117" s="71"/>
      <c r="W117" s="71"/>
      <c r="X117" s="71"/>
      <c r="Y117" s="71"/>
      <c r="Z117" s="71"/>
      <c r="AA117" s="72"/>
      <c r="AD117" s="59"/>
      <c r="AE117" s="59"/>
      <c r="AF117" s="59"/>
      <c r="AG117" s="59"/>
    </row>
    <row r="118" spans="5:33" x14ac:dyDescent="0.2">
      <c r="E118" s="48">
        <v>1036856208</v>
      </c>
      <c r="F118" s="48"/>
      <c r="G118" s="48"/>
      <c r="H118" s="48"/>
      <c r="I118" s="48"/>
      <c r="J118" s="70"/>
      <c r="K118" s="71"/>
      <c r="L118" s="71"/>
      <c r="M118" s="71"/>
      <c r="N118" s="71"/>
      <c r="O118" s="71"/>
      <c r="P118" s="71"/>
      <c r="Q118" s="71"/>
      <c r="R118" s="72"/>
      <c r="S118" s="70"/>
      <c r="T118" s="71"/>
      <c r="U118" s="71"/>
      <c r="V118" s="71"/>
      <c r="W118" s="71"/>
      <c r="X118" s="71"/>
      <c r="Y118" s="71"/>
      <c r="Z118" s="71"/>
      <c r="AA118" s="72"/>
      <c r="AD118" s="59"/>
      <c r="AE118" s="59"/>
      <c r="AF118" s="59"/>
      <c r="AG118" s="59"/>
    </row>
    <row r="119" spans="5:33" x14ac:dyDescent="0.2">
      <c r="E119" s="48">
        <v>1036933444</v>
      </c>
      <c r="F119" s="48"/>
      <c r="G119" s="48"/>
      <c r="H119" s="48"/>
      <c r="I119" s="48"/>
      <c r="J119" s="70"/>
      <c r="K119" s="71"/>
      <c r="L119" s="71"/>
      <c r="M119" s="71"/>
      <c r="N119" s="71"/>
      <c r="O119" s="71"/>
      <c r="P119" s="71"/>
      <c r="Q119" s="71"/>
      <c r="R119" s="72"/>
      <c r="S119" s="70"/>
      <c r="T119" s="71"/>
      <c r="U119" s="71"/>
      <c r="V119" s="71"/>
      <c r="W119" s="71"/>
      <c r="X119" s="71"/>
      <c r="Y119" s="71"/>
      <c r="Z119" s="71"/>
      <c r="AA119" s="72"/>
      <c r="AD119" s="59"/>
      <c r="AE119" s="59"/>
      <c r="AF119" s="59"/>
      <c r="AG119" s="59"/>
    </row>
    <row r="120" spans="5:33" x14ac:dyDescent="0.2">
      <c r="E120" s="48">
        <v>1037874744</v>
      </c>
      <c r="F120" s="48"/>
      <c r="G120" s="48"/>
      <c r="H120" s="48"/>
      <c r="I120" s="48"/>
      <c r="J120" s="70"/>
      <c r="K120" s="71"/>
      <c r="L120" s="71"/>
      <c r="M120" s="71"/>
      <c r="N120" s="71"/>
      <c r="O120" s="71"/>
      <c r="P120" s="71"/>
      <c r="Q120" s="71"/>
      <c r="R120" s="72"/>
      <c r="S120" s="70"/>
      <c r="T120" s="71"/>
      <c r="U120" s="71"/>
      <c r="V120" s="71"/>
      <c r="W120" s="71"/>
      <c r="X120" s="71"/>
      <c r="Y120" s="71"/>
      <c r="Z120" s="71"/>
      <c r="AA120" s="72"/>
      <c r="AD120" s="59"/>
      <c r="AE120" s="59"/>
      <c r="AF120" s="59"/>
      <c r="AG120" s="59"/>
    </row>
    <row r="121" spans="5:33" x14ac:dyDescent="0.2">
      <c r="E121" s="48">
        <v>1037683483</v>
      </c>
      <c r="F121" s="48"/>
      <c r="G121" s="48"/>
      <c r="H121" s="48"/>
      <c r="I121" s="48"/>
      <c r="J121" s="70"/>
      <c r="K121" s="71"/>
      <c r="L121" s="71"/>
      <c r="M121" s="71"/>
      <c r="N121" s="71"/>
      <c r="O121" s="71"/>
      <c r="P121" s="71"/>
      <c r="Q121" s="71"/>
      <c r="R121" s="72"/>
      <c r="S121" s="70"/>
      <c r="T121" s="71"/>
      <c r="U121" s="71"/>
      <c r="V121" s="71"/>
      <c r="W121" s="71"/>
      <c r="X121" s="71"/>
      <c r="Y121" s="71"/>
      <c r="Z121" s="71"/>
      <c r="AA121" s="72"/>
      <c r="AD121" s="59"/>
      <c r="AE121" s="59"/>
      <c r="AF121" s="59"/>
      <c r="AG121" s="59"/>
    </row>
    <row r="122" spans="5:33" x14ac:dyDescent="0.2">
      <c r="E122" s="48">
        <v>1038271655</v>
      </c>
      <c r="F122" s="48"/>
      <c r="G122" s="48"/>
      <c r="H122" s="48"/>
      <c r="I122" s="48"/>
      <c r="J122" s="70"/>
      <c r="K122" s="71"/>
      <c r="L122" s="71"/>
      <c r="M122" s="71"/>
      <c r="N122" s="71"/>
      <c r="O122" s="71"/>
      <c r="P122" s="71"/>
      <c r="Q122" s="71"/>
      <c r="R122" s="72"/>
      <c r="S122" s="70"/>
      <c r="T122" s="71"/>
      <c r="U122" s="71"/>
      <c r="V122" s="71"/>
      <c r="W122" s="71"/>
      <c r="X122" s="71"/>
      <c r="Y122" s="71"/>
      <c r="Z122" s="71"/>
      <c r="AA122" s="72"/>
      <c r="AD122" s="59"/>
      <c r="AE122" s="59"/>
      <c r="AF122" s="59"/>
      <c r="AG122" s="59"/>
    </row>
    <row r="123" spans="5:33" x14ac:dyDescent="0.2">
      <c r="E123" s="48">
        <v>1038153305</v>
      </c>
      <c r="F123" s="48"/>
      <c r="G123" s="48"/>
      <c r="H123" s="48"/>
      <c r="I123" s="48"/>
      <c r="J123" s="70"/>
      <c r="K123" s="71"/>
      <c r="L123" s="71"/>
      <c r="M123" s="71"/>
      <c r="N123" s="71"/>
      <c r="O123" s="71"/>
      <c r="P123" s="71"/>
      <c r="Q123" s="71"/>
      <c r="R123" s="72"/>
      <c r="S123" s="70"/>
      <c r="T123" s="71"/>
      <c r="U123" s="71"/>
      <c r="V123" s="71"/>
      <c r="W123" s="71"/>
      <c r="X123" s="71"/>
      <c r="Y123" s="71"/>
      <c r="Z123" s="71"/>
      <c r="AA123" s="72"/>
      <c r="AD123" s="59"/>
      <c r="AE123" s="59"/>
      <c r="AF123" s="59"/>
      <c r="AG123" s="59"/>
    </row>
    <row r="124" spans="5:33" x14ac:dyDescent="0.2">
      <c r="E124" s="48">
        <v>1038127792</v>
      </c>
      <c r="F124" s="48"/>
      <c r="G124" s="48"/>
      <c r="H124" s="48"/>
      <c r="I124" s="48"/>
      <c r="J124" s="73"/>
      <c r="K124" s="74"/>
      <c r="L124" s="74"/>
      <c r="M124" s="74"/>
      <c r="N124" s="74"/>
      <c r="O124" s="74"/>
      <c r="P124" s="74"/>
      <c r="Q124" s="74"/>
      <c r="R124" s="75"/>
      <c r="S124" s="73"/>
      <c r="T124" s="74"/>
      <c r="U124" s="74"/>
      <c r="V124" s="74"/>
      <c r="W124" s="74"/>
      <c r="X124" s="74"/>
      <c r="Y124" s="74"/>
      <c r="Z124" s="74"/>
      <c r="AA124" s="75"/>
      <c r="AD124" s="59"/>
      <c r="AE124" s="59"/>
      <c r="AF124" s="59"/>
      <c r="AG124" s="59"/>
    </row>
    <row r="127" spans="5:33" x14ac:dyDescent="0.2">
      <c r="E127" s="42" t="s">
        <v>1072</v>
      </c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4"/>
      <c r="AD127" s="76" t="s">
        <v>1118</v>
      </c>
      <c r="AE127" s="77"/>
      <c r="AF127" s="80"/>
      <c r="AG127" s="81"/>
    </row>
    <row r="128" spans="5:33" x14ac:dyDescent="0.2">
      <c r="E128" s="45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7"/>
      <c r="AD128" s="78"/>
      <c r="AE128" s="79"/>
      <c r="AF128" s="82"/>
      <c r="AG128" s="83"/>
    </row>
    <row r="129" spans="5:33" x14ac:dyDescent="0.2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5:33" x14ac:dyDescent="0.2">
      <c r="P130" s="7"/>
      <c r="Q130" s="49" t="s">
        <v>1070</v>
      </c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D130" s="59"/>
      <c r="AE130" s="59"/>
      <c r="AF130" s="59"/>
      <c r="AG130" s="59"/>
    </row>
    <row r="131" spans="5:33" ht="15" customHeight="1" x14ac:dyDescent="0.2">
      <c r="E131" s="49" t="s">
        <v>11</v>
      </c>
      <c r="F131" s="49"/>
      <c r="G131" s="49"/>
      <c r="H131" s="49"/>
      <c r="I131" s="49"/>
      <c r="J131" s="50" t="s">
        <v>17</v>
      </c>
      <c r="K131" s="51"/>
      <c r="L131" s="51"/>
      <c r="M131" s="52"/>
      <c r="N131" s="49" t="s">
        <v>1071</v>
      </c>
      <c r="O131" s="4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D131" s="59"/>
      <c r="AE131" s="59"/>
      <c r="AF131" s="59"/>
      <c r="AG131" s="59"/>
    </row>
    <row r="132" spans="5:33" ht="15" customHeight="1" x14ac:dyDescent="0.2">
      <c r="E132" s="58" t="s">
        <v>92</v>
      </c>
      <c r="F132" s="58"/>
      <c r="G132" s="58"/>
      <c r="H132" s="58"/>
      <c r="I132" s="58"/>
      <c r="J132" s="60" t="str">
        <f>TEXT(SUMIF('BD1'!B:B,E132,'BD1'!H:H), "$ #.##0")</f>
        <v>$ 33503500.0</v>
      </c>
      <c r="K132" s="66"/>
      <c r="L132" s="66"/>
      <c r="M132" s="61"/>
      <c r="N132" s="60" t="str">
        <f>TEXT((J132/$J$142), "0%")</f>
        <v>14%</v>
      </c>
      <c r="O132" s="6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D132" s="59"/>
      <c r="AE132" s="59"/>
      <c r="AF132" s="59"/>
      <c r="AG132" s="59"/>
    </row>
    <row r="133" spans="5:33" ht="15" customHeight="1" x14ac:dyDescent="0.2">
      <c r="E133" s="58" t="s">
        <v>96</v>
      </c>
      <c r="F133" s="58"/>
      <c r="G133" s="58"/>
      <c r="H133" s="58"/>
      <c r="I133" s="58"/>
      <c r="J133" s="60">
        <f>SUMIF('BD1'!B:B,E133,'BD1'!H:H)</f>
        <v>14217164</v>
      </c>
      <c r="K133" s="66"/>
      <c r="L133" s="66"/>
      <c r="M133" s="61"/>
      <c r="N133" s="60" t="str">
        <f t="shared" ref="N133:N142" si="0">TEXT((J133/$J$142), "0%")</f>
        <v>6%</v>
      </c>
      <c r="O133" s="6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D133" s="59"/>
      <c r="AE133" s="59"/>
      <c r="AF133" s="59"/>
      <c r="AG133" s="59"/>
    </row>
    <row r="134" spans="5:33" ht="15" customHeight="1" x14ac:dyDescent="0.2">
      <c r="E134" s="58" t="s">
        <v>99</v>
      </c>
      <c r="F134" s="58"/>
      <c r="G134" s="58"/>
      <c r="H134" s="58"/>
      <c r="I134" s="58"/>
      <c r="J134" s="60">
        <f>SUMIF('BD1'!B:B,E134,'BD1'!H:H)</f>
        <v>67766833</v>
      </c>
      <c r="K134" s="66"/>
      <c r="L134" s="66"/>
      <c r="M134" s="61"/>
      <c r="N134" s="60" t="str">
        <f t="shared" si="0"/>
        <v>27%</v>
      </c>
      <c r="O134" s="6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D134" s="59"/>
      <c r="AE134" s="59"/>
      <c r="AF134" s="59"/>
      <c r="AG134" s="59"/>
    </row>
    <row r="135" spans="5:33" ht="15" customHeight="1" x14ac:dyDescent="0.2">
      <c r="E135" s="58" t="s">
        <v>106</v>
      </c>
      <c r="F135" s="58"/>
      <c r="G135" s="58"/>
      <c r="H135" s="58"/>
      <c r="I135" s="58"/>
      <c r="J135" s="60">
        <f>SUMIF('BD1'!B:B,E135,'BD1'!H:H)</f>
        <v>20510918</v>
      </c>
      <c r="K135" s="66"/>
      <c r="L135" s="66"/>
      <c r="M135" s="61"/>
      <c r="N135" s="60" t="str">
        <f t="shared" si="0"/>
        <v>8%</v>
      </c>
      <c r="O135" s="6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D135" s="59"/>
      <c r="AE135" s="59"/>
      <c r="AF135" s="59"/>
      <c r="AG135" s="59"/>
    </row>
    <row r="136" spans="5:33" ht="15" customHeight="1" x14ac:dyDescent="0.2">
      <c r="E136" s="58" t="s">
        <v>108</v>
      </c>
      <c r="F136" s="58"/>
      <c r="G136" s="58"/>
      <c r="H136" s="58"/>
      <c r="I136" s="58"/>
      <c r="J136" s="60">
        <f>SUMIF('BD1'!B:B,E136,'BD1'!H:H)</f>
        <v>63624601</v>
      </c>
      <c r="K136" s="66"/>
      <c r="L136" s="66"/>
      <c r="M136" s="61"/>
      <c r="N136" s="60" t="str">
        <f t="shared" si="0"/>
        <v>26%</v>
      </c>
      <c r="O136" s="6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D136" s="59"/>
      <c r="AE136" s="59"/>
      <c r="AF136" s="59"/>
      <c r="AG136" s="59"/>
    </row>
    <row r="137" spans="5:33" ht="15" customHeight="1" x14ac:dyDescent="0.2">
      <c r="E137" s="58" t="s">
        <v>113</v>
      </c>
      <c r="F137" s="58"/>
      <c r="G137" s="58"/>
      <c r="H137" s="58"/>
      <c r="I137" s="58"/>
      <c r="J137" s="60">
        <f>SUMIF('BD1'!B:B,E137,'BD1'!H:H)</f>
        <v>37359800</v>
      </c>
      <c r="K137" s="66"/>
      <c r="L137" s="66"/>
      <c r="M137" s="61"/>
      <c r="N137" s="60" t="str">
        <f t="shared" si="0"/>
        <v>15%</v>
      </c>
      <c r="O137" s="6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D137" s="59"/>
      <c r="AE137" s="59"/>
      <c r="AF137" s="59"/>
      <c r="AG137" s="59"/>
    </row>
    <row r="138" spans="5:33" ht="15" customHeight="1" x14ac:dyDescent="0.2">
      <c r="E138" s="58" t="s">
        <v>120</v>
      </c>
      <c r="F138" s="58"/>
      <c r="G138" s="58"/>
      <c r="H138" s="58"/>
      <c r="I138" s="58"/>
      <c r="J138" s="60">
        <f>SUMIF('BD1'!B:B,E138,'BD1'!H:H)</f>
        <v>18082342</v>
      </c>
      <c r="K138" s="66"/>
      <c r="L138" s="66"/>
      <c r="M138" s="61"/>
      <c r="N138" s="60" t="str">
        <f t="shared" si="0"/>
        <v>7%</v>
      </c>
      <c r="O138" s="6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D138" s="59"/>
      <c r="AE138" s="59"/>
      <c r="AF138" s="59"/>
      <c r="AG138" s="59"/>
    </row>
    <row r="139" spans="5:33" ht="15" customHeight="1" x14ac:dyDescent="0.2">
      <c r="E139" s="58" t="s">
        <v>157</v>
      </c>
      <c r="F139" s="58"/>
      <c r="G139" s="58"/>
      <c r="H139" s="58"/>
      <c r="I139" s="58"/>
      <c r="J139" s="60">
        <f>SUMIF('BD1'!B:B,E139,'BD1'!H:H)</f>
        <v>10746331</v>
      </c>
      <c r="K139" s="66"/>
      <c r="L139" s="66"/>
      <c r="M139" s="61"/>
      <c r="N139" s="60" t="str">
        <f t="shared" si="0"/>
        <v>4%</v>
      </c>
      <c r="O139" s="6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D139" s="59"/>
      <c r="AE139" s="59"/>
      <c r="AF139" s="59"/>
      <c r="AG139" s="59"/>
    </row>
    <row r="140" spans="5:33" ht="15" customHeight="1" x14ac:dyDescent="0.2">
      <c r="E140" s="58" t="s">
        <v>333</v>
      </c>
      <c r="F140" s="58"/>
      <c r="G140" s="58"/>
      <c r="H140" s="58"/>
      <c r="I140" s="58"/>
      <c r="J140" s="60">
        <f>SUMIF('BD1'!B:B,E140,'BD1'!H:H)</f>
        <v>8700000</v>
      </c>
      <c r="K140" s="66"/>
      <c r="L140" s="66"/>
      <c r="M140" s="61"/>
      <c r="N140" s="60" t="str">
        <f t="shared" si="0"/>
        <v>4%</v>
      </c>
      <c r="O140" s="6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D140" s="59"/>
      <c r="AE140" s="59"/>
      <c r="AF140" s="59"/>
      <c r="AG140" s="59"/>
    </row>
    <row r="141" spans="5:33" x14ac:dyDescent="0.2">
      <c r="E141" s="58" t="s">
        <v>336</v>
      </c>
      <c r="F141" s="58"/>
      <c r="G141" s="58"/>
      <c r="H141" s="58"/>
      <c r="I141" s="58"/>
      <c r="J141" s="60">
        <f>SUMIF('BD1'!B:B,E141,'BD1'!H:H)</f>
        <v>6940661</v>
      </c>
      <c r="K141" s="66"/>
      <c r="L141" s="66"/>
      <c r="M141" s="61"/>
      <c r="N141" s="60" t="str">
        <f t="shared" si="0"/>
        <v>3%</v>
      </c>
      <c r="O141" s="61"/>
      <c r="AD141" s="59"/>
      <c r="AE141" s="59"/>
      <c r="AF141" s="59"/>
      <c r="AG141" s="59"/>
    </row>
    <row r="142" spans="5:33" x14ac:dyDescent="0.2">
      <c r="E142" s="62" t="s">
        <v>1069</v>
      </c>
      <c r="F142" s="62"/>
      <c r="G142" s="62"/>
      <c r="H142" s="62"/>
      <c r="I142" s="62"/>
      <c r="J142" s="63" t="str">
        <f>TEXT(SUM(J132:M141), "$ #.##0")</f>
        <v>$ 247948650.0</v>
      </c>
      <c r="K142" s="64"/>
      <c r="L142" s="64"/>
      <c r="M142" s="65"/>
      <c r="N142" s="63" t="str">
        <f t="shared" si="0"/>
        <v>100%</v>
      </c>
      <c r="O142" s="65"/>
      <c r="AD142" s="59"/>
      <c r="AE142" s="59"/>
      <c r="AF142" s="59"/>
      <c r="AG142" s="59"/>
    </row>
    <row r="145" spans="5:33" ht="15" customHeight="1" x14ac:dyDescent="0.2">
      <c r="E145" s="38" t="s">
        <v>1119</v>
      </c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D145" s="89" t="s">
        <v>1118</v>
      </c>
      <c r="AE145" s="89"/>
      <c r="AF145" s="93"/>
      <c r="AG145" s="93"/>
    </row>
    <row r="146" spans="5:33" x14ac:dyDescent="0.2"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D146" s="89"/>
      <c r="AE146" s="89"/>
      <c r="AF146" s="93"/>
      <c r="AG146" s="93"/>
    </row>
    <row r="147" spans="5:33" x14ac:dyDescent="0.2"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D147" s="89"/>
      <c r="AE147" s="89"/>
      <c r="AF147" s="93"/>
      <c r="AG147" s="93"/>
    </row>
    <row r="148" spans="5:33" x14ac:dyDescent="0.2"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D148" s="10"/>
      <c r="AE148" s="10"/>
      <c r="AF148" s="11"/>
      <c r="AG148" s="11"/>
    </row>
    <row r="150" spans="5:33" x14ac:dyDescent="0.2">
      <c r="E150" s="35" t="s">
        <v>1074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7"/>
      <c r="AD150" s="59"/>
      <c r="AE150" s="59"/>
      <c r="AF150" s="59"/>
      <c r="AG150" s="59"/>
    </row>
    <row r="151" spans="5:33" x14ac:dyDescent="0.2">
      <c r="AD151" s="59"/>
      <c r="AE151" s="59"/>
      <c r="AF151" s="59"/>
      <c r="AG151" s="59"/>
    </row>
    <row r="152" spans="5:33" x14ac:dyDescent="0.2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AD152" s="59"/>
      <c r="AE152" s="59"/>
      <c r="AF152" s="59"/>
      <c r="AG152" s="59"/>
    </row>
    <row r="153" spans="5:33" x14ac:dyDescent="0.2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AD153" s="59"/>
      <c r="AE153" s="59"/>
      <c r="AF153" s="59"/>
      <c r="AG153" s="59"/>
    </row>
    <row r="154" spans="5:33" x14ac:dyDescent="0.2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AD154" s="59"/>
      <c r="AE154" s="59"/>
      <c r="AF154" s="59"/>
      <c r="AG154" s="59"/>
    </row>
    <row r="155" spans="5:33" x14ac:dyDescent="0.2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AD155" s="59"/>
      <c r="AE155" s="59"/>
      <c r="AF155" s="59"/>
      <c r="AG155" s="59"/>
    </row>
    <row r="156" spans="5:33" x14ac:dyDescent="0.2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AD156" s="59"/>
      <c r="AE156" s="59"/>
      <c r="AF156" s="59"/>
      <c r="AG156" s="59"/>
    </row>
    <row r="157" spans="5:33" x14ac:dyDescent="0.2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AD157" s="59"/>
      <c r="AE157" s="59"/>
      <c r="AF157" s="59"/>
      <c r="AG157" s="59"/>
    </row>
    <row r="158" spans="5:33" x14ac:dyDescent="0.2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AD158" s="59"/>
      <c r="AE158" s="59"/>
      <c r="AF158" s="59"/>
      <c r="AG158" s="59"/>
    </row>
    <row r="159" spans="5:33" x14ac:dyDescent="0.2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AD159" s="59"/>
      <c r="AE159" s="59"/>
      <c r="AF159" s="59"/>
      <c r="AG159" s="59"/>
    </row>
    <row r="160" spans="5:33" x14ac:dyDescent="0.2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AD160" s="59"/>
      <c r="AE160" s="59"/>
      <c r="AF160" s="59"/>
      <c r="AG160" s="59"/>
    </row>
    <row r="161" spans="5:33" x14ac:dyDescent="0.2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AD161" s="59"/>
      <c r="AE161" s="59"/>
      <c r="AF161" s="59"/>
      <c r="AG161" s="59"/>
    </row>
    <row r="162" spans="5:33" x14ac:dyDescent="0.2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AD162" s="59"/>
      <c r="AE162" s="59"/>
      <c r="AF162" s="59"/>
      <c r="AG162" s="59"/>
    </row>
    <row r="163" spans="5:33" x14ac:dyDescent="0.2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AD163" s="59"/>
      <c r="AE163" s="59"/>
      <c r="AF163" s="59"/>
      <c r="AG163" s="59"/>
    </row>
    <row r="164" spans="5:33" x14ac:dyDescent="0.2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AD164" s="59"/>
      <c r="AE164" s="59"/>
      <c r="AF164" s="59"/>
      <c r="AG164" s="59"/>
    </row>
    <row r="165" spans="5:33" x14ac:dyDescent="0.2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AD165" s="59"/>
      <c r="AE165" s="59"/>
      <c r="AF165" s="59"/>
      <c r="AG165" s="59"/>
    </row>
    <row r="166" spans="5:33" x14ac:dyDescent="0.2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AD166" s="59"/>
      <c r="AE166" s="59"/>
      <c r="AF166" s="59"/>
      <c r="AG166" s="59"/>
    </row>
    <row r="169" spans="5:33" x14ac:dyDescent="0.2">
      <c r="E169" s="42" t="s">
        <v>1085</v>
      </c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4"/>
      <c r="AD169" s="76" t="s">
        <v>1118</v>
      </c>
      <c r="AE169" s="77"/>
      <c r="AF169" s="80"/>
      <c r="AG169" s="81"/>
    </row>
    <row r="170" spans="5:33" x14ac:dyDescent="0.2">
      <c r="E170" s="45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7"/>
      <c r="AD170" s="78"/>
      <c r="AE170" s="79"/>
      <c r="AF170" s="82"/>
      <c r="AG170" s="83"/>
    </row>
    <row r="172" spans="5:33" x14ac:dyDescent="0.2">
      <c r="E172" s="49" t="s">
        <v>1088</v>
      </c>
      <c r="F172" s="49"/>
      <c r="G172" s="49"/>
      <c r="H172" s="49"/>
      <c r="I172" s="49"/>
      <c r="J172" s="49" t="s">
        <v>1086</v>
      </c>
      <c r="K172" s="49"/>
      <c r="L172" s="49"/>
      <c r="M172" s="49"/>
      <c r="N172" s="49" t="s">
        <v>1087</v>
      </c>
      <c r="O172" s="49"/>
      <c r="P172" s="49"/>
      <c r="Q172" s="49"/>
      <c r="AD172" s="59"/>
      <c r="AE172" s="59"/>
      <c r="AF172" s="59"/>
      <c r="AG172" s="59"/>
    </row>
    <row r="173" spans="5:33" x14ac:dyDescent="0.2">
      <c r="E173" s="58" t="s">
        <v>1075</v>
      </c>
      <c r="F173" s="58"/>
      <c r="G173" s="58"/>
      <c r="H173" s="58"/>
      <c r="I173" s="58"/>
      <c r="J173" s="32" t="str">
        <f>UPPER(E173)</f>
        <v>DAVID FERNANDO</v>
      </c>
      <c r="K173" s="33"/>
      <c r="L173" s="33"/>
      <c r="M173" s="34"/>
      <c r="N173" s="32" t="str">
        <f>LOWER(E173)</f>
        <v>david fernando</v>
      </c>
      <c r="O173" s="33"/>
      <c r="P173" s="33"/>
      <c r="Q173" s="34"/>
      <c r="AD173" s="59"/>
      <c r="AE173" s="59"/>
      <c r="AF173" s="59"/>
      <c r="AG173" s="59"/>
    </row>
    <row r="174" spans="5:33" x14ac:dyDescent="0.2">
      <c r="E174" s="58" t="s">
        <v>1083</v>
      </c>
      <c r="F174" s="58"/>
      <c r="G174" s="58"/>
      <c r="H174" s="58"/>
      <c r="I174" s="58"/>
      <c r="J174" s="32" t="str">
        <f t="shared" ref="J174:J182" si="1">UPPER(E174)</f>
        <v>ANDERSON SERNA</v>
      </c>
      <c r="K174" s="33"/>
      <c r="L174" s="33"/>
      <c r="M174" s="34"/>
      <c r="N174" s="32" t="str">
        <f t="shared" ref="N174:N183" si="2">LOWER(E174)</f>
        <v>anderson serna</v>
      </c>
      <c r="O174" s="33"/>
      <c r="P174" s="33"/>
      <c r="Q174" s="34"/>
      <c r="AD174" s="59"/>
      <c r="AE174" s="59"/>
      <c r="AF174" s="59"/>
      <c r="AG174" s="59"/>
    </row>
    <row r="175" spans="5:33" x14ac:dyDescent="0.2">
      <c r="E175" s="58" t="s">
        <v>1076</v>
      </c>
      <c r="F175" s="58"/>
      <c r="G175" s="58"/>
      <c r="H175" s="58"/>
      <c r="I175" s="58"/>
      <c r="J175" s="32" t="str">
        <f t="shared" si="1"/>
        <v>DEYLER SERNA</v>
      </c>
      <c r="K175" s="33"/>
      <c r="L175" s="33"/>
      <c r="M175" s="34"/>
      <c r="N175" s="32" t="str">
        <f t="shared" si="2"/>
        <v>deyler serna</v>
      </c>
      <c r="O175" s="33"/>
      <c r="P175" s="33"/>
      <c r="Q175" s="34"/>
      <c r="AD175" s="59"/>
      <c r="AE175" s="59"/>
      <c r="AF175" s="59"/>
      <c r="AG175" s="59"/>
    </row>
    <row r="176" spans="5:33" x14ac:dyDescent="0.2">
      <c r="E176" s="58" t="s">
        <v>1077</v>
      </c>
      <c r="F176" s="58"/>
      <c r="G176" s="58"/>
      <c r="H176" s="58"/>
      <c r="I176" s="58"/>
      <c r="J176" s="32" t="str">
        <f t="shared" si="1"/>
        <v>LUIS ALEJANDRO</v>
      </c>
      <c r="K176" s="33"/>
      <c r="L176" s="33"/>
      <c r="M176" s="34"/>
      <c r="N176" s="32" t="str">
        <f t="shared" si="2"/>
        <v>luis alejandro</v>
      </c>
      <c r="O176" s="33"/>
      <c r="P176" s="33"/>
      <c r="Q176" s="34"/>
      <c r="AD176" s="59"/>
      <c r="AE176" s="59"/>
      <c r="AF176" s="59"/>
      <c r="AG176" s="59"/>
    </row>
    <row r="177" spans="5:33" x14ac:dyDescent="0.2">
      <c r="E177" s="58" t="s">
        <v>1078</v>
      </c>
      <c r="F177" s="58"/>
      <c r="G177" s="58"/>
      <c r="H177" s="58"/>
      <c r="I177" s="58"/>
      <c r="J177" s="32" t="str">
        <f t="shared" si="1"/>
        <v>LAURA NATALIA</v>
      </c>
      <c r="K177" s="33"/>
      <c r="L177" s="33"/>
      <c r="M177" s="34"/>
      <c r="N177" s="32" t="str">
        <f t="shared" si="2"/>
        <v>laura natalia</v>
      </c>
      <c r="O177" s="33"/>
      <c r="P177" s="33"/>
      <c r="Q177" s="34"/>
      <c r="AD177" s="59"/>
      <c r="AE177" s="59"/>
      <c r="AF177" s="59"/>
      <c r="AG177" s="59"/>
    </row>
    <row r="178" spans="5:33" x14ac:dyDescent="0.2">
      <c r="E178" s="58" t="s">
        <v>1084</v>
      </c>
      <c r="F178" s="58"/>
      <c r="G178" s="58"/>
      <c r="H178" s="58"/>
      <c r="I178" s="58"/>
      <c r="J178" s="32" t="str">
        <f t="shared" si="1"/>
        <v>CRISTINA LOPEZ</v>
      </c>
      <c r="K178" s="33"/>
      <c r="L178" s="33"/>
      <c r="M178" s="34"/>
      <c r="N178" s="32" t="str">
        <f t="shared" si="2"/>
        <v>cristina lopez</v>
      </c>
      <c r="O178" s="33"/>
      <c r="P178" s="33"/>
      <c r="Q178" s="34"/>
      <c r="AD178" s="59"/>
      <c r="AE178" s="59"/>
      <c r="AF178" s="59"/>
      <c r="AG178" s="59"/>
    </row>
    <row r="179" spans="5:33" x14ac:dyDescent="0.2">
      <c r="E179" s="58" t="s">
        <v>1079</v>
      </c>
      <c r="F179" s="58"/>
      <c r="G179" s="58"/>
      <c r="H179" s="58"/>
      <c r="I179" s="58"/>
      <c r="J179" s="32" t="str">
        <f t="shared" si="1"/>
        <v>ANTONELA CRUZ</v>
      </c>
      <c r="K179" s="33"/>
      <c r="L179" s="33"/>
      <c r="M179" s="34"/>
      <c r="N179" s="32" t="str">
        <f t="shared" si="2"/>
        <v>antonela cruz</v>
      </c>
      <c r="O179" s="33"/>
      <c r="P179" s="33"/>
      <c r="Q179" s="34"/>
      <c r="AD179" s="59"/>
      <c r="AE179" s="59"/>
      <c r="AF179" s="59"/>
      <c r="AG179" s="59"/>
    </row>
    <row r="180" spans="5:33" x14ac:dyDescent="0.2">
      <c r="E180" s="58" t="s">
        <v>1117</v>
      </c>
      <c r="F180" s="58"/>
      <c r="G180" s="58"/>
      <c r="H180" s="58"/>
      <c r="I180" s="58"/>
      <c r="J180" s="32" t="str">
        <f t="shared" si="1"/>
        <v>VALENTINA FRANCO</v>
      </c>
      <c r="K180" s="33"/>
      <c r="L180" s="33"/>
      <c r="M180" s="34"/>
      <c r="N180" s="32" t="str">
        <f t="shared" si="2"/>
        <v>valentina franco</v>
      </c>
      <c r="O180" s="33"/>
      <c r="P180" s="33"/>
      <c r="Q180" s="34"/>
      <c r="AD180" s="59"/>
      <c r="AE180" s="59"/>
      <c r="AF180" s="59"/>
      <c r="AG180" s="59"/>
    </row>
    <row r="181" spans="5:33" x14ac:dyDescent="0.2">
      <c r="E181" s="58" t="s">
        <v>1080</v>
      </c>
      <c r="F181" s="58"/>
      <c r="G181" s="58"/>
      <c r="H181" s="58"/>
      <c r="I181" s="58"/>
      <c r="J181" s="32" t="str">
        <f t="shared" si="1"/>
        <v>JORGE TABORDA</v>
      </c>
      <c r="K181" s="33"/>
      <c r="L181" s="33"/>
      <c r="M181" s="34"/>
      <c r="N181" s="32" t="str">
        <f t="shared" si="2"/>
        <v>jorge taborda</v>
      </c>
      <c r="O181" s="33"/>
      <c r="P181" s="33"/>
      <c r="Q181" s="34"/>
      <c r="AD181" s="59"/>
      <c r="AE181" s="59"/>
      <c r="AF181" s="59"/>
      <c r="AG181" s="59"/>
    </row>
    <row r="182" spans="5:33" x14ac:dyDescent="0.2">
      <c r="E182" s="58" t="s">
        <v>1081</v>
      </c>
      <c r="F182" s="58"/>
      <c r="G182" s="58"/>
      <c r="H182" s="58"/>
      <c r="I182" s="58"/>
      <c r="J182" s="32" t="str">
        <f t="shared" si="1"/>
        <v>EDWIN CELIS</v>
      </c>
      <c r="K182" s="33"/>
      <c r="L182" s="33"/>
      <c r="M182" s="34"/>
      <c r="N182" s="32" t="str">
        <f t="shared" si="2"/>
        <v>edwin celis</v>
      </c>
      <c r="O182" s="33"/>
      <c r="P182" s="33"/>
      <c r="Q182" s="34"/>
      <c r="AD182" s="59"/>
      <c r="AE182" s="59"/>
      <c r="AF182" s="59"/>
      <c r="AG182" s="59"/>
    </row>
    <row r="183" spans="5:33" x14ac:dyDescent="0.2">
      <c r="E183" s="58" t="s">
        <v>1082</v>
      </c>
      <c r="F183" s="58"/>
      <c r="G183" s="58"/>
      <c r="H183" s="58"/>
      <c r="I183" s="58"/>
      <c r="J183" s="32" t="str">
        <f>UPPER(E183)</f>
        <v>ERICK GARCIA</v>
      </c>
      <c r="K183" s="33"/>
      <c r="L183" s="33"/>
      <c r="M183" s="34"/>
      <c r="N183" s="32" t="str">
        <f t="shared" si="2"/>
        <v>erick garcia</v>
      </c>
      <c r="O183" s="33"/>
      <c r="P183" s="33"/>
      <c r="Q183" s="34"/>
      <c r="AD183" s="59"/>
      <c r="AE183" s="59"/>
      <c r="AF183" s="59"/>
      <c r="AG183" s="59"/>
    </row>
    <row r="186" spans="5:33" x14ac:dyDescent="0.2">
      <c r="E186" s="42" t="s">
        <v>1112</v>
      </c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4"/>
      <c r="AD186" s="76" t="s">
        <v>1118</v>
      </c>
      <c r="AE186" s="77"/>
      <c r="AF186" s="80"/>
      <c r="AG186" s="81"/>
    </row>
    <row r="187" spans="5:33" x14ac:dyDescent="0.2">
      <c r="E187" s="45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7"/>
      <c r="AD187" s="78"/>
      <c r="AE187" s="79"/>
      <c r="AF187" s="82"/>
      <c r="AG187" s="83"/>
    </row>
    <row r="189" spans="5:33" x14ac:dyDescent="0.2">
      <c r="E189" s="50" t="s">
        <v>1094</v>
      </c>
      <c r="F189" s="51"/>
      <c r="G189" s="51"/>
      <c r="H189" s="52"/>
      <c r="I189" s="50" t="s">
        <v>1096</v>
      </c>
      <c r="J189" s="51"/>
      <c r="K189" s="51"/>
      <c r="L189" s="52"/>
      <c r="M189" s="50" t="s">
        <v>1095</v>
      </c>
      <c r="N189" s="51"/>
      <c r="O189" s="51"/>
      <c r="P189" s="51"/>
      <c r="Q189" s="52"/>
      <c r="R189" s="50" t="s">
        <v>1097</v>
      </c>
      <c r="S189" s="51"/>
      <c r="T189" s="51"/>
      <c r="U189" s="52"/>
      <c r="W189" s="49" t="s">
        <v>1093</v>
      </c>
      <c r="X189" s="49"/>
      <c r="Y189" s="49"/>
      <c r="Z189" s="49"/>
      <c r="AA189" s="49"/>
      <c r="AB189" s="49"/>
      <c r="AD189" s="59"/>
      <c r="AE189" s="59"/>
      <c r="AF189" s="59"/>
      <c r="AG189" s="59"/>
    </row>
    <row r="190" spans="5:33" x14ac:dyDescent="0.2">
      <c r="E190" s="39" t="s">
        <v>1089</v>
      </c>
      <c r="F190" s="40"/>
      <c r="G190" s="40"/>
      <c r="H190" s="41"/>
      <c r="I190" s="39" t="s">
        <v>1091</v>
      </c>
      <c r="J190" s="40"/>
      <c r="K190" s="40"/>
      <c r="L190" s="41"/>
      <c r="M190" s="39" t="s">
        <v>1090</v>
      </c>
      <c r="N190" s="40"/>
      <c r="O190" s="40"/>
      <c r="P190" s="40"/>
      <c r="Q190" s="41"/>
      <c r="R190" s="39" t="s">
        <v>1092</v>
      </c>
      <c r="S190" s="40"/>
      <c r="T190" s="40"/>
      <c r="U190" s="41"/>
      <c r="W190" s="57" t="str">
        <f>_xlfn.CONCAT(E190," ",M190," ",I190," ",R190)</f>
        <v>Luis Alejandro Navarro Gutierrez</v>
      </c>
      <c r="X190" s="57"/>
      <c r="Y190" s="57"/>
      <c r="Z190" s="57"/>
      <c r="AA190" s="57"/>
      <c r="AB190" s="57"/>
      <c r="AD190" s="59"/>
      <c r="AE190" s="59"/>
      <c r="AF190" s="59"/>
      <c r="AG190" s="59"/>
    </row>
    <row r="191" spans="5:33" x14ac:dyDescent="0.2">
      <c r="E191" s="39" t="s">
        <v>1098</v>
      </c>
      <c r="F191" s="40"/>
      <c r="G191" s="40"/>
      <c r="H191" s="41"/>
      <c r="I191" s="39" t="s">
        <v>1100</v>
      </c>
      <c r="J191" s="40"/>
      <c r="K191" s="40"/>
      <c r="L191" s="41"/>
      <c r="M191" s="39" t="s">
        <v>1099</v>
      </c>
      <c r="N191" s="40"/>
      <c r="O191" s="40"/>
      <c r="P191" s="40"/>
      <c r="Q191" s="41"/>
      <c r="R191" s="39" t="s">
        <v>1101</v>
      </c>
      <c r="S191" s="40"/>
      <c r="T191" s="40"/>
      <c r="U191" s="41"/>
      <c r="W191" s="57" t="str">
        <f t="shared" ref="W191:W194" si="3">_xlfn.CONCAT(E191," ",M191," ",I191," ",R191)</f>
        <v>Jose Fernando Celis Sanchez</v>
      </c>
      <c r="X191" s="57"/>
      <c r="Y191" s="57"/>
      <c r="Z191" s="57"/>
      <c r="AA191" s="57"/>
      <c r="AB191" s="57"/>
      <c r="AD191" s="59"/>
      <c r="AE191" s="59"/>
      <c r="AF191" s="59"/>
      <c r="AG191" s="59"/>
    </row>
    <row r="192" spans="5:33" x14ac:dyDescent="0.2">
      <c r="E192" s="39" t="s">
        <v>1102</v>
      </c>
      <c r="F192" s="40"/>
      <c r="G192" s="40"/>
      <c r="H192" s="41"/>
      <c r="I192" s="39" t="s">
        <v>1104</v>
      </c>
      <c r="J192" s="40"/>
      <c r="K192" s="40"/>
      <c r="L192" s="41"/>
      <c r="M192" s="39" t="s">
        <v>1103</v>
      </c>
      <c r="N192" s="40"/>
      <c r="O192" s="40"/>
      <c r="P192" s="40"/>
      <c r="Q192" s="41"/>
      <c r="R192" s="39" t="s">
        <v>1101</v>
      </c>
      <c r="S192" s="40"/>
      <c r="T192" s="40"/>
      <c r="U192" s="41"/>
      <c r="W192" s="57" t="str">
        <f t="shared" si="3"/>
        <v>Cristian Andres Arboleda Sanchez</v>
      </c>
      <c r="X192" s="57"/>
      <c r="Y192" s="57"/>
      <c r="Z192" s="57"/>
      <c r="AA192" s="57"/>
      <c r="AB192" s="57"/>
      <c r="AD192" s="59"/>
      <c r="AE192" s="59"/>
      <c r="AF192" s="59"/>
      <c r="AG192" s="59"/>
    </row>
    <row r="193" spans="5:33" x14ac:dyDescent="0.2">
      <c r="E193" s="39" t="s">
        <v>1105</v>
      </c>
      <c r="F193" s="40"/>
      <c r="G193" s="40"/>
      <c r="H193" s="41"/>
      <c r="I193" s="39" t="s">
        <v>1106</v>
      </c>
      <c r="J193" s="40"/>
      <c r="K193" s="40"/>
      <c r="L193" s="41"/>
      <c r="M193" s="39" t="s">
        <v>1103</v>
      </c>
      <c r="N193" s="40"/>
      <c r="O193" s="40"/>
      <c r="P193" s="40"/>
      <c r="Q193" s="41"/>
      <c r="R193" s="39" t="s">
        <v>1107</v>
      </c>
      <c r="S193" s="40"/>
      <c r="T193" s="40"/>
      <c r="U193" s="41"/>
      <c r="W193" s="57" t="str">
        <f t="shared" si="3"/>
        <v>Camilo Andres Velasquez Leon</v>
      </c>
      <c r="X193" s="57"/>
      <c r="Y193" s="57"/>
      <c r="Z193" s="57"/>
      <c r="AA193" s="57"/>
      <c r="AB193" s="57"/>
      <c r="AD193" s="59"/>
      <c r="AE193" s="59"/>
      <c r="AF193" s="59"/>
      <c r="AG193" s="59"/>
    </row>
    <row r="194" spans="5:33" x14ac:dyDescent="0.2">
      <c r="E194" s="39" t="s">
        <v>1108</v>
      </c>
      <c r="F194" s="40"/>
      <c r="G194" s="40"/>
      <c r="H194" s="41"/>
      <c r="I194" s="39" t="s">
        <v>1110</v>
      </c>
      <c r="J194" s="40"/>
      <c r="K194" s="40"/>
      <c r="L194" s="41"/>
      <c r="M194" s="39" t="s">
        <v>1109</v>
      </c>
      <c r="N194" s="40"/>
      <c r="O194" s="40"/>
      <c r="P194" s="40"/>
      <c r="Q194" s="41"/>
      <c r="R194" s="39" t="s">
        <v>1111</v>
      </c>
      <c r="S194" s="40"/>
      <c r="T194" s="40"/>
      <c r="U194" s="41"/>
      <c r="W194" s="57" t="str">
        <f t="shared" si="3"/>
        <v>Sandra Patricia Pire Paez</v>
      </c>
      <c r="X194" s="57"/>
      <c r="Y194" s="57"/>
      <c r="Z194" s="57"/>
      <c r="AA194" s="57"/>
      <c r="AB194" s="57"/>
      <c r="AD194" s="59"/>
      <c r="AE194" s="59"/>
      <c r="AF194" s="59"/>
      <c r="AG194" s="59"/>
    </row>
    <row r="197" spans="5:33" ht="15" customHeight="1" x14ac:dyDescent="0.2">
      <c r="E197" s="38" t="s">
        <v>1113</v>
      </c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D197" s="76" t="s">
        <v>1118</v>
      </c>
      <c r="AE197" s="77"/>
      <c r="AF197" s="80"/>
      <c r="AG197" s="81"/>
    </row>
    <row r="198" spans="5:33" x14ac:dyDescent="0.2"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D198" s="104"/>
      <c r="AE198" s="105"/>
      <c r="AF198" s="106"/>
      <c r="AG198" s="107"/>
    </row>
    <row r="199" spans="5:33" x14ac:dyDescent="0.2"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D199" s="104"/>
      <c r="AE199" s="105"/>
      <c r="AF199" s="106"/>
      <c r="AG199" s="107"/>
    </row>
    <row r="200" spans="5:33" x14ac:dyDescent="0.2"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D200" s="78"/>
      <c r="AE200" s="79"/>
      <c r="AF200" s="82"/>
      <c r="AG200" s="83"/>
    </row>
    <row r="202" spans="5:33" x14ac:dyDescent="0.2">
      <c r="E202" s="49" t="s">
        <v>11</v>
      </c>
      <c r="F202" s="49"/>
      <c r="G202" s="49"/>
      <c r="H202" s="49"/>
      <c r="I202" s="49"/>
      <c r="J202" s="49"/>
      <c r="K202" s="49"/>
      <c r="L202" s="49"/>
      <c r="M202" s="50" t="s">
        <v>17</v>
      </c>
      <c r="N202" s="51"/>
      <c r="O202" s="51"/>
      <c r="P202" s="51"/>
      <c r="Q202" s="51"/>
      <c r="R202" s="51"/>
      <c r="S202" s="51"/>
      <c r="T202" s="51"/>
      <c r="U202" s="52"/>
      <c r="V202" s="49" t="s">
        <v>1114</v>
      </c>
      <c r="W202" s="49"/>
      <c r="X202" s="49"/>
      <c r="Y202" s="49"/>
      <c r="Z202" s="49"/>
      <c r="AA202" s="49"/>
      <c r="AB202" s="49"/>
      <c r="AD202" s="59"/>
      <c r="AE202" s="59"/>
      <c r="AF202" s="59"/>
      <c r="AG202" s="59"/>
    </row>
    <row r="203" spans="5:33" x14ac:dyDescent="0.2">
      <c r="E203" s="48" t="s">
        <v>19</v>
      </c>
      <c r="F203" s="48"/>
      <c r="G203" s="48"/>
      <c r="H203" s="48"/>
      <c r="I203" s="48"/>
      <c r="J203" s="48"/>
      <c r="K203" s="48"/>
      <c r="L203" s="48"/>
      <c r="M203" s="53">
        <v>38587750</v>
      </c>
      <c r="N203" s="54"/>
      <c r="O203" s="54"/>
      <c r="P203" s="54"/>
      <c r="Q203" s="54"/>
      <c r="R203" s="54"/>
      <c r="S203" s="54"/>
      <c r="T203" s="54"/>
      <c r="U203" s="55"/>
      <c r="V203" s="48">
        <v>42</v>
      </c>
      <c r="W203" s="48"/>
      <c r="X203" s="48"/>
      <c r="Y203" s="48"/>
      <c r="Z203" s="48"/>
      <c r="AA203" s="48"/>
      <c r="AB203" s="48"/>
      <c r="AD203" s="59"/>
      <c r="AE203" s="59"/>
      <c r="AF203" s="59"/>
      <c r="AG203" s="59"/>
    </row>
    <row r="204" spans="5:33" x14ac:dyDescent="0.2">
      <c r="E204" s="48" t="s">
        <v>28</v>
      </c>
      <c r="F204" s="48"/>
      <c r="G204" s="48"/>
      <c r="H204" s="48"/>
      <c r="I204" s="48"/>
      <c r="J204" s="48"/>
      <c r="K204" s="48"/>
      <c r="L204" s="48"/>
      <c r="M204" s="53">
        <v>55983420</v>
      </c>
      <c r="N204" s="54"/>
      <c r="O204" s="54"/>
      <c r="P204" s="54"/>
      <c r="Q204" s="54"/>
      <c r="R204" s="54"/>
      <c r="S204" s="54"/>
      <c r="T204" s="54"/>
      <c r="U204" s="55"/>
      <c r="V204" s="48">
        <v>32</v>
      </c>
      <c r="W204" s="48"/>
      <c r="X204" s="48"/>
      <c r="Y204" s="48"/>
      <c r="Z204" s="48"/>
      <c r="AA204" s="48"/>
      <c r="AB204" s="48"/>
      <c r="AD204" s="59"/>
      <c r="AE204" s="59"/>
      <c r="AF204" s="59"/>
      <c r="AG204" s="59"/>
    </row>
    <row r="205" spans="5:33" x14ac:dyDescent="0.2">
      <c r="E205" s="48" t="s">
        <v>52</v>
      </c>
      <c r="F205" s="48"/>
      <c r="G205" s="48"/>
      <c r="H205" s="48"/>
      <c r="I205" s="48"/>
      <c r="J205" s="48"/>
      <c r="K205" s="48"/>
      <c r="L205" s="48"/>
      <c r="M205" s="53">
        <v>134384349</v>
      </c>
      <c r="N205" s="54"/>
      <c r="O205" s="54"/>
      <c r="P205" s="54"/>
      <c r="Q205" s="54"/>
      <c r="R205" s="54"/>
      <c r="S205" s="54"/>
      <c r="T205" s="54"/>
      <c r="U205" s="55"/>
      <c r="V205" s="48">
        <v>456</v>
      </c>
      <c r="W205" s="48"/>
      <c r="X205" s="48"/>
      <c r="Y205" s="48"/>
      <c r="Z205" s="48"/>
      <c r="AA205" s="48"/>
      <c r="AB205" s="48"/>
      <c r="AD205" s="59"/>
      <c r="AE205" s="59"/>
      <c r="AF205" s="59"/>
      <c r="AG205" s="59"/>
    </row>
    <row r="206" spans="5:33" x14ac:dyDescent="0.2">
      <c r="E206" s="48" t="s">
        <v>67</v>
      </c>
      <c r="F206" s="48"/>
      <c r="G206" s="48"/>
      <c r="H206" s="48"/>
      <c r="I206" s="48"/>
      <c r="J206" s="48"/>
      <c r="K206" s="48"/>
      <c r="L206" s="48"/>
      <c r="M206" s="56">
        <v>151465845</v>
      </c>
      <c r="N206" s="56"/>
      <c r="O206" s="56"/>
      <c r="P206" s="56"/>
      <c r="Q206" s="56"/>
      <c r="R206" s="56"/>
      <c r="S206" s="56"/>
      <c r="T206" s="56"/>
      <c r="U206" s="56"/>
      <c r="V206" s="48">
        <v>234</v>
      </c>
      <c r="W206" s="48"/>
      <c r="X206" s="48"/>
      <c r="Y206" s="48"/>
      <c r="Z206" s="48"/>
      <c r="AA206" s="48"/>
      <c r="AB206" s="48"/>
      <c r="AD206" s="59"/>
      <c r="AE206" s="59"/>
      <c r="AF206" s="59"/>
      <c r="AG206" s="59"/>
    </row>
    <row r="207" spans="5:33" x14ac:dyDescent="0.2">
      <c r="E207" s="48" t="s">
        <v>49</v>
      </c>
      <c r="F207" s="48"/>
      <c r="G207" s="48"/>
      <c r="H207" s="48"/>
      <c r="I207" s="48"/>
      <c r="J207" s="48"/>
      <c r="K207" s="48"/>
      <c r="L207" s="48"/>
      <c r="M207" s="56">
        <v>7715600</v>
      </c>
      <c r="N207" s="56"/>
      <c r="O207" s="56"/>
      <c r="P207" s="56"/>
      <c r="Q207" s="56"/>
      <c r="R207" s="56"/>
      <c r="S207" s="56"/>
      <c r="T207" s="56"/>
      <c r="U207" s="56"/>
      <c r="V207" s="48">
        <v>21</v>
      </c>
      <c r="W207" s="48"/>
      <c r="X207" s="48"/>
      <c r="Y207" s="48"/>
      <c r="Z207" s="48"/>
      <c r="AA207" s="48"/>
      <c r="AB207" s="48"/>
      <c r="AD207" s="59"/>
      <c r="AE207" s="59"/>
      <c r="AF207" s="59"/>
      <c r="AG207" s="59"/>
    </row>
    <row r="210" spans="1:33" ht="15" customHeight="1" x14ac:dyDescent="0.2">
      <c r="E210" s="42" t="s">
        <v>1115</v>
      </c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4"/>
      <c r="AD210" s="76" t="s">
        <v>1118</v>
      </c>
      <c r="AE210" s="77"/>
      <c r="AF210" s="80"/>
      <c r="AG210" s="81"/>
    </row>
    <row r="211" spans="1:33" x14ac:dyDescent="0.2">
      <c r="E211" s="45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7"/>
      <c r="AD211" s="78"/>
      <c r="AE211" s="79"/>
      <c r="AF211" s="82"/>
      <c r="AG211" s="83"/>
    </row>
    <row r="216" spans="1:33" ht="12" customHeight="1" x14ac:dyDescent="0.2"/>
    <row r="221" spans="1:33" x14ac:dyDescent="0.2">
      <c r="A221" s="12" t="str">
        <f ca="1">CONCATENATE(PROPER(TEXT(TODAY(),"dddd"))," ",DAY(TODAY())," de ",TEXT(TODAY(),"mmmm")," de ",YEAR(TODAY()))</f>
        <v>Miércoles 25 de septiembre de 2024</v>
      </c>
    </row>
  </sheetData>
  <sheetProtection algorithmName="SHA-512" hashValue="hHy/jRkkNm5y+uzUij4vwb2eAyfTWAZ+A41APm1b8zV7R1aJQrRM75TnzuDz6jbvND7zVcwilsRYjgiFYYndCw==" saltValue="EfwORFGHtM4WBSj4ce+yZQ==" spinCount="100000" sheet="1" objects="1" scenarios="1"/>
  <dataConsolidate/>
  <mergeCells count="310">
    <mergeCell ref="E2:AG3"/>
    <mergeCell ref="AD127:AE128"/>
    <mergeCell ref="AF127:AG128"/>
    <mergeCell ref="AD169:AE170"/>
    <mergeCell ref="AF169:AG170"/>
    <mergeCell ref="AD186:AE187"/>
    <mergeCell ref="AF186:AG187"/>
    <mergeCell ref="AD210:AE211"/>
    <mergeCell ref="AF210:AG211"/>
    <mergeCell ref="AD197:AE200"/>
    <mergeCell ref="AF197:AG200"/>
    <mergeCell ref="AD189:AG194"/>
    <mergeCell ref="AD202:AG207"/>
    <mergeCell ref="AD145:AE147"/>
    <mergeCell ref="AF145:AG147"/>
    <mergeCell ref="AD130:AG142"/>
    <mergeCell ref="AD69:AE70"/>
    <mergeCell ref="AF69:AG70"/>
    <mergeCell ref="AD95:AE96"/>
    <mergeCell ref="AF95:AG96"/>
    <mergeCell ref="S6:U7"/>
    <mergeCell ref="V6:X7"/>
    <mergeCell ref="S9:U10"/>
    <mergeCell ref="V9:AB10"/>
    <mergeCell ref="AD72:AG92"/>
    <mergeCell ref="E95:AB96"/>
    <mergeCell ref="E6:G7"/>
    <mergeCell ref="H6:J7"/>
    <mergeCell ref="L6:N7"/>
    <mergeCell ref="O6:Q7"/>
    <mergeCell ref="E9:G10"/>
    <mergeCell ref="H9:Q10"/>
    <mergeCell ref="E25:I25"/>
    <mergeCell ref="AD44:AE46"/>
    <mergeCell ref="AF44:AG46"/>
    <mergeCell ref="E26:I26"/>
    <mergeCell ref="E27:I27"/>
    <mergeCell ref="E28:I28"/>
    <mergeCell ref="E29:I29"/>
    <mergeCell ref="S12:U13"/>
    <mergeCell ref="V12:AB13"/>
    <mergeCell ref="AD9:AG10"/>
    <mergeCell ref="AD12:AG13"/>
    <mergeCell ref="AD21:AE22"/>
    <mergeCell ref="AF21:AG22"/>
    <mergeCell ref="AF20:AG20"/>
    <mergeCell ref="E12:G13"/>
    <mergeCell ref="H12:Q13"/>
    <mergeCell ref="J33:M33"/>
    <mergeCell ref="E16:AG17"/>
    <mergeCell ref="J34:M34"/>
    <mergeCell ref="J35:M35"/>
    <mergeCell ref="E35:I35"/>
    <mergeCell ref="E36:I36"/>
    <mergeCell ref="E37:I37"/>
    <mergeCell ref="E38:I38"/>
    <mergeCell ref="E39:I39"/>
    <mergeCell ref="E30:I30"/>
    <mergeCell ref="E31:I31"/>
    <mergeCell ref="E32:I32"/>
    <mergeCell ref="E34:I34"/>
    <mergeCell ref="E33:I33"/>
    <mergeCell ref="E72:I72"/>
    <mergeCell ref="J41:M41"/>
    <mergeCell ref="E21:AB22"/>
    <mergeCell ref="AD24:AG41"/>
    <mergeCell ref="E44:AB46"/>
    <mergeCell ref="J36:M36"/>
    <mergeCell ref="J37:M37"/>
    <mergeCell ref="J38:M38"/>
    <mergeCell ref="J39:M39"/>
    <mergeCell ref="J40:M40"/>
    <mergeCell ref="E40:I40"/>
    <mergeCell ref="E41:I41"/>
    <mergeCell ref="E24:I24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E69:AB70"/>
    <mergeCell ref="AD48:AG66"/>
    <mergeCell ref="J92:M92"/>
    <mergeCell ref="E78:I78"/>
    <mergeCell ref="E79:I79"/>
    <mergeCell ref="E80:I80"/>
    <mergeCell ref="E81:I81"/>
    <mergeCell ref="E82:I82"/>
    <mergeCell ref="E73:I73"/>
    <mergeCell ref="E74:I74"/>
    <mergeCell ref="E75:I75"/>
    <mergeCell ref="E76:I76"/>
    <mergeCell ref="E77:I77"/>
    <mergeCell ref="E88:I88"/>
    <mergeCell ref="E89:I89"/>
    <mergeCell ref="E90:I90"/>
    <mergeCell ref="E91:I91"/>
    <mergeCell ref="E92:I92"/>
    <mergeCell ref="E83:I83"/>
    <mergeCell ref="E84:I84"/>
    <mergeCell ref="E85:I85"/>
    <mergeCell ref="E86:I86"/>
    <mergeCell ref="E87:I87"/>
    <mergeCell ref="J87:M87"/>
    <mergeCell ref="J88:M88"/>
    <mergeCell ref="J89:M89"/>
    <mergeCell ref="J90:M90"/>
    <mergeCell ref="J91:M91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E98:I98"/>
    <mergeCell ref="J98:R98"/>
    <mergeCell ref="S98:AA98"/>
    <mergeCell ref="AD98:AG108"/>
    <mergeCell ref="J108:R108"/>
    <mergeCell ref="S101:AA101"/>
    <mergeCell ref="S102:AA102"/>
    <mergeCell ref="S103:AA103"/>
    <mergeCell ref="S104:AA104"/>
    <mergeCell ref="S105:AA105"/>
    <mergeCell ref="S106:AA106"/>
    <mergeCell ref="S107:AA107"/>
    <mergeCell ref="S108:AA108"/>
    <mergeCell ref="S99:AA99"/>
    <mergeCell ref="S100:AA100"/>
    <mergeCell ref="E102:I102"/>
    <mergeCell ref="E103:I103"/>
    <mergeCell ref="E104:I104"/>
    <mergeCell ref="E99:I99"/>
    <mergeCell ref="E100:I100"/>
    <mergeCell ref="E101:I101"/>
    <mergeCell ref="E108:I108"/>
    <mergeCell ref="E105:I105"/>
    <mergeCell ref="E106:I106"/>
    <mergeCell ref="E107:I107"/>
    <mergeCell ref="J100:R100"/>
    <mergeCell ref="J101:R101"/>
    <mergeCell ref="J102:R102"/>
    <mergeCell ref="J103:R103"/>
    <mergeCell ref="J104:R104"/>
    <mergeCell ref="J105:R105"/>
    <mergeCell ref="J106:R106"/>
    <mergeCell ref="J107:R107"/>
    <mergeCell ref="J114:R114"/>
    <mergeCell ref="S114:AA114"/>
    <mergeCell ref="AD114:AG124"/>
    <mergeCell ref="E117:I117"/>
    <mergeCell ref="E118:I118"/>
    <mergeCell ref="E111:AB112"/>
    <mergeCell ref="E114:I114"/>
    <mergeCell ref="E115:I115"/>
    <mergeCell ref="E116:I116"/>
    <mergeCell ref="AD111:AE112"/>
    <mergeCell ref="AF111:AG112"/>
    <mergeCell ref="S115:AA124"/>
    <mergeCell ref="E121:I121"/>
    <mergeCell ref="E122:I122"/>
    <mergeCell ref="E119:I119"/>
    <mergeCell ref="E120:I120"/>
    <mergeCell ref="E131:I131"/>
    <mergeCell ref="J131:M131"/>
    <mergeCell ref="J136:M136"/>
    <mergeCell ref="N131:O131"/>
    <mergeCell ref="N132:O132"/>
    <mergeCell ref="N133:O133"/>
    <mergeCell ref="E123:I123"/>
    <mergeCell ref="E124:I124"/>
    <mergeCell ref="J115:R124"/>
    <mergeCell ref="J133:M133"/>
    <mergeCell ref="J134:M134"/>
    <mergeCell ref="J135:M135"/>
    <mergeCell ref="E127:AB128"/>
    <mergeCell ref="Q130:AA130"/>
    <mergeCell ref="E132:I132"/>
    <mergeCell ref="E133:I133"/>
    <mergeCell ref="J132:M132"/>
    <mergeCell ref="N139:O139"/>
    <mergeCell ref="N140:O140"/>
    <mergeCell ref="N141:O141"/>
    <mergeCell ref="E142:I142"/>
    <mergeCell ref="J142:M142"/>
    <mergeCell ref="N142:O142"/>
    <mergeCell ref="N134:O134"/>
    <mergeCell ref="N135:O135"/>
    <mergeCell ref="N136:O136"/>
    <mergeCell ref="N137:O137"/>
    <mergeCell ref="N138:O138"/>
    <mergeCell ref="J141:M141"/>
    <mergeCell ref="E139:I139"/>
    <mergeCell ref="E140:I140"/>
    <mergeCell ref="E141:I141"/>
    <mergeCell ref="J137:M137"/>
    <mergeCell ref="E134:I134"/>
    <mergeCell ref="E135:I135"/>
    <mergeCell ref="E136:I136"/>
    <mergeCell ref="E137:I137"/>
    <mergeCell ref="J138:M138"/>
    <mergeCell ref="J139:M139"/>
    <mergeCell ref="J140:M140"/>
    <mergeCell ref="E138:I138"/>
    <mergeCell ref="E172:I172"/>
    <mergeCell ref="J172:M172"/>
    <mergeCell ref="E173:I173"/>
    <mergeCell ref="J173:M173"/>
    <mergeCell ref="AD172:AG183"/>
    <mergeCell ref="AD150:AG166"/>
    <mergeCell ref="E179:I179"/>
    <mergeCell ref="J179:M179"/>
    <mergeCell ref="E174:I174"/>
    <mergeCell ref="J174:M174"/>
    <mergeCell ref="E175:I175"/>
    <mergeCell ref="J175:M175"/>
    <mergeCell ref="E176:I176"/>
    <mergeCell ref="J176:M176"/>
    <mergeCell ref="E169:AB170"/>
    <mergeCell ref="E183:I183"/>
    <mergeCell ref="J183:M183"/>
    <mergeCell ref="N172:Q172"/>
    <mergeCell ref="N173:Q173"/>
    <mergeCell ref="N174:Q174"/>
    <mergeCell ref="N175:Q175"/>
    <mergeCell ref="N176:Q176"/>
    <mergeCell ref="N177:Q177"/>
    <mergeCell ref="N178:Q178"/>
    <mergeCell ref="M192:Q192"/>
    <mergeCell ref="E177:I177"/>
    <mergeCell ref="J177:M177"/>
    <mergeCell ref="E178:I178"/>
    <mergeCell ref="J178:M178"/>
    <mergeCell ref="E186:AB187"/>
    <mergeCell ref="I189:L189"/>
    <mergeCell ref="W189:AB189"/>
    <mergeCell ref="E189:H189"/>
    <mergeCell ref="M189:Q189"/>
    <mergeCell ref="N179:Q179"/>
    <mergeCell ref="N180:Q180"/>
    <mergeCell ref="N181:Q181"/>
    <mergeCell ref="N182:Q182"/>
    <mergeCell ref="N183:Q183"/>
    <mergeCell ref="E180:I180"/>
    <mergeCell ref="J180:M180"/>
    <mergeCell ref="E181:I181"/>
    <mergeCell ref="J181:M181"/>
    <mergeCell ref="E182:I182"/>
    <mergeCell ref="J182:M182"/>
    <mergeCell ref="V203:AB203"/>
    <mergeCell ref="E190:H190"/>
    <mergeCell ref="E191:H191"/>
    <mergeCell ref="E192:H192"/>
    <mergeCell ref="E193:H193"/>
    <mergeCell ref="R189:U189"/>
    <mergeCell ref="E194:H194"/>
    <mergeCell ref="M190:Q190"/>
    <mergeCell ref="M191:Q191"/>
    <mergeCell ref="E197:AB200"/>
    <mergeCell ref="W190:AB190"/>
    <mergeCell ref="W191:AB191"/>
    <mergeCell ref="W192:AB192"/>
    <mergeCell ref="W193:AB193"/>
    <mergeCell ref="W194:AB194"/>
    <mergeCell ref="R190:U190"/>
    <mergeCell ref="R191:U191"/>
    <mergeCell ref="R192:U192"/>
    <mergeCell ref="R193:U193"/>
    <mergeCell ref="R194:U194"/>
    <mergeCell ref="I194:L194"/>
    <mergeCell ref="M194:Q194"/>
    <mergeCell ref="I192:L192"/>
    <mergeCell ref="I193:L193"/>
    <mergeCell ref="J99:R99"/>
    <mergeCell ref="E150:AA150"/>
    <mergeCell ref="E145:AB147"/>
    <mergeCell ref="M193:Q193"/>
    <mergeCell ref="I190:L190"/>
    <mergeCell ref="I191:L191"/>
    <mergeCell ref="E210:AB211"/>
    <mergeCell ref="V205:AB205"/>
    <mergeCell ref="V206:AB206"/>
    <mergeCell ref="V207:AB207"/>
    <mergeCell ref="E202:L202"/>
    <mergeCell ref="M202:U202"/>
    <mergeCell ref="E203:L203"/>
    <mergeCell ref="E204:L204"/>
    <mergeCell ref="E205:L205"/>
    <mergeCell ref="E206:L206"/>
    <mergeCell ref="E207:L207"/>
    <mergeCell ref="M203:U203"/>
    <mergeCell ref="M204:U204"/>
    <mergeCell ref="M205:U205"/>
    <mergeCell ref="M206:U206"/>
    <mergeCell ref="M207:U207"/>
    <mergeCell ref="V204:AB204"/>
    <mergeCell ref="V202:AB202"/>
  </mergeCells>
  <dataValidations disablePrompts="1" count="1">
    <dataValidation type="list" allowBlank="1" showInputMessage="1" showErrorMessage="1" sqref="AF21:AG22 AF69:AG70 AF95:AG96 AF111:AG112 AF127:AG128 AF169:AG170 AF186:AG187 AF210:AG211 AF197:AG200 AF44:AG46 AG148 AF145 AF148" xr:uid="{826C51C7-924C-41AF-89C5-83E3B7E337EE}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F5BA-8904-4CF3-BA91-425F04373A97}">
  <sheetPr codeName="Hoja2">
    <tabColor rgb="FF185934"/>
  </sheetPr>
  <dimension ref="A1:H988"/>
  <sheetViews>
    <sheetView showGridLines="0" workbookViewId="0">
      <selection activeCell="B5" sqref="B5"/>
    </sheetView>
  </sheetViews>
  <sheetFormatPr defaultColWidth="10.76171875" defaultRowHeight="15" x14ac:dyDescent="0.2"/>
  <cols>
    <col min="1" max="1" width="24.34765625" bestFit="1" customWidth="1"/>
    <col min="2" max="2" width="21.38671875" bestFit="1" customWidth="1"/>
    <col min="3" max="3" width="11.703125" bestFit="1" customWidth="1"/>
    <col min="4" max="4" width="36.9921875" bestFit="1" customWidth="1"/>
    <col min="5" max="5" width="13.5859375" bestFit="1" customWidth="1"/>
    <col min="6" max="6" width="23.5390625" bestFit="1" customWidth="1"/>
    <col min="7" max="7" width="11.43359375" bestFit="1" customWidth="1"/>
    <col min="8" max="8" width="11.56640625" bestFit="1" customWidth="1"/>
  </cols>
  <sheetData>
    <row r="1" spans="1:8" x14ac:dyDescent="0.2">
      <c r="A1" s="21" t="s">
        <v>10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3" t="s">
        <v>17</v>
      </c>
    </row>
    <row r="2" spans="1:8" x14ac:dyDescent="0.2">
      <c r="A2" s="19" t="s">
        <v>18</v>
      </c>
      <c r="B2" s="2" t="s">
        <v>19</v>
      </c>
      <c r="C2" s="4">
        <v>80207863</v>
      </c>
      <c r="D2" s="3" t="s">
        <v>20</v>
      </c>
      <c r="E2" s="3">
        <v>6907954</v>
      </c>
      <c r="F2" s="3" t="s">
        <v>21</v>
      </c>
      <c r="G2" s="3" t="s">
        <v>22</v>
      </c>
      <c r="H2" s="20">
        <v>531450</v>
      </c>
    </row>
    <row r="3" spans="1:8" x14ac:dyDescent="0.2">
      <c r="A3" s="19" t="s">
        <v>18</v>
      </c>
      <c r="B3" s="2" t="s">
        <v>19</v>
      </c>
      <c r="C3" s="4">
        <v>52536490</v>
      </c>
      <c r="D3" s="3" t="s">
        <v>23</v>
      </c>
      <c r="E3" s="3">
        <v>6177803</v>
      </c>
      <c r="F3" s="3" t="s">
        <v>21</v>
      </c>
      <c r="G3" s="3" t="s">
        <v>22</v>
      </c>
      <c r="H3" s="20">
        <v>480000</v>
      </c>
    </row>
    <row r="4" spans="1:8" x14ac:dyDescent="0.2">
      <c r="A4" s="19" t="s">
        <v>18</v>
      </c>
      <c r="B4" s="2" t="s">
        <v>19</v>
      </c>
      <c r="C4" s="4">
        <v>52728732</v>
      </c>
      <c r="D4" s="3" t="s">
        <v>24</v>
      </c>
      <c r="E4" s="3">
        <v>3643980</v>
      </c>
      <c r="F4" s="3" t="s">
        <v>21</v>
      </c>
      <c r="G4" s="3" t="s">
        <v>22</v>
      </c>
      <c r="H4" s="20">
        <v>480000</v>
      </c>
    </row>
    <row r="5" spans="1:8" x14ac:dyDescent="0.2">
      <c r="A5" s="19" t="s">
        <v>25</v>
      </c>
      <c r="B5" s="2" t="s">
        <v>19</v>
      </c>
      <c r="C5" s="4">
        <v>52217341</v>
      </c>
      <c r="D5" s="3" t="s">
        <v>26</v>
      </c>
      <c r="E5" s="3">
        <v>3694138</v>
      </c>
      <c r="F5" s="3" t="s">
        <v>21</v>
      </c>
      <c r="G5" s="3" t="s">
        <v>22</v>
      </c>
      <c r="H5" s="20">
        <v>1272000</v>
      </c>
    </row>
    <row r="6" spans="1:8" x14ac:dyDescent="0.2">
      <c r="A6" s="19" t="s">
        <v>27</v>
      </c>
      <c r="B6" s="2" t="s">
        <v>28</v>
      </c>
      <c r="C6" s="4">
        <v>52974935</v>
      </c>
      <c r="D6" s="3" t="s">
        <v>29</v>
      </c>
      <c r="E6" s="3">
        <v>7764662</v>
      </c>
      <c r="F6" s="3" t="s">
        <v>21</v>
      </c>
      <c r="G6" s="3" t="s">
        <v>22</v>
      </c>
      <c r="H6" s="20">
        <v>433700</v>
      </c>
    </row>
    <row r="7" spans="1:8" x14ac:dyDescent="0.2">
      <c r="A7" s="19" t="s">
        <v>27</v>
      </c>
      <c r="B7" s="2" t="s">
        <v>28</v>
      </c>
      <c r="C7" s="4">
        <v>80751691</v>
      </c>
      <c r="D7" s="3" t="s">
        <v>30</v>
      </c>
      <c r="E7" s="3">
        <v>7710260</v>
      </c>
      <c r="F7" s="3" t="s">
        <v>21</v>
      </c>
      <c r="G7" s="3" t="s">
        <v>22</v>
      </c>
      <c r="H7" s="20">
        <v>433700</v>
      </c>
    </row>
    <row r="8" spans="1:8" x14ac:dyDescent="0.2">
      <c r="A8" s="19" t="s">
        <v>27</v>
      </c>
      <c r="B8" s="2" t="s">
        <v>28</v>
      </c>
      <c r="C8" s="4">
        <v>52027800</v>
      </c>
      <c r="D8" s="3" t="s">
        <v>31</v>
      </c>
      <c r="E8" s="3">
        <v>7104527</v>
      </c>
      <c r="F8" s="3" t="s">
        <v>21</v>
      </c>
      <c r="G8" s="3" t="s">
        <v>22</v>
      </c>
      <c r="H8" s="20">
        <v>433700</v>
      </c>
    </row>
    <row r="9" spans="1:8" x14ac:dyDescent="0.2">
      <c r="A9" s="19" t="s">
        <v>32</v>
      </c>
      <c r="B9" s="2" t="s">
        <v>28</v>
      </c>
      <c r="C9" s="4">
        <v>80919950</v>
      </c>
      <c r="D9" s="3" t="s">
        <v>33</v>
      </c>
      <c r="E9" s="3">
        <v>7769066</v>
      </c>
      <c r="F9" s="3" t="s">
        <v>21</v>
      </c>
      <c r="G9" s="3" t="s">
        <v>34</v>
      </c>
      <c r="H9" s="20">
        <v>433700</v>
      </c>
    </row>
    <row r="10" spans="1:8" x14ac:dyDescent="0.2">
      <c r="A10" s="19" t="s">
        <v>32</v>
      </c>
      <c r="B10" s="2" t="s">
        <v>28</v>
      </c>
      <c r="C10" s="4">
        <v>52878737</v>
      </c>
      <c r="D10" s="3" t="s">
        <v>35</v>
      </c>
      <c r="E10" s="3">
        <v>7160927</v>
      </c>
      <c r="F10" s="3" t="s">
        <v>21</v>
      </c>
      <c r="G10" s="3" t="s">
        <v>34</v>
      </c>
      <c r="H10" s="20">
        <v>433700</v>
      </c>
    </row>
    <row r="11" spans="1:8" x14ac:dyDescent="0.2">
      <c r="A11" s="19" t="s">
        <v>32</v>
      </c>
      <c r="B11" s="2" t="s">
        <v>28</v>
      </c>
      <c r="C11" s="4">
        <v>52544339</v>
      </c>
      <c r="D11" s="3" t="s">
        <v>36</v>
      </c>
      <c r="E11" s="3">
        <v>7103124</v>
      </c>
      <c r="F11" s="3" t="s">
        <v>21</v>
      </c>
      <c r="G11" s="3" t="s">
        <v>34</v>
      </c>
      <c r="H11" s="20">
        <v>433700</v>
      </c>
    </row>
    <row r="12" spans="1:8" x14ac:dyDescent="0.2">
      <c r="A12" s="19" t="s">
        <v>37</v>
      </c>
      <c r="B12" s="2" t="s">
        <v>28</v>
      </c>
      <c r="C12" s="4">
        <v>80181084</v>
      </c>
      <c r="D12" s="3" t="s">
        <v>38</v>
      </c>
      <c r="E12" s="3">
        <v>6873543</v>
      </c>
      <c r="F12" s="3" t="s">
        <v>21</v>
      </c>
      <c r="G12" s="3" t="s">
        <v>34</v>
      </c>
      <c r="H12" s="20">
        <v>450000</v>
      </c>
    </row>
    <row r="13" spans="1:8" x14ac:dyDescent="0.2">
      <c r="A13" s="19" t="s">
        <v>18</v>
      </c>
      <c r="B13" s="2" t="s">
        <v>28</v>
      </c>
      <c r="C13" s="4">
        <v>52427042</v>
      </c>
      <c r="D13" s="3" t="s">
        <v>39</v>
      </c>
      <c r="E13" s="3">
        <v>7153352</v>
      </c>
      <c r="F13" s="3" t="s">
        <v>21</v>
      </c>
      <c r="G13" s="3" t="s">
        <v>22</v>
      </c>
      <c r="H13" s="20">
        <v>564937</v>
      </c>
    </row>
    <row r="14" spans="1:8" x14ac:dyDescent="0.2">
      <c r="A14" s="19" t="s">
        <v>40</v>
      </c>
      <c r="B14" s="2" t="s">
        <v>28</v>
      </c>
      <c r="C14" s="4">
        <v>52828044</v>
      </c>
      <c r="D14" s="3" t="s">
        <v>41</v>
      </c>
      <c r="E14" s="3">
        <v>7171200</v>
      </c>
      <c r="F14" s="3" t="s">
        <v>21</v>
      </c>
      <c r="G14" s="3" t="s">
        <v>22</v>
      </c>
      <c r="H14" s="20">
        <v>642000</v>
      </c>
    </row>
    <row r="15" spans="1:8" x14ac:dyDescent="0.2">
      <c r="A15" s="19" t="s">
        <v>42</v>
      </c>
      <c r="B15" s="2" t="s">
        <v>28</v>
      </c>
      <c r="C15" s="4">
        <v>52752383</v>
      </c>
      <c r="D15" s="3" t="s">
        <v>43</v>
      </c>
      <c r="E15" s="3">
        <v>7771901</v>
      </c>
      <c r="F15" s="3" t="s">
        <v>21</v>
      </c>
      <c r="G15" s="3" t="s">
        <v>34</v>
      </c>
      <c r="H15" s="20">
        <v>4046000</v>
      </c>
    </row>
    <row r="16" spans="1:8" x14ac:dyDescent="0.2">
      <c r="A16" s="19" t="s">
        <v>42</v>
      </c>
      <c r="B16" s="2" t="s">
        <v>28</v>
      </c>
      <c r="C16" s="4">
        <v>80156004</v>
      </c>
      <c r="D16" s="3" t="s">
        <v>44</v>
      </c>
      <c r="E16" s="3">
        <v>7835593</v>
      </c>
      <c r="F16" s="3" t="s">
        <v>21</v>
      </c>
      <c r="G16" s="3" t="s">
        <v>22</v>
      </c>
      <c r="H16" s="20">
        <v>4046000</v>
      </c>
    </row>
    <row r="17" spans="1:8" x14ac:dyDescent="0.2">
      <c r="A17" s="19" t="s">
        <v>40</v>
      </c>
      <c r="B17" s="2" t="s">
        <v>45</v>
      </c>
      <c r="C17" s="4">
        <v>52499982</v>
      </c>
      <c r="D17" s="3" t="s">
        <v>46</v>
      </c>
      <c r="E17" s="3">
        <v>7220017</v>
      </c>
      <c r="F17" s="3" t="s">
        <v>21</v>
      </c>
      <c r="G17" s="3" t="s">
        <v>22</v>
      </c>
      <c r="H17" s="20">
        <v>714755</v>
      </c>
    </row>
    <row r="18" spans="1:8" x14ac:dyDescent="0.2">
      <c r="A18" s="19" t="s">
        <v>42</v>
      </c>
      <c r="B18" s="2" t="s">
        <v>45</v>
      </c>
      <c r="C18" s="4">
        <v>52960991</v>
      </c>
      <c r="D18" s="3" t="s">
        <v>47</v>
      </c>
      <c r="E18" s="3">
        <v>6730683</v>
      </c>
      <c r="F18" s="3" t="s">
        <v>21</v>
      </c>
      <c r="G18" s="3" t="s">
        <v>34</v>
      </c>
      <c r="H18" s="20">
        <v>1696900</v>
      </c>
    </row>
    <row r="19" spans="1:8" x14ac:dyDescent="0.2">
      <c r="A19" s="19" t="s">
        <v>48</v>
      </c>
      <c r="B19" s="2" t="s">
        <v>49</v>
      </c>
      <c r="C19" s="4">
        <v>52464055</v>
      </c>
      <c r="D19" s="3" t="s">
        <v>50</v>
      </c>
      <c r="E19" s="3">
        <v>5814233</v>
      </c>
      <c r="F19" s="3" t="s">
        <v>21</v>
      </c>
      <c r="G19" s="3" t="s">
        <v>22</v>
      </c>
      <c r="H19" s="20">
        <v>615400</v>
      </c>
    </row>
    <row r="20" spans="1:8" x14ac:dyDescent="0.2">
      <c r="A20" s="19" t="s">
        <v>51</v>
      </c>
      <c r="B20" s="2" t="s">
        <v>52</v>
      </c>
      <c r="C20" s="4">
        <v>80013261</v>
      </c>
      <c r="D20" s="3" t="s">
        <v>53</v>
      </c>
      <c r="E20" s="3">
        <v>6858977</v>
      </c>
      <c r="F20" s="3" t="s">
        <v>21</v>
      </c>
      <c r="G20" s="3" t="s">
        <v>22</v>
      </c>
      <c r="H20" s="20">
        <v>436600</v>
      </c>
    </row>
    <row r="21" spans="1:8" x14ac:dyDescent="0.2">
      <c r="A21" s="19" t="s">
        <v>48</v>
      </c>
      <c r="B21" s="2" t="s">
        <v>52</v>
      </c>
      <c r="C21" s="4">
        <v>52196644</v>
      </c>
      <c r="D21" s="3" t="s">
        <v>54</v>
      </c>
      <c r="E21" s="3">
        <v>7752092</v>
      </c>
      <c r="F21" s="3" t="s">
        <v>21</v>
      </c>
      <c r="G21" s="3" t="s">
        <v>22</v>
      </c>
      <c r="H21" s="20">
        <v>615400</v>
      </c>
    </row>
    <row r="22" spans="1:8" x14ac:dyDescent="0.2">
      <c r="A22" s="19" t="s">
        <v>48</v>
      </c>
      <c r="B22" s="2" t="s">
        <v>52</v>
      </c>
      <c r="C22" s="4">
        <v>52748447</v>
      </c>
      <c r="D22" s="3" t="s">
        <v>55</v>
      </c>
      <c r="E22" s="3">
        <v>7610502</v>
      </c>
      <c r="F22" s="3" t="s">
        <v>21</v>
      </c>
      <c r="G22" s="3" t="s">
        <v>22</v>
      </c>
      <c r="H22" s="20">
        <v>615400</v>
      </c>
    </row>
    <row r="23" spans="1:8" x14ac:dyDescent="0.2">
      <c r="A23" s="19" t="s">
        <v>48</v>
      </c>
      <c r="B23" s="2" t="s">
        <v>52</v>
      </c>
      <c r="C23" s="4">
        <v>52536472</v>
      </c>
      <c r="D23" s="3" t="s">
        <v>56</v>
      </c>
      <c r="E23" s="3">
        <v>2777910</v>
      </c>
      <c r="F23" s="3" t="s">
        <v>21</v>
      </c>
      <c r="G23" s="3" t="s">
        <v>22</v>
      </c>
      <c r="H23" s="20">
        <v>615400</v>
      </c>
    </row>
    <row r="24" spans="1:8" x14ac:dyDescent="0.2">
      <c r="A24" s="19" t="s">
        <v>57</v>
      </c>
      <c r="B24" s="2" t="s">
        <v>52</v>
      </c>
      <c r="C24" s="4">
        <v>52932700</v>
      </c>
      <c r="D24" s="3" t="s">
        <v>58</v>
      </c>
      <c r="E24" s="3">
        <v>7264299</v>
      </c>
      <c r="F24" s="3" t="s">
        <v>21</v>
      </c>
      <c r="G24" s="3" t="s">
        <v>34</v>
      </c>
      <c r="H24" s="20">
        <v>633997</v>
      </c>
    </row>
    <row r="25" spans="1:8" x14ac:dyDescent="0.2">
      <c r="A25" s="19" t="s">
        <v>57</v>
      </c>
      <c r="B25" s="2" t="s">
        <v>52</v>
      </c>
      <c r="C25" s="4">
        <v>52851491</v>
      </c>
      <c r="D25" s="3" t="s">
        <v>59</v>
      </c>
      <c r="E25" s="3">
        <v>6881022</v>
      </c>
      <c r="F25" s="3" t="s">
        <v>21</v>
      </c>
      <c r="G25" s="3" t="s">
        <v>22</v>
      </c>
      <c r="H25" s="20">
        <v>633997</v>
      </c>
    </row>
    <row r="26" spans="1:8" x14ac:dyDescent="0.2">
      <c r="A26" s="19" t="s">
        <v>25</v>
      </c>
      <c r="B26" s="2" t="s">
        <v>52</v>
      </c>
      <c r="C26" s="4">
        <v>52050981</v>
      </c>
      <c r="D26" s="3" t="s">
        <v>60</v>
      </c>
      <c r="E26" s="3">
        <v>3639952</v>
      </c>
      <c r="F26" s="3" t="s">
        <v>21</v>
      </c>
      <c r="G26" s="3" t="s">
        <v>22</v>
      </c>
      <c r="H26" s="20">
        <v>1258000</v>
      </c>
    </row>
    <row r="27" spans="1:8" x14ac:dyDescent="0.2">
      <c r="A27" s="19" t="s">
        <v>25</v>
      </c>
      <c r="B27" s="2" t="s">
        <v>52</v>
      </c>
      <c r="C27" s="4">
        <v>80181013</v>
      </c>
      <c r="D27" s="3" t="s">
        <v>61</v>
      </c>
      <c r="E27" s="3">
        <v>2539068</v>
      </c>
      <c r="F27" s="3" t="s">
        <v>21</v>
      </c>
      <c r="G27" s="3" t="s">
        <v>22</v>
      </c>
      <c r="H27" s="20">
        <v>1258000</v>
      </c>
    </row>
    <row r="28" spans="1:8" x14ac:dyDescent="0.2">
      <c r="A28" s="19" t="s">
        <v>42</v>
      </c>
      <c r="B28" s="2" t="s">
        <v>52</v>
      </c>
      <c r="C28" s="4">
        <v>52933965</v>
      </c>
      <c r="D28" s="3" t="s">
        <v>62</v>
      </c>
      <c r="E28" s="3">
        <v>5731698</v>
      </c>
      <c r="F28" s="3" t="s">
        <v>21</v>
      </c>
      <c r="G28" s="3" t="s">
        <v>22</v>
      </c>
      <c r="H28" s="20">
        <v>4046000</v>
      </c>
    </row>
    <row r="29" spans="1:8" x14ac:dyDescent="0.2">
      <c r="A29" s="19" t="s">
        <v>51</v>
      </c>
      <c r="B29" s="2" t="s">
        <v>63</v>
      </c>
      <c r="C29" s="4">
        <v>52971748</v>
      </c>
      <c r="D29" s="3" t="s">
        <v>64</v>
      </c>
      <c r="E29" s="3">
        <v>7832623</v>
      </c>
      <c r="F29" s="3" t="s">
        <v>21</v>
      </c>
      <c r="G29" s="3" t="s">
        <v>22</v>
      </c>
      <c r="H29" s="20">
        <v>435000</v>
      </c>
    </row>
    <row r="30" spans="1:8" x14ac:dyDescent="0.2">
      <c r="A30" s="19" t="s">
        <v>51</v>
      </c>
      <c r="B30" s="2" t="s">
        <v>63</v>
      </c>
      <c r="C30" s="4">
        <v>80218916</v>
      </c>
      <c r="D30" s="3" t="s">
        <v>65</v>
      </c>
      <c r="E30" s="3">
        <v>4065043</v>
      </c>
      <c r="F30" s="3" t="s">
        <v>21</v>
      </c>
      <c r="G30" s="3" t="s">
        <v>22</v>
      </c>
      <c r="H30" s="20">
        <v>435000</v>
      </c>
    </row>
    <row r="31" spans="1:8" x14ac:dyDescent="0.2">
      <c r="A31" s="19" t="s">
        <v>40</v>
      </c>
      <c r="B31" s="2" t="s">
        <v>63</v>
      </c>
      <c r="C31" s="4">
        <v>52769210</v>
      </c>
      <c r="D31" s="3" t="s">
        <v>66</v>
      </c>
      <c r="E31" s="3">
        <v>4110602</v>
      </c>
      <c r="F31" s="3" t="s">
        <v>21</v>
      </c>
      <c r="G31" s="3" t="s">
        <v>22</v>
      </c>
      <c r="H31" s="20">
        <v>660000</v>
      </c>
    </row>
    <row r="32" spans="1:8" x14ac:dyDescent="0.2">
      <c r="A32" s="19" t="s">
        <v>27</v>
      </c>
      <c r="B32" s="2" t="s">
        <v>67</v>
      </c>
      <c r="C32" s="4">
        <v>80730206</v>
      </c>
      <c r="D32" s="3" t="s">
        <v>68</v>
      </c>
      <c r="E32" s="3">
        <v>4361195</v>
      </c>
      <c r="F32" s="3" t="s">
        <v>21</v>
      </c>
      <c r="G32" s="3" t="s">
        <v>22</v>
      </c>
      <c r="H32" s="20">
        <v>433700</v>
      </c>
    </row>
    <row r="33" spans="1:8" x14ac:dyDescent="0.2">
      <c r="A33" s="19" t="s">
        <v>27</v>
      </c>
      <c r="B33" s="2" t="s">
        <v>67</v>
      </c>
      <c r="C33" s="4">
        <v>52956608</v>
      </c>
      <c r="D33" s="3" t="s">
        <v>69</v>
      </c>
      <c r="E33" s="3">
        <v>4093369</v>
      </c>
      <c r="F33" s="3" t="s">
        <v>21</v>
      </c>
      <c r="G33" s="3" t="s">
        <v>22</v>
      </c>
      <c r="H33" s="20">
        <v>433700</v>
      </c>
    </row>
    <row r="34" spans="1:8" x14ac:dyDescent="0.2">
      <c r="A34" s="19" t="s">
        <v>51</v>
      </c>
      <c r="B34" s="2" t="s">
        <v>67</v>
      </c>
      <c r="C34" s="4">
        <v>80019338</v>
      </c>
      <c r="D34" s="3" t="s">
        <v>70</v>
      </c>
      <c r="E34" s="3">
        <v>4916372</v>
      </c>
      <c r="F34" s="3" t="s">
        <v>21</v>
      </c>
      <c r="G34" s="3" t="s">
        <v>34</v>
      </c>
      <c r="H34" s="20">
        <v>435000</v>
      </c>
    </row>
    <row r="35" spans="1:8" x14ac:dyDescent="0.2">
      <c r="A35" s="19" t="s">
        <v>37</v>
      </c>
      <c r="B35" s="2" t="s">
        <v>67</v>
      </c>
      <c r="C35" s="4">
        <v>52732453</v>
      </c>
      <c r="D35" s="3" t="s">
        <v>71</v>
      </c>
      <c r="E35" s="3">
        <v>5678958</v>
      </c>
      <c r="F35" s="3" t="s">
        <v>21</v>
      </c>
      <c r="G35" s="3" t="s">
        <v>22</v>
      </c>
      <c r="H35" s="20">
        <v>457086</v>
      </c>
    </row>
    <row r="36" spans="1:8" x14ac:dyDescent="0.2">
      <c r="A36" s="19" t="s">
        <v>18</v>
      </c>
      <c r="B36" s="2" t="s">
        <v>67</v>
      </c>
      <c r="C36" s="4">
        <v>52777944</v>
      </c>
      <c r="D36" s="3" t="s">
        <v>72</v>
      </c>
      <c r="E36" s="3">
        <v>7832128</v>
      </c>
      <c r="F36" s="3" t="s">
        <v>21</v>
      </c>
      <c r="G36" s="3" t="s">
        <v>22</v>
      </c>
      <c r="H36" s="20">
        <v>460000</v>
      </c>
    </row>
    <row r="37" spans="1:8" x14ac:dyDescent="0.2">
      <c r="A37" s="19" t="s">
        <v>18</v>
      </c>
      <c r="B37" s="2" t="s">
        <v>67</v>
      </c>
      <c r="C37" s="4">
        <v>52915242</v>
      </c>
      <c r="D37" s="3" t="s">
        <v>73</v>
      </c>
      <c r="E37" s="3">
        <v>4424680</v>
      </c>
      <c r="F37" s="3" t="s">
        <v>21</v>
      </c>
      <c r="G37" s="3" t="s">
        <v>22</v>
      </c>
      <c r="H37" s="20">
        <v>527500</v>
      </c>
    </row>
    <row r="38" spans="1:8" x14ac:dyDescent="0.2">
      <c r="A38" s="19" t="s">
        <v>57</v>
      </c>
      <c r="B38" s="2" t="s">
        <v>67</v>
      </c>
      <c r="C38" s="4">
        <v>80032634</v>
      </c>
      <c r="D38" s="3" t="s">
        <v>74</v>
      </c>
      <c r="E38" s="3">
        <v>2761953</v>
      </c>
      <c r="F38" s="3" t="s">
        <v>21</v>
      </c>
      <c r="G38" s="3" t="s">
        <v>34</v>
      </c>
      <c r="H38" s="20">
        <v>618231</v>
      </c>
    </row>
    <row r="39" spans="1:8" x14ac:dyDescent="0.2">
      <c r="A39" s="19" t="s">
        <v>40</v>
      </c>
      <c r="B39" s="2" t="s">
        <v>67</v>
      </c>
      <c r="C39" s="4">
        <v>52838403</v>
      </c>
      <c r="D39" s="3" t="s">
        <v>75</v>
      </c>
      <c r="E39" s="3">
        <v>6971454</v>
      </c>
      <c r="F39" s="3" t="s">
        <v>21</v>
      </c>
      <c r="G39" s="3" t="s">
        <v>22</v>
      </c>
      <c r="H39" s="20">
        <v>820200</v>
      </c>
    </row>
    <row r="40" spans="1:8" x14ac:dyDescent="0.2">
      <c r="A40" s="19" t="s">
        <v>76</v>
      </c>
      <c r="B40" s="2" t="s">
        <v>67</v>
      </c>
      <c r="C40" s="4">
        <v>80141959</v>
      </c>
      <c r="D40" s="3" t="s">
        <v>77</v>
      </c>
      <c r="E40" s="3">
        <v>7140949</v>
      </c>
      <c r="F40" s="3" t="s">
        <v>21</v>
      </c>
      <c r="G40" s="3" t="s">
        <v>22</v>
      </c>
      <c r="H40" s="20">
        <v>882324</v>
      </c>
    </row>
    <row r="41" spans="1:8" x14ac:dyDescent="0.2">
      <c r="A41" s="19" t="s">
        <v>76</v>
      </c>
      <c r="B41" s="2" t="s">
        <v>67</v>
      </c>
      <c r="C41" s="4">
        <v>80148279</v>
      </c>
      <c r="D41" s="3" t="s">
        <v>78</v>
      </c>
      <c r="E41" s="3">
        <v>5362464</v>
      </c>
      <c r="F41" s="3" t="s">
        <v>21</v>
      </c>
      <c r="G41" s="3" t="s">
        <v>22</v>
      </c>
      <c r="H41" s="20">
        <v>853000</v>
      </c>
    </row>
    <row r="42" spans="1:8" x14ac:dyDescent="0.2">
      <c r="A42" s="19" t="s">
        <v>76</v>
      </c>
      <c r="B42" s="2" t="s">
        <v>67</v>
      </c>
      <c r="C42" s="4">
        <v>52445034</v>
      </c>
      <c r="D42" s="3" t="s">
        <v>79</v>
      </c>
      <c r="E42" s="3">
        <v>3661275</v>
      </c>
      <c r="F42" s="3" t="s">
        <v>21</v>
      </c>
      <c r="G42" s="3" t="s">
        <v>22</v>
      </c>
      <c r="H42" s="20">
        <v>973800</v>
      </c>
    </row>
    <row r="43" spans="1:8" x14ac:dyDescent="0.2">
      <c r="A43" s="19" t="s">
        <v>76</v>
      </c>
      <c r="B43" s="2" t="s">
        <v>67</v>
      </c>
      <c r="C43" s="4">
        <v>80129706</v>
      </c>
      <c r="D43" s="3" t="s">
        <v>80</v>
      </c>
      <c r="E43" s="3">
        <v>2057136</v>
      </c>
      <c r="F43" s="3" t="s">
        <v>21</v>
      </c>
      <c r="G43" s="3" t="s">
        <v>22</v>
      </c>
      <c r="H43" s="20">
        <v>882324</v>
      </c>
    </row>
    <row r="44" spans="1:8" x14ac:dyDescent="0.2">
      <c r="A44" s="19" t="s">
        <v>25</v>
      </c>
      <c r="B44" s="2" t="s">
        <v>67</v>
      </c>
      <c r="C44" s="4">
        <v>80158178</v>
      </c>
      <c r="D44" s="3" t="s">
        <v>81</v>
      </c>
      <c r="E44" s="3">
        <v>2922825</v>
      </c>
      <c r="F44" s="3" t="s">
        <v>21</v>
      </c>
      <c r="G44" s="3" t="s">
        <v>34</v>
      </c>
      <c r="H44" s="20">
        <v>1005950</v>
      </c>
    </row>
    <row r="45" spans="1:8" x14ac:dyDescent="0.2">
      <c r="A45" s="19" t="s">
        <v>27</v>
      </c>
      <c r="B45" s="2" t="s">
        <v>82</v>
      </c>
      <c r="C45" s="4">
        <v>52242672</v>
      </c>
      <c r="D45" s="3" t="s">
        <v>83</v>
      </c>
      <c r="E45" s="3">
        <v>7619956</v>
      </c>
      <c r="F45" s="3" t="s">
        <v>21</v>
      </c>
      <c r="G45" s="3" t="s">
        <v>22</v>
      </c>
      <c r="H45" s="20">
        <v>433700</v>
      </c>
    </row>
    <row r="46" spans="1:8" x14ac:dyDescent="0.2">
      <c r="A46" s="19" t="s">
        <v>27</v>
      </c>
      <c r="B46" s="2" t="s">
        <v>82</v>
      </c>
      <c r="C46" s="4">
        <v>52995084</v>
      </c>
      <c r="D46" s="3" t="s">
        <v>84</v>
      </c>
      <c r="E46" s="3">
        <v>6098202</v>
      </c>
      <c r="F46" s="3" t="s">
        <v>21</v>
      </c>
      <c r="G46" s="3" t="s">
        <v>22</v>
      </c>
      <c r="H46" s="20">
        <v>433700</v>
      </c>
    </row>
    <row r="47" spans="1:8" x14ac:dyDescent="0.2">
      <c r="A47" s="19" t="s">
        <v>32</v>
      </c>
      <c r="B47" s="2" t="s">
        <v>82</v>
      </c>
      <c r="C47" s="4">
        <v>52844426</v>
      </c>
      <c r="D47" s="3" t="s">
        <v>85</v>
      </c>
      <c r="E47" s="3">
        <v>7108809</v>
      </c>
      <c r="F47" s="3" t="s">
        <v>21</v>
      </c>
      <c r="G47" s="3" t="s">
        <v>34</v>
      </c>
      <c r="H47" s="20">
        <v>433700</v>
      </c>
    </row>
    <row r="48" spans="1:8" x14ac:dyDescent="0.2">
      <c r="A48" s="19" t="s">
        <v>76</v>
      </c>
      <c r="B48" s="2" t="s">
        <v>82</v>
      </c>
      <c r="C48" s="4">
        <v>52450530</v>
      </c>
      <c r="D48" s="3" t="s">
        <v>86</v>
      </c>
      <c r="E48" s="3">
        <v>2278157</v>
      </c>
      <c r="F48" s="3" t="s">
        <v>21</v>
      </c>
      <c r="G48" s="3" t="s">
        <v>22</v>
      </c>
      <c r="H48" s="20">
        <v>859600</v>
      </c>
    </row>
    <row r="49" spans="1:8" x14ac:dyDescent="0.2">
      <c r="A49" s="19" t="s">
        <v>76</v>
      </c>
      <c r="B49" s="2" t="s">
        <v>82</v>
      </c>
      <c r="C49" s="4">
        <v>80826480</v>
      </c>
      <c r="D49" s="3" t="s">
        <v>87</v>
      </c>
      <c r="E49" s="3">
        <v>2044310</v>
      </c>
      <c r="F49" s="3" t="s">
        <v>21</v>
      </c>
      <c r="G49" s="3" t="s">
        <v>22</v>
      </c>
      <c r="H49" s="20">
        <v>859600</v>
      </c>
    </row>
    <row r="50" spans="1:8" x14ac:dyDescent="0.2">
      <c r="A50" s="19" t="s">
        <v>18</v>
      </c>
      <c r="B50" s="2" t="s">
        <v>88</v>
      </c>
      <c r="C50" s="4">
        <v>80178247</v>
      </c>
      <c r="D50" s="3" t="s">
        <v>89</v>
      </c>
      <c r="E50" s="3">
        <v>6819547</v>
      </c>
      <c r="F50" s="3" t="s">
        <v>21</v>
      </c>
      <c r="G50" s="3" t="s">
        <v>22</v>
      </c>
      <c r="H50" s="20">
        <v>530192</v>
      </c>
    </row>
    <row r="51" spans="1:8" x14ac:dyDescent="0.2">
      <c r="A51" s="19" t="s">
        <v>42</v>
      </c>
      <c r="B51" s="2" t="s">
        <v>90</v>
      </c>
      <c r="C51" s="4">
        <v>80016655</v>
      </c>
      <c r="D51" s="3" t="s">
        <v>91</v>
      </c>
      <c r="E51" s="3">
        <v>4383013</v>
      </c>
      <c r="F51" s="3" t="s">
        <v>21</v>
      </c>
      <c r="G51" s="3" t="s">
        <v>22</v>
      </c>
      <c r="H51" s="20">
        <v>2580200</v>
      </c>
    </row>
    <row r="52" spans="1:8" x14ac:dyDescent="0.2">
      <c r="A52" s="19" t="s">
        <v>27</v>
      </c>
      <c r="B52" s="2" t="s">
        <v>92</v>
      </c>
      <c r="C52" s="4">
        <v>80865305</v>
      </c>
      <c r="D52" s="3" t="s">
        <v>93</v>
      </c>
      <c r="E52" s="3">
        <v>4383963</v>
      </c>
      <c r="F52" s="3" t="s">
        <v>21</v>
      </c>
      <c r="G52" s="3" t="s">
        <v>22</v>
      </c>
      <c r="H52" s="20">
        <v>433700</v>
      </c>
    </row>
    <row r="53" spans="1:8" x14ac:dyDescent="0.2">
      <c r="A53" s="19" t="s">
        <v>27</v>
      </c>
      <c r="B53" s="2" t="s">
        <v>92</v>
      </c>
      <c r="C53" s="4">
        <v>52825371</v>
      </c>
      <c r="D53" s="3" t="s">
        <v>94</v>
      </c>
      <c r="E53" s="3">
        <v>2895328</v>
      </c>
      <c r="F53" s="3" t="s">
        <v>21</v>
      </c>
      <c r="G53" s="3" t="s">
        <v>22</v>
      </c>
      <c r="H53" s="20">
        <v>433700</v>
      </c>
    </row>
    <row r="54" spans="1:8" x14ac:dyDescent="0.2">
      <c r="A54" s="19" t="s">
        <v>27</v>
      </c>
      <c r="B54" s="2" t="s">
        <v>92</v>
      </c>
      <c r="C54" s="4">
        <v>80927744</v>
      </c>
      <c r="D54" s="3" t="s">
        <v>95</v>
      </c>
      <c r="E54" s="3">
        <v>2235924</v>
      </c>
      <c r="F54" s="3" t="s">
        <v>21</v>
      </c>
      <c r="G54" s="3" t="s">
        <v>22</v>
      </c>
      <c r="H54" s="20">
        <v>433700</v>
      </c>
    </row>
    <row r="55" spans="1:8" x14ac:dyDescent="0.2">
      <c r="A55" s="19" t="s">
        <v>18</v>
      </c>
      <c r="B55" s="2" t="s">
        <v>96</v>
      </c>
      <c r="C55" s="4">
        <v>52176242</v>
      </c>
      <c r="D55" s="3" t="s">
        <v>97</v>
      </c>
      <c r="E55" s="3">
        <v>7770656</v>
      </c>
      <c r="F55" s="3" t="s">
        <v>21</v>
      </c>
      <c r="G55" s="3" t="s">
        <v>22</v>
      </c>
      <c r="H55" s="20">
        <v>493334</v>
      </c>
    </row>
    <row r="56" spans="1:8" x14ac:dyDescent="0.2">
      <c r="A56" s="19" t="s">
        <v>48</v>
      </c>
      <c r="B56" s="2" t="s">
        <v>96</v>
      </c>
      <c r="C56" s="4">
        <v>80190848</v>
      </c>
      <c r="D56" s="3" t="s">
        <v>98</v>
      </c>
      <c r="E56" s="3">
        <v>6145715</v>
      </c>
      <c r="F56" s="3" t="s">
        <v>21</v>
      </c>
      <c r="G56" s="3" t="s">
        <v>22</v>
      </c>
      <c r="H56" s="20">
        <v>600000</v>
      </c>
    </row>
    <row r="57" spans="1:8" x14ac:dyDescent="0.2">
      <c r="A57" s="19" t="s">
        <v>27</v>
      </c>
      <c r="B57" s="2" t="s">
        <v>99</v>
      </c>
      <c r="C57" s="4">
        <v>52538193</v>
      </c>
      <c r="D57" s="3" t="s">
        <v>100</v>
      </c>
      <c r="E57" s="3">
        <v>6034974</v>
      </c>
      <c r="F57" s="3" t="s">
        <v>21</v>
      </c>
      <c r="G57" s="3" t="s">
        <v>22</v>
      </c>
      <c r="H57" s="20">
        <v>433700</v>
      </c>
    </row>
    <row r="58" spans="1:8" x14ac:dyDescent="0.2">
      <c r="A58" s="19" t="s">
        <v>27</v>
      </c>
      <c r="B58" s="2" t="s">
        <v>99</v>
      </c>
      <c r="C58" s="4">
        <v>52816897</v>
      </c>
      <c r="D58" s="3" t="s">
        <v>101</v>
      </c>
      <c r="E58" s="3">
        <v>2053216</v>
      </c>
      <c r="F58" s="3" t="s">
        <v>21</v>
      </c>
      <c r="G58" s="3" t="s">
        <v>22</v>
      </c>
      <c r="H58" s="20">
        <v>433700</v>
      </c>
    </row>
    <row r="59" spans="1:8" x14ac:dyDescent="0.2">
      <c r="A59" s="19" t="s">
        <v>32</v>
      </c>
      <c r="B59" s="2" t="s">
        <v>99</v>
      </c>
      <c r="C59" s="4">
        <v>52546580</v>
      </c>
      <c r="D59" s="3" t="s">
        <v>102</v>
      </c>
      <c r="E59" s="3">
        <v>7104685</v>
      </c>
      <c r="F59" s="3" t="s">
        <v>21</v>
      </c>
      <c r="G59" s="3" t="s">
        <v>34</v>
      </c>
      <c r="H59" s="20">
        <v>433700</v>
      </c>
    </row>
    <row r="60" spans="1:8" x14ac:dyDescent="0.2">
      <c r="A60" s="19" t="s">
        <v>48</v>
      </c>
      <c r="B60" s="2" t="s">
        <v>99</v>
      </c>
      <c r="C60" s="4">
        <v>52524800</v>
      </c>
      <c r="D60" s="3" t="s">
        <v>103</v>
      </c>
      <c r="E60" s="3">
        <v>7710403</v>
      </c>
      <c r="F60" s="3" t="s">
        <v>21</v>
      </c>
      <c r="G60" s="3" t="s">
        <v>34</v>
      </c>
      <c r="H60" s="20">
        <v>615400</v>
      </c>
    </row>
    <row r="61" spans="1:8" x14ac:dyDescent="0.2">
      <c r="A61" s="19" t="s">
        <v>42</v>
      </c>
      <c r="B61" s="2" t="s">
        <v>99</v>
      </c>
      <c r="C61" s="4">
        <v>52986597</v>
      </c>
      <c r="D61" s="3" t="s">
        <v>104</v>
      </c>
      <c r="E61" s="3">
        <v>5388613</v>
      </c>
      <c r="F61" s="3" t="s">
        <v>21</v>
      </c>
      <c r="G61" s="3" t="s">
        <v>22</v>
      </c>
      <c r="H61" s="20">
        <v>4046000</v>
      </c>
    </row>
    <row r="62" spans="1:8" x14ac:dyDescent="0.2">
      <c r="A62" s="19" t="s">
        <v>42</v>
      </c>
      <c r="B62" s="2" t="s">
        <v>99</v>
      </c>
      <c r="C62" s="4">
        <v>52904673</v>
      </c>
      <c r="D62" s="3" t="s">
        <v>105</v>
      </c>
      <c r="E62" s="3">
        <v>2701861</v>
      </c>
      <c r="F62" s="3" t="s">
        <v>21</v>
      </c>
      <c r="G62" s="3" t="s">
        <v>22</v>
      </c>
      <c r="H62" s="20">
        <v>4046000</v>
      </c>
    </row>
    <row r="63" spans="1:8" x14ac:dyDescent="0.2">
      <c r="A63" s="19" t="s">
        <v>48</v>
      </c>
      <c r="B63" s="2" t="s">
        <v>106</v>
      </c>
      <c r="C63" s="4">
        <v>80186412</v>
      </c>
      <c r="D63" s="3" t="s">
        <v>107</v>
      </c>
      <c r="E63" s="3">
        <v>6825680</v>
      </c>
      <c r="F63" s="3" t="s">
        <v>21</v>
      </c>
      <c r="G63" s="3" t="s">
        <v>22</v>
      </c>
      <c r="H63" s="20">
        <v>600000</v>
      </c>
    </row>
    <row r="64" spans="1:8" x14ac:dyDescent="0.2">
      <c r="A64" s="19" t="s">
        <v>32</v>
      </c>
      <c r="B64" s="2" t="s">
        <v>108</v>
      </c>
      <c r="C64" s="4">
        <v>52353340</v>
      </c>
      <c r="D64" s="3" t="s">
        <v>109</v>
      </c>
      <c r="E64" s="3">
        <v>2254081</v>
      </c>
      <c r="F64" s="3" t="s">
        <v>21</v>
      </c>
      <c r="G64" s="3" t="s">
        <v>34</v>
      </c>
      <c r="H64" s="20">
        <v>433700</v>
      </c>
    </row>
    <row r="65" spans="1:8" x14ac:dyDescent="0.2">
      <c r="A65" s="19" t="s">
        <v>37</v>
      </c>
      <c r="B65" s="2" t="s">
        <v>108</v>
      </c>
      <c r="C65" s="4">
        <v>52233251</v>
      </c>
      <c r="D65" s="3" t="s">
        <v>110</v>
      </c>
      <c r="E65" s="3">
        <v>5798304</v>
      </c>
      <c r="F65" s="3" t="s">
        <v>21</v>
      </c>
      <c r="G65" s="3" t="s">
        <v>22</v>
      </c>
      <c r="H65" s="20">
        <v>452000</v>
      </c>
    </row>
    <row r="66" spans="1:8" x14ac:dyDescent="0.2">
      <c r="A66" s="19" t="s">
        <v>37</v>
      </c>
      <c r="B66" s="2" t="s">
        <v>108</v>
      </c>
      <c r="C66" s="4">
        <v>52540754</v>
      </c>
      <c r="D66" s="3" t="s">
        <v>111</v>
      </c>
      <c r="E66" s="3">
        <v>3335236</v>
      </c>
      <c r="F66" s="3" t="s">
        <v>21</v>
      </c>
      <c r="G66" s="3" t="s">
        <v>22</v>
      </c>
      <c r="H66" s="20">
        <v>452000</v>
      </c>
    </row>
    <row r="67" spans="1:8" x14ac:dyDescent="0.2">
      <c r="A67" s="19" t="s">
        <v>42</v>
      </c>
      <c r="B67" s="2" t="s">
        <v>108</v>
      </c>
      <c r="C67" s="4">
        <v>52038130</v>
      </c>
      <c r="D67" s="3" t="s">
        <v>112</v>
      </c>
      <c r="E67" s="3">
        <v>7163850</v>
      </c>
      <c r="F67" s="3" t="s">
        <v>21</v>
      </c>
      <c r="G67" s="3" t="s">
        <v>34</v>
      </c>
      <c r="H67" s="20">
        <v>4046000</v>
      </c>
    </row>
    <row r="68" spans="1:8" x14ac:dyDescent="0.2">
      <c r="A68" s="19" t="s">
        <v>27</v>
      </c>
      <c r="B68" s="2" t="s">
        <v>113</v>
      </c>
      <c r="C68" s="4">
        <v>52898638</v>
      </c>
      <c r="D68" s="3" t="s">
        <v>114</v>
      </c>
      <c r="E68" s="3">
        <v>3455512</v>
      </c>
      <c r="F68" s="3" t="s">
        <v>21</v>
      </c>
      <c r="G68" s="3" t="s">
        <v>22</v>
      </c>
      <c r="H68" s="20">
        <v>433700</v>
      </c>
    </row>
    <row r="69" spans="1:8" x14ac:dyDescent="0.2">
      <c r="A69" s="19" t="s">
        <v>27</v>
      </c>
      <c r="B69" s="2" t="s">
        <v>113</v>
      </c>
      <c r="C69" s="4">
        <v>52350696</v>
      </c>
      <c r="D69" s="3" t="s">
        <v>115</v>
      </c>
      <c r="E69" s="3">
        <v>2505660</v>
      </c>
      <c r="F69" s="3" t="s">
        <v>21</v>
      </c>
      <c r="G69" s="3" t="s">
        <v>22</v>
      </c>
      <c r="H69" s="20">
        <v>433700</v>
      </c>
    </row>
    <row r="70" spans="1:8" x14ac:dyDescent="0.2">
      <c r="A70" s="19" t="s">
        <v>32</v>
      </c>
      <c r="B70" s="2" t="s">
        <v>113</v>
      </c>
      <c r="C70" s="4">
        <v>52741195</v>
      </c>
      <c r="D70" s="3" t="s">
        <v>116</v>
      </c>
      <c r="E70" s="3">
        <v>7698592</v>
      </c>
      <c r="F70" s="3" t="s">
        <v>21</v>
      </c>
      <c r="G70" s="3" t="s">
        <v>34</v>
      </c>
      <c r="H70" s="20">
        <v>433700</v>
      </c>
    </row>
    <row r="71" spans="1:8" x14ac:dyDescent="0.2">
      <c r="A71" s="19" t="s">
        <v>32</v>
      </c>
      <c r="B71" s="2" t="s">
        <v>113</v>
      </c>
      <c r="C71" s="4">
        <v>52525572</v>
      </c>
      <c r="D71" s="3" t="s">
        <v>117</v>
      </c>
      <c r="E71" s="3">
        <v>7620018</v>
      </c>
      <c r="F71" s="3" t="s">
        <v>21</v>
      </c>
      <c r="G71" s="3" t="s">
        <v>34</v>
      </c>
      <c r="H71" s="20">
        <v>433700</v>
      </c>
    </row>
    <row r="72" spans="1:8" x14ac:dyDescent="0.2">
      <c r="A72" s="19" t="s">
        <v>48</v>
      </c>
      <c r="B72" s="2" t="s">
        <v>113</v>
      </c>
      <c r="C72" s="4">
        <v>52745815</v>
      </c>
      <c r="D72" s="3" t="s">
        <v>118</v>
      </c>
      <c r="E72" s="3">
        <v>7611179</v>
      </c>
      <c r="F72" s="3" t="s">
        <v>21</v>
      </c>
      <c r="G72" s="3" t="s">
        <v>34</v>
      </c>
      <c r="H72" s="20">
        <v>615400</v>
      </c>
    </row>
    <row r="73" spans="1:8" x14ac:dyDescent="0.2">
      <c r="A73" s="19" t="s">
        <v>48</v>
      </c>
      <c r="B73" s="2" t="s">
        <v>113</v>
      </c>
      <c r="C73" s="4">
        <v>52973202</v>
      </c>
      <c r="D73" s="3" t="s">
        <v>119</v>
      </c>
      <c r="E73" s="3">
        <v>2655906</v>
      </c>
      <c r="F73" s="3" t="s">
        <v>21</v>
      </c>
      <c r="G73" s="3" t="s">
        <v>22</v>
      </c>
      <c r="H73" s="20">
        <v>615400</v>
      </c>
    </row>
    <row r="74" spans="1:8" x14ac:dyDescent="0.2">
      <c r="A74" s="19" t="s">
        <v>51</v>
      </c>
      <c r="B74" s="2" t="s">
        <v>120</v>
      </c>
      <c r="C74" s="4">
        <v>80182619</v>
      </c>
      <c r="D74" s="3" t="s">
        <v>121</v>
      </c>
      <c r="E74" s="3">
        <v>6930623</v>
      </c>
      <c r="F74" s="3" t="s">
        <v>21</v>
      </c>
      <c r="G74" s="3" t="s">
        <v>34</v>
      </c>
      <c r="H74" s="20">
        <v>435000</v>
      </c>
    </row>
    <row r="75" spans="1:8" x14ac:dyDescent="0.2">
      <c r="A75" s="19" t="s">
        <v>48</v>
      </c>
      <c r="B75" s="2" t="s">
        <v>120</v>
      </c>
      <c r="C75" s="4">
        <v>52997438</v>
      </c>
      <c r="D75" s="3" t="s">
        <v>122</v>
      </c>
      <c r="E75" s="3">
        <v>2745041</v>
      </c>
      <c r="F75" s="3" t="s">
        <v>21</v>
      </c>
      <c r="G75" s="3" t="s">
        <v>22</v>
      </c>
      <c r="H75" s="20">
        <v>618231</v>
      </c>
    </row>
    <row r="76" spans="1:8" x14ac:dyDescent="0.2">
      <c r="A76" s="19" t="s">
        <v>42</v>
      </c>
      <c r="B76" s="2" t="s">
        <v>120</v>
      </c>
      <c r="C76" s="4">
        <v>52879981</v>
      </c>
      <c r="D76" s="3" t="s">
        <v>123</v>
      </c>
      <c r="E76" s="3">
        <v>7282389</v>
      </c>
      <c r="F76" s="3" t="s">
        <v>21</v>
      </c>
      <c r="G76" s="3" t="s">
        <v>22</v>
      </c>
      <c r="H76" s="20">
        <v>4046000</v>
      </c>
    </row>
    <row r="77" spans="1:8" x14ac:dyDescent="0.2">
      <c r="A77" s="19" t="s">
        <v>18</v>
      </c>
      <c r="B77" s="2" t="s">
        <v>19</v>
      </c>
      <c r="C77" s="4">
        <v>52450184</v>
      </c>
      <c r="D77" s="3" t="s">
        <v>124</v>
      </c>
      <c r="E77" s="3">
        <v>3679049</v>
      </c>
      <c r="F77" s="3" t="s">
        <v>125</v>
      </c>
      <c r="G77" s="3" t="s">
        <v>34</v>
      </c>
      <c r="H77" s="20">
        <v>531450</v>
      </c>
    </row>
    <row r="78" spans="1:8" x14ac:dyDescent="0.2">
      <c r="A78" s="19" t="s">
        <v>76</v>
      </c>
      <c r="B78" s="2" t="s">
        <v>19</v>
      </c>
      <c r="C78" s="4">
        <v>80001466</v>
      </c>
      <c r="D78" s="3" t="s">
        <v>126</v>
      </c>
      <c r="E78" s="3">
        <v>7856566</v>
      </c>
      <c r="F78" s="3" t="s">
        <v>125</v>
      </c>
      <c r="G78" s="3" t="s">
        <v>22</v>
      </c>
      <c r="H78" s="20">
        <v>940320</v>
      </c>
    </row>
    <row r="79" spans="1:8" x14ac:dyDescent="0.2">
      <c r="A79" s="19" t="s">
        <v>76</v>
      </c>
      <c r="B79" s="2" t="s">
        <v>19</v>
      </c>
      <c r="C79" s="4">
        <v>52341086</v>
      </c>
      <c r="D79" s="3" t="s">
        <v>127</v>
      </c>
      <c r="E79" s="3">
        <v>3151992</v>
      </c>
      <c r="F79" s="3" t="s">
        <v>125</v>
      </c>
      <c r="G79" s="3" t="s">
        <v>22</v>
      </c>
      <c r="H79" s="20">
        <v>940320</v>
      </c>
    </row>
    <row r="80" spans="1:8" x14ac:dyDescent="0.2">
      <c r="A80" s="19" t="s">
        <v>18</v>
      </c>
      <c r="B80" s="2" t="s">
        <v>28</v>
      </c>
      <c r="C80" s="4">
        <v>80247687</v>
      </c>
      <c r="D80" s="3" t="s">
        <v>128</v>
      </c>
      <c r="E80" s="3">
        <v>7786317</v>
      </c>
      <c r="F80" s="3" t="s">
        <v>125</v>
      </c>
      <c r="G80" s="3" t="s">
        <v>22</v>
      </c>
      <c r="H80" s="20">
        <v>505951</v>
      </c>
    </row>
    <row r="81" spans="1:8" x14ac:dyDescent="0.2">
      <c r="A81" s="19" t="s">
        <v>48</v>
      </c>
      <c r="B81" s="2" t="s">
        <v>45</v>
      </c>
      <c r="C81" s="4">
        <v>52194355</v>
      </c>
      <c r="D81" s="3" t="s">
        <v>129</v>
      </c>
      <c r="E81" s="3">
        <v>7152512</v>
      </c>
      <c r="F81" s="3" t="s">
        <v>125</v>
      </c>
      <c r="G81" s="3" t="s">
        <v>22</v>
      </c>
      <c r="H81" s="20">
        <v>595629</v>
      </c>
    </row>
    <row r="82" spans="1:8" x14ac:dyDescent="0.2">
      <c r="A82" s="19" t="s">
        <v>25</v>
      </c>
      <c r="B82" s="2" t="s">
        <v>45</v>
      </c>
      <c r="C82" s="4">
        <v>52438992</v>
      </c>
      <c r="D82" s="3" t="s">
        <v>130</v>
      </c>
      <c r="E82" s="3">
        <v>2271257</v>
      </c>
      <c r="F82" s="3" t="s">
        <v>125</v>
      </c>
      <c r="G82" s="3" t="s">
        <v>22</v>
      </c>
      <c r="H82" s="20">
        <v>1043428</v>
      </c>
    </row>
    <row r="83" spans="1:8" x14ac:dyDescent="0.2">
      <c r="A83" s="19" t="s">
        <v>42</v>
      </c>
      <c r="B83" s="2" t="s">
        <v>45</v>
      </c>
      <c r="C83" s="4">
        <v>52991871</v>
      </c>
      <c r="D83" s="3" t="s">
        <v>131</v>
      </c>
      <c r="E83" s="3">
        <v>7758166</v>
      </c>
      <c r="F83" s="3" t="s">
        <v>125</v>
      </c>
      <c r="G83" s="3" t="s">
        <v>22</v>
      </c>
      <c r="H83" s="20">
        <v>2067000</v>
      </c>
    </row>
    <row r="84" spans="1:8" x14ac:dyDescent="0.2">
      <c r="A84" s="19" t="s">
        <v>42</v>
      </c>
      <c r="B84" s="2" t="s">
        <v>45</v>
      </c>
      <c r="C84" s="4">
        <v>52588555</v>
      </c>
      <c r="D84" s="3" t="s">
        <v>132</v>
      </c>
      <c r="E84" s="3">
        <v>6923613</v>
      </c>
      <c r="F84" s="3" t="s">
        <v>125</v>
      </c>
      <c r="G84" s="3" t="s">
        <v>22</v>
      </c>
      <c r="H84" s="20">
        <v>4046000</v>
      </c>
    </row>
    <row r="85" spans="1:8" x14ac:dyDescent="0.2">
      <c r="A85" s="19" t="s">
        <v>51</v>
      </c>
      <c r="B85" s="2" t="s">
        <v>52</v>
      </c>
      <c r="C85" s="4">
        <v>52831877</v>
      </c>
      <c r="D85" s="3" t="s">
        <v>133</v>
      </c>
      <c r="E85" s="3">
        <v>4945048</v>
      </c>
      <c r="F85" s="3" t="s">
        <v>125</v>
      </c>
      <c r="G85" s="3" t="s">
        <v>22</v>
      </c>
      <c r="H85" s="20">
        <v>436600</v>
      </c>
    </row>
    <row r="86" spans="1:8" x14ac:dyDescent="0.2">
      <c r="A86" s="19" t="s">
        <v>51</v>
      </c>
      <c r="B86" s="2" t="s">
        <v>52</v>
      </c>
      <c r="C86" s="4">
        <v>52450629</v>
      </c>
      <c r="D86" s="3" t="s">
        <v>134</v>
      </c>
      <c r="E86" s="3">
        <v>2399732</v>
      </c>
      <c r="F86" s="3" t="s">
        <v>125</v>
      </c>
      <c r="G86" s="3" t="s">
        <v>22</v>
      </c>
      <c r="H86" s="20">
        <v>436600</v>
      </c>
    </row>
    <row r="87" spans="1:8" x14ac:dyDescent="0.2">
      <c r="A87" s="19" t="s">
        <v>48</v>
      </c>
      <c r="B87" s="2" t="s">
        <v>52</v>
      </c>
      <c r="C87" s="4">
        <v>52460492</v>
      </c>
      <c r="D87" s="3" t="s">
        <v>135</v>
      </c>
      <c r="E87" s="3">
        <v>7608450</v>
      </c>
      <c r="F87" s="3" t="s">
        <v>125</v>
      </c>
      <c r="G87" s="3" t="s">
        <v>22</v>
      </c>
      <c r="H87" s="20">
        <v>615400</v>
      </c>
    </row>
    <row r="88" spans="1:8" x14ac:dyDescent="0.2">
      <c r="A88" s="19" t="s">
        <v>57</v>
      </c>
      <c r="B88" s="2" t="s">
        <v>52</v>
      </c>
      <c r="C88" s="4">
        <v>52823578</v>
      </c>
      <c r="D88" s="3" t="s">
        <v>136</v>
      </c>
      <c r="E88" s="3">
        <v>7759580</v>
      </c>
      <c r="F88" s="3" t="s">
        <v>125</v>
      </c>
      <c r="G88" s="3" t="s">
        <v>34</v>
      </c>
      <c r="H88" s="20">
        <v>633997</v>
      </c>
    </row>
    <row r="89" spans="1:8" x14ac:dyDescent="0.2">
      <c r="A89" s="19" t="s">
        <v>57</v>
      </c>
      <c r="B89" s="2" t="s">
        <v>52</v>
      </c>
      <c r="C89" s="4">
        <v>80179555</v>
      </c>
      <c r="D89" s="3" t="s">
        <v>137</v>
      </c>
      <c r="E89" s="3">
        <v>6863032</v>
      </c>
      <c r="F89" s="3" t="s">
        <v>125</v>
      </c>
      <c r="G89" s="3" t="s">
        <v>22</v>
      </c>
      <c r="H89" s="20">
        <v>633997</v>
      </c>
    </row>
    <row r="90" spans="1:8" x14ac:dyDescent="0.2">
      <c r="A90" s="19" t="s">
        <v>57</v>
      </c>
      <c r="B90" s="2" t="s">
        <v>52</v>
      </c>
      <c r="C90" s="4">
        <v>80214643</v>
      </c>
      <c r="D90" s="3" t="s">
        <v>138</v>
      </c>
      <c r="E90" s="3">
        <v>4903565</v>
      </c>
      <c r="F90" s="3" t="s">
        <v>125</v>
      </c>
      <c r="G90" s="3" t="s">
        <v>22</v>
      </c>
      <c r="H90" s="20">
        <v>633997</v>
      </c>
    </row>
    <row r="91" spans="1:8" x14ac:dyDescent="0.2">
      <c r="A91" s="19" t="s">
        <v>25</v>
      </c>
      <c r="B91" s="2" t="s">
        <v>52</v>
      </c>
      <c r="C91" s="4">
        <v>52816103</v>
      </c>
      <c r="D91" s="3" t="s">
        <v>139</v>
      </c>
      <c r="E91" s="3">
        <v>8609179</v>
      </c>
      <c r="F91" s="3" t="s">
        <v>125</v>
      </c>
      <c r="G91" s="3" t="s">
        <v>22</v>
      </c>
      <c r="H91" s="20">
        <v>1258000</v>
      </c>
    </row>
    <row r="92" spans="1:8" x14ac:dyDescent="0.2">
      <c r="A92" s="19" t="s">
        <v>40</v>
      </c>
      <c r="B92" s="2" t="s">
        <v>67</v>
      </c>
      <c r="C92" s="4">
        <v>80052483</v>
      </c>
      <c r="D92" s="3" t="s">
        <v>140</v>
      </c>
      <c r="E92" s="3">
        <v>5614335</v>
      </c>
      <c r="F92" s="3" t="s">
        <v>125</v>
      </c>
      <c r="G92" s="3" t="s">
        <v>34</v>
      </c>
      <c r="H92" s="20">
        <v>837200</v>
      </c>
    </row>
    <row r="93" spans="1:8" x14ac:dyDescent="0.2">
      <c r="A93" s="19" t="s">
        <v>40</v>
      </c>
      <c r="B93" s="2" t="s">
        <v>67</v>
      </c>
      <c r="C93" s="4">
        <v>52587091</v>
      </c>
      <c r="D93" s="3" t="s">
        <v>141</v>
      </c>
      <c r="E93" s="3">
        <v>6875240</v>
      </c>
      <c r="F93" s="3" t="s">
        <v>125</v>
      </c>
      <c r="G93" s="3" t="s">
        <v>22</v>
      </c>
      <c r="H93" s="20">
        <v>660000</v>
      </c>
    </row>
    <row r="94" spans="1:8" x14ac:dyDescent="0.2">
      <c r="A94" s="19" t="s">
        <v>25</v>
      </c>
      <c r="B94" s="2" t="s">
        <v>67</v>
      </c>
      <c r="C94" s="4">
        <v>80053855</v>
      </c>
      <c r="D94" s="3" t="s">
        <v>142</v>
      </c>
      <c r="E94" s="3">
        <v>7270301</v>
      </c>
      <c r="F94" s="3" t="s">
        <v>125</v>
      </c>
      <c r="G94" s="3" t="s">
        <v>22</v>
      </c>
      <c r="H94" s="20">
        <v>1251400</v>
      </c>
    </row>
    <row r="95" spans="1:8" x14ac:dyDescent="0.2">
      <c r="A95" s="19" t="s">
        <v>25</v>
      </c>
      <c r="B95" s="2" t="s">
        <v>67</v>
      </c>
      <c r="C95" s="4">
        <v>52803381</v>
      </c>
      <c r="D95" s="3" t="s">
        <v>143</v>
      </c>
      <c r="E95" s="3">
        <v>6801287</v>
      </c>
      <c r="F95" s="3" t="s">
        <v>125</v>
      </c>
      <c r="G95" s="3" t="s">
        <v>22</v>
      </c>
      <c r="H95" s="20">
        <v>1057000</v>
      </c>
    </row>
    <row r="96" spans="1:8" x14ac:dyDescent="0.2">
      <c r="A96" s="19" t="s">
        <v>42</v>
      </c>
      <c r="B96" s="2" t="s">
        <v>67</v>
      </c>
      <c r="C96" s="4">
        <v>52747536</v>
      </c>
      <c r="D96" s="3" t="s">
        <v>144</v>
      </c>
      <c r="E96" s="3">
        <v>5692768</v>
      </c>
      <c r="F96" s="3" t="s">
        <v>125</v>
      </c>
      <c r="G96" s="3" t="s">
        <v>22</v>
      </c>
      <c r="H96" s="20">
        <v>4046000</v>
      </c>
    </row>
    <row r="97" spans="1:8" x14ac:dyDescent="0.2">
      <c r="A97" s="19" t="s">
        <v>76</v>
      </c>
      <c r="B97" s="2" t="s">
        <v>82</v>
      </c>
      <c r="C97" s="4">
        <v>80184923</v>
      </c>
      <c r="D97" s="3" t="s">
        <v>145</v>
      </c>
      <c r="E97" s="3">
        <v>6821073</v>
      </c>
      <c r="F97" s="3" t="s">
        <v>125</v>
      </c>
      <c r="G97" s="3" t="s">
        <v>34</v>
      </c>
      <c r="H97" s="20">
        <v>968800</v>
      </c>
    </row>
    <row r="98" spans="1:8" x14ac:dyDescent="0.2">
      <c r="A98" s="19" t="s">
        <v>42</v>
      </c>
      <c r="B98" s="2" t="s">
        <v>90</v>
      </c>
      <c r="C98" s="4">
        <v>52426042</v>
      </c>
      <c r="D98" s="3" t="s">
        <v>146</v>
      </c>
      <c r="E98" s="3">
        <v>2525685</v>
      </c>
      <c r="F98" s="3" t="s">
        <v>125</v>
      </c>
      <c r="G98" s="3" t="s">
        <v>34</v>
      </c>
      <c r="H98" s="20">
        <v>4033800</v>
      </c>
    </row>
    <row r="99" spans="1:8" x14ac:dyDescent="0.2">
      <c r="A99" s="19" t="s">
        <v>42</v>
      </c>
      <c r="B99" s="2" t="s">
        <v>90</v>
      </c>
      <c r="C99" s="4">
        <v>52275536</v>
      </c>
      <c r="D99" s="3" t="s">
        <v>147</v>
      </c>
      <c r="E99" s="3">
        <v>5202263</v>
      </c>
      <c r="F99" s="3" t="s">
        <v>125</v>
      </c>
      <c r="G99" s="3" t="s">
        <v>22</v>
      </c>
      <c r="H99" s="20">
        <v>2500000</v>
      </c>
    </row>
    <row r="100" spans="1:8" x14ac:dyDescent="0.2">
      <c r="A100" s="19" t="s">
        <v>32</v>
      </c>
      <c r="B100" s="2" t="s">
        <v>92</v>
      </c>
      <c r="C100" s="4">
        <v>80800787</v>
      </c>
      <c r="D100" s="3" t="s">
        <v>148</v>
      </c>
      <c r="E100" s="3">
        <v>4180334</v>
      </c>
      <c r="F100" s="3" t="s">
        <v>125</v>
      </c>
      <c r="G100" s="3" t="s">
        <v>34</v>
      </c>
      <c r="H100" s="20">
        <v>433700</v>
      </c>
    </row>
    <row r="101" spans="1:8" x14ac:dyDescent="0.2">
      <c r="A101" s="19" t="s">
        <v>42</v>
      </c>
      <c r="B101" s="2" t="s">
        <v>92</v>
      </c>
      <c r="C101" s="4">
        <v>52866320</v>
      </c>
      <c r="D101" s="3" t="s">
        <v>149</v>
      </c>
      <c r="E101" s="3">
        <v>2300066</v>
      </c>
      <c r="F101" s="3" t="s">
        <v>125</v>
      </c>
      <c r="G101" s="3" t="s">
        <v>22</v>
      </c>
      <c r="H101" s="20">
        <v>4046000</v>
      </c>
    </row>
    <row r="102" spans="1:8" x14ac:dyDescent="0.2">
      <c r="A102" s="19" t="s">
        <v>51</v>
      </c>
      <c r="B102" s="2" t="s">
        <v>96</v>
      </c>
      <c r="C102" s="4">
        <v>52415357</v>
      </c>
      <c r="D102" s="3" t="s">
        <v>150</v>
      </c>
      <c r="E102" s="3">
        <v>7205421</v>
      </c>
      <c r="F102" s="3" t="s">
        <v>125</v>
      </c>
      <c r="G102" s="3" t="s">
        <v>22</v>
      </c>
      <c r="H102" s="20">
        <v>436600</v>
      </c>
    </row>
    <row r="103" spans="1:8" x14ac:dyDescent="0.2">
      <c r="A103" s="19" t="s">
        <v>51</v>
      </c>
      <c r="B103" s="2" t="s">
        <v>96</v>
      </c>
      <c r="C103" s="4">
        <v>52495338</v>
      </c>
      <c r="D103" s="3" t="s">
        <v>151</v>
      </c>
      <c r="E103" s="3">
        <v>2760415</v>
      </c>
      <c r="F103" s="3" t="s">
        <v>125</v>
      </c>
      <c r="G103" s="3" t="s">
        <v>22</v>
      </c>
      <c r="H103" s="20">
        <v>436600</v>
      </c>
    </row>
    <row r="104" spans="1:8" x14ac:dyDescent="0.2">
      <c r="A104" s="19" t="s">
        <v>27</v>
      </c>
      <c r="B104" s="2" t="s">
        <v>99</v>
      </c>
      <c r="C104" s="4">
        <v>52858241</v>
      </c>
      <c r="D104" s="3" t="s">
        <v>152</v>
      </c>
      <c r="E104" s="3">
        <v>5605759</v>
      </c>
      <c r="F104" s="3" t="s">
        <v>125</v>
      </c>
      <c r="G104" s="3" t="s">
        <v>22</v>
      </c>
      <c r="H104" s="20">
        <v>433700</v>
      </c>
    </row>
    <row r="105" spans="1:8" x14ac:dyDescent="0.2">
      <c r="A105" s="19" t="s">
        <v>37</v>
      </c>
      <c r="B105" s="2" t="s">
        <v>106</v>
      </c>
      <c r="C105" s="4">
        <v>52506122</v>
      </c>
      <c r="D105" s="3" t="s">
        <v>153</v>
      </c>
      <c r="E105" s="3">
        <v>6847586</v>
      </c>
      <c r="F105" s="3" t="s">
        <v>125</v>
      </c>
      <c r="G105" s="3" t="s">
        <v>22</v>
      </c>
      <c r="H105" s="20">
        <v>457086</v>
      </c>
    </row>
    <row r="106" spans="1:8" x14ac:dyDescent="0.2">
      <c r="A106" s="19" t="s">
        <v>32</v>
      </c>
      <c r="B106" s="2" t="s">
        <v>108</v>
      </c>
      <c r="C106" s="4">
        <v>80069603</v>
      </c>
      <c r="D106" s="3" t="s">
        <v>154</v>
      </c>
      <c r="E106" s="3">
        <v>2380574</v>
      </c>
      <c r="F106" s="3" t="s">
        <v>125</v>
      </c>
      <c r="G106" s="3" t="s">
        <v>34</v>
      </c>
      <c r="H106" s="20">
        <v>433700</v>
      </c>
    </row>
    <row r="107" spans="1:8" x14ac:dyDescent="0.2">
      <c r="A107" s="19" t="s">
        <v>42</v>
      </c>
      <c r="B107" s="2" t="s">
        <v>108</v>
      </c>
      <c r="C107" s="4">
        <v>80736845</v>
      </c>
      <c r="D107" s="3" t="s">
        <v>155</v>
      </c>
      <c r="E107" s="3">
        <v>2648515</v>
      </c>
      <c r="F107" s="3" t="s">
        <v>125</v>
      </c>
      <c r="G107" s="3" t="s">
        <v>22</v>
      </c>
      <c r="H107" s="20">
        <v>4046000</v>
      </c>
    </row>
    <row r="108" spans="1:8" x14ac:dyDescent="0.2">
      <c r="A108" s="19" t="s">
        <v>48</v>
      </c>
      <c r="B108" s="2" t="s">
        <v>113</v>
      </c>
      <c r="C108" s="4">
        <v>52878426</v>
      </c>
      <c r="D108" s="3" t="s">
        <v>156</v>
      </c>
      <c r="E108" s="3">
        <v>7765016</v>
      </c>
      <c r="F108" s="3" t="s">
        <v>125</v>
      </c>
      <c r="G108" s="3" t="s">
        <v>34</v>
      </c>
      <c r="H108" s="20">
        <v>615400</v>
      </c>
    </row>
    <row r="109" spans="1:8" x14ac:dyDescent="0.2">
      <c r="A109" s="19" t="s">
        <v>42</v>
      </c>
      <c r="B109" s="2" t="s">
        <v>157</v>
      </c>
      <c r="C109" s="4">
        <v>52913792</v>
      </c>
      <c r="D109" s="3" t="s">
        <v>158</v>
      </c>
      <c r="E109" s="3">
        <v>4029011</v>
      </c>
      <c r="F109" s="3" t="s">
        <v>125</v>
      </c>
      <c r="G109" s="3" t="s">
        <v>22</v>
      </c>
      <c r="H109" s="20">
        <v>4046000</v>
      </c>
    </row>
    <row r="110" spans="1:8" x14ac:dyDescent="0.2">
      <c r="A110" s="19" t="s">
        <v>27</v>
      </c>
      <c r="B110" s="2" t="s">
        <v>52</v>
      </c>
      <c r="C110" s="4">
        <v>52296053</v>
      </c>
      <c r="D110" s="3" t="s">
        <v>159</v>
      </c>
      <c r="E110" s="3">
        <v>2308805</v>
      </c>
      <c r="F110" s="3" t="s">
        <v>160</v>
      </c>
      <c r="G110" s="3" t="s">
        <v>22</v>
      </c>
      <c r="H110" s="20">
        <v>433700</v>
      </c>
    </row>
    <row r="111" spans="1:8" x14ac:dyDescent="0.2">
      <c r="A111" s="19" t="s">
        <v>57</v>
      </c>
      <c r="B111" s="2" t="s">
        <v>52</v>
      </c>
      <c r="C111" s="4">
        <v>80173089</v>
      </c>
      <c r="D111" s="3" t="s">
        <v>161</v>
      </c>
      <c r="E111" s="3">
        <v>4904542</v>
      </c>
      <c r="F111" s="3" t="s">
        <v>160</v>
      </c>
      <c r="G111" s="3" t="s">
        <v>22</v>
      </c>
      <c r="H111" s="20">
        <v>633997</v>
      </c>
    </row>
    <row r="112" spans="1:8" x14ac:dyDescent="0.2">
      <c r="A112" s="19" t="s">
        <v>76</v>
      </c>
      <c r="B112" s="2" t="s">
        <v>67</v>
      </c>
      <c r="C112" s="4">
        <v>80119024</v>
      </c>
      <c r="D112" s="3" t="s">
        <v>162</v>
      </c>
      <c r="E112" s="3">
        <v>3662452</v>
      </c>
      <c r="F112" s="3" t="s">
        <v>160</v>
      </c>
      <c r="G112" s="3" t="s">
        <v>22</v>
      </c>
      <c r="H112" s="20">
        <v>850000</v>
      </c>
    </row>
    <row r="113" spans="1:8" x14ac:dyDescent="0.2">
      <c r="A113" s="19" t="s">
        <v>25</v>
      </c>
      <c r="B113" s="2" t="s">
        <v>90</v>
      </c>
      <c r="C113" s="4">
        <v>52698170</v>
      </c>
      <c r="D113" s="3" t="s">
        <v>163</v>
      </c>
      <c r="E113" s="3">
        <v>6587175</v>
      </c>
      <c r="F113" s="3" t="s">
        <v>160</v>
      </c>
      <c r="G113" s="3" t="s">
        <v>34</v>
      </c>
      <c r="H113" s="20">
        <v>1452638</v>
      </c>
    </row>
    <row r="114" spans="1:8" x14ac:dyDescent="0.2">
      <c r="A114" s="19" t="s">
        <v>42</v>
      </c>
      <c r="B114" s="2" t="s">
        <v>99</v>
      </c>
      <c r="C114" s="4">
        <v>52173968</v>
      </c>
      <c r="D114" s="3" t="s">
        <v>164</v>
      </c>
      <c r="E114" s="3">
        <v>7485685</v>
      </c>
      <c r="F114" s="3" t="s">
        <v>165</v>
      </c>
      <c r="G114" s="3" t="s">
        <v>34</v>
      </c>
      <c r="H114" s="20">
        <v>4046000</v>
      </c>
    </row>
    <row r="115" spans="1:8" x14ac:dyDescent="0.2">
      <c r="A115" s="19" t="s">
        <v>18</v>
      </c>
      <c r="B115" s="2" t="s">
        <v>19</v>
      </c>
      <c r="C115" s="4">
        <v>52817394</v>
      </c>
      <c r="D115" s="3" t="s">
        <v>166</v>
      </c>
      <c r="E115" s="3">
        <v>4154356</v>
      </c>
      <c r="F115" s="3" t="s">
        <v>167</v>
      </c>
      <c r="G115" s="3" t="s">
        <v>34</v>
      </c>
      <c r="H115" s="20">
        <v>531450</v>
      </c>
    </row>
    <row r="116" spans="1:8" x14ac:dyDescent="0.2">
      <c r="A116" s="19" t="s">
        <v>18</v>
      </c>
      <c r="B116" s="2" t="s">
        <v>19</v>
      </c>
      <c r="C116" s="4">
        <v>52841020</v>
      </c>
      <c r="D116" s="3" t="s">
        <v>168</v>
      </c>
      <c r="E116" s="3">
        <v>4110641</v>
      </c>
      <c r="F116" s="3" t="s">
        <v>167</v>
      </c>
      <c r="G116" s="3" t="s">
        <v>34</v>
      </c>
      <c r="H116" s="20">
        <v>480000</v>
      </c>
    </row>
    <row r="117" spans="1:8" x14ac:dyDescent="0.2">
      <c r="A117" s="19" t="s">
        <v>18</v>
      </c>
      <c r="B117" s="2" t="s">
        <v>19</v>
      </c>
      <c r="C117" s="4">
        <v>52729483</v>
      </c>
      <c r="D117" s="3" t="s">
        <v>169</v>
      </c>
      <c r="E117" s="3">
        <v>5664397</v>
      </c>
      <c r="F117" s="3" t="s">
        <v>167</v>
      </c>
      <c r="G117" s="3" t="s">
        <v>22</v>
      </c>
      <c r="H117" s="20">
        <v>480000</v>
      </c>
    </row>
    <row r="118" spans="1:8" x14ac:dyDescent="0.2">
      <c r="A118" s="19" t="s">
        <v>76</v>
      </c>
      <c r="B118" s="2" t="s">
        <v>19</v>
      </c>
      <c r="C118" s="4">
        <v>52961569</v>
      </c>
      <c r="D118" s="3" t="s">
        <v>170</v>
      </c>
      <c r="E118" s="3">
        <v>7150581</v>
      </c>
      <c r="F118" s="3" t="s">
        <v>167</v>
      </c>
      <c r="G118" s="3" t="s">
        <v>22</v>
      </c>
      <c r="H118" s="20">
        <v>940320</v>
      </c>
    </row>
    <row r="119" spans="1:8" x14ac:dyDescent="0.2">
      <c r="A119" s="19" t="s">
        <v>25</v>
      </c>
      <c r="B119" s="2" t="s">
        <v>19</v>
      </c>
      <c r="C119" s="4">
        <v>52382634</v>
      </c>
      <c r="D119" s="3" t="s">
        <v>171</v>
      </c>
      <c r="E119" s="3">
        <v>6843005</v>
      </c>
      <c r="F119" s="3" t="s">
        <v>167</v>
      </c>
      <c r="G119" s="3" t="s">
        <v>34</v>
      </c>
      <c r="H119" s="20">
        <v>1590000</v>
      </c>
    </row>
    <row r="120" spans="1:8" x14ac:dyDescent="0.2">
      <c r="A120" s="19" t="s">
        <v>25</v>
      </c>
      <c r="B120" s="2" t="s">
        <v>19</v>
      </c>
      <c r="C120" s="4">
        <v>52505798</v>
      </c>
      <c r="D120" s="3" t="s">
        <v>172</v>
      </c>
      <c r="E120" s="3">
        <v>4541791</v>
      </c>
      <c r="F120" s="3" t="s">
        <v>167</v>
      </c>
      <c r="G120" s="3" t="s">
        <v>22</v>
      </c>
      <c r="H120" s="20">
        <v>1166000</v>
      </c>
    </row>
    <row r="121" spans="1:8" x14ac:dyDescent="0.2">
      <c r="A121" s="19" t="s">
        <v>42</v>
      </c>
      <c r="B121" s="2" t="s">
        <v>19</v>
      </c>
      <c r="C121" s="4">
        <v>80022118</v>
      </c>
      <c r="D121" s="3" t="s">
        <v>173</v>
      </c>
      <c r="E121" s="3">
        <v>2281133</v>
      </c>
      <c r="F121" s="3" t="s">
        <v>167</v>
      </c>
      <c r="G121" s="3" t="s">
        <v>22</v>
      </c>
      <c r="H121" s="20">
        <v>4046000</v>
      </c>
    </row>
    <row r="122" spans="1:8" x14ac:dyDescent="0.2">
      <c r="A122" s="19" t="s">
        <v>27</v>
      </c>
      <c r="B122" s="2" t="s">
        <v>28</v>
      </c>
      <c r="C122" s="4">
        <v>52885942</v>
      </c>
      <c r="D122" s="3" t="s">
        <v>174</v>
      </c>
      <c r="E122" s="3">
        <v>7658620</v>
      </c>
      <c r="F122" s="3" t="s">
        <v>167</v>
      </c>
      <c r="G122" s="3" t="s">
        <v>22</v>
      </c>
      <c r="H122" s="20">
        <v>433700</v>
      </c>
    </row>
    <row r="123" spans="1:8" x14ac:dyDescent="0.2">
      <c r="A123" s="19" t="s">
        <v>27</v>
      </c>
      <c r="B123" s="2" t="s">
        <v>28</v>
      </c>
      <c r="C123" s="4">
        <v>52728499</v>
      </c>
      <c r="D123" s="3" t="s">
        <v>175</v>
      </c>
      <c r="E123" s="3">
        <v>7641654</v>
      </c>
      <c r="F123" s="3" t="s">
        <v>167</v>
      </c>
      <c r="G123" s="3" t="s">
        <v>22</v>
      </c>
      <c r="H123" s="20">
        <v>433700</v>
      </c>
    </row>
    <row r="124" spans="1:8" x14ac:dyDescent="0.2">
      <c r="A124" s="19" t="s">
        <v>27</v>
      </c>
      <c r="B124" s="2" t="s">
        <v>28</v>
      </c>
      <c r="C124" s="4">
        <v>52954160</v>
      </c>
      <c r="D124" s="3" t="s">
        <v>176</v>
      </c>
      <c r="E124" s="3">
        <v>7605114</v>
      </c>
      <c r="F124" s="3" t="s">
        <v>167</v>
      </c>
      <c r="G124" s="3" t="s">
        <v>22</v>
      </c>
      <c r="H124" s="20">
        <v>433700</v>
      </c>
    </row>
    <row r="125" spans="1:8" x14ac:dyDescent="0.2">
      <c r="A125" s="19" t="s">
        <v>27</v>
      </c>
      <c r="B125" s="2" t="s">
        <v>28</v>
      </c>
      <c r="C125" s="4">
        <v>80192257</v>
      </c>
      <c r="D125" s="3" t="s">
        <v>177</v>
      </c>
      <c r="E125" s="3">
        <v>6817327</v>
      </c>
      <c r="F125" s="3" t="s">
        <v>167</v>
      </c>
      <c r="G125" s="3" t="s">
        <v>22</v>
      </c>
      <c r="H125" s="20">
        <v>433700</v>
      </c>
    </row>
    <row r="126" spans="1:8" x14ac:dyDescent="0.2">
      <c r="A126" s="19" t="s">
        <v>32</v>
      </c>
      <c r="B126" s="2" t="s">
        <v>28</v>
      </c>
      <c r="C126" s="4">
        <v>80729889</v>
      </c>
      <c r="D126" s="3" t="s">
        <v>178</v>
      </c>
      <c r="E126" s="3">
        <v>7199987</v>
      </c>
      <c r="F126" s="3" t="s">
        <v>167</v>
      </c>
      <c r="G126" s="3" t="s">
        <v>34</v>
      </c>
      <c r="H126" s="20">
        <v>433700</v>
      </c>
    </row>
    <row r="127" spans="1:8" x14ac:dyDescent="0.2">
      <c r="A127" s="19" t="s">
        <v>32</v>
      </c>
      <c r="B127" s="2" t="s">
        <v>28</v>
      </c>
      <c r="C127" s="4">
        <v>52877150</v>
      </c>
      <c r="D127" s="3" t="s">
        <v>179</v>
      </c>
      <c r="E127" s="3">
        <v>7120331</v>
      </c>
      <c r="F127" s="3" t="s">
        <v>167</v>
      </c>
      <c r="G127" s="3" t="s">
        <v>34</v>
      </c>
      <c r="H127" s="20">
        <v>433700</v>
      </c>
    </row>
    <row r="128" spans="1:8" x14ac:dyDescent="0.2">
      <c r="A128" s="19" t="s">
        <v>32</v>
      </c>
      <c r="B128" s="2" t="s">
        <v>28</v>
      </c>
      <c r="C128" s="4">
        <v>52798175</v>
      </c>
      <c r="D128" s="3" t="s">
        <v>180</v>
      </c>
      <c r="E128" s="3">
        <v>6976367</v>
      </c>
      <c r="F128" s="3" t="s">
        <v>167</v>
      </c>
      <c r="G128" s="3" t="s">
        <v>34</v>
      </c>
      <c r="H128" s="20">
        <v>433700</v>
      </c>
    </row>
    <row r="129" spans="1:8" x14ac:dyDescent="0.2">
      <c r="A129" s="19" t="s">
        <v>32</v>
      </c>
      <c r="B129" s="2" t="s">
        <v>28</v>
      </c>
      <c r="C129" s="4">
        <v>52896392</v>
      </c>
      <c r="D129" s="3" t="s">
        <v>181</v>
      </c>
      <c r="E129" s="3">
        <v>6890213</v>
      </c>
      <c r="F129" s="3" t="s">
        <v>167</v>
      </c>
      <c r="G129" s="3" t="s">
        <v>34</v>
      </c>
      <c r="H129" s="20">
        <v>433700</v>
      </c>
    </row>
    <row r="130" spans="1:8" x14ac:dyDescent="0.2">
      <c r="A130" s="19" t="s">
        <v>32</v>
      </c>
      <c r="B130" s="2" t="s">
        <v>28</v>
      </c>
      <c r="C130" s="4">
        <v>80756419</v>
      </c>
      <c r="D130" s="3" t="s">
        <v>182</v>
      </c>
      <c r="E130" s="3">
        <v>6881075</v>
      </c>
      <c r="F130" s="3" t="s">
        <v>167</v>
      </c>
      <c r="G130" s="3" t="s">
        <v>34</v>
      </c>
      <c r="H130" s="20">
        <v>433700</v>
      </c>
    </row>
    <row r="131" spans="1:8" x14ac:dyDescent="0.2">
      <c r="A131" s="19" t="s">
        <v>18</v>
      </c>
      <c r="B131" s="2" t="s">
        <v>28</v>
      </c>
      <c r="C131" s="4">
        <v>52861741</v>
      </c>
      <c r="D131" s="3" t="s">
        <v>183</v>
      </c>
      <c r="E131" s="3">
        <v>7610571</v>
      </c>
      <c r="F131" s="3" t="s">
        <v>167</v>
      </c>
      <c r="G131" s="3" t="s">
        <v>22</v>
      </c>
      <c r="H131" s="20">
        <v>532000</v>
      </c>
    </row>
    <row r="132" spans="1:8" x14ac:dyDescent="0.2">
      <c r="A132" s="19" t="s">
        <v>18</v>
      </c>
      <c r="B132" s="2" t="s">
        <v>28</v>
      </c>
      <c r="C132" s="4">
        <v>80239648</v>
      </c>
      <c r="D132" s="3" t="s">
        <v>184</v>
      </c>
      <c r="E132" s="3">
        <v>7410069</v>
      </c>
      <c r="F132" s="3" t="s">
        <v>167</v>
      </c>
      <c r="G132" s="3" t="s">
        <v>22</v>
      </c>
      <c r="H132" s="20">
        <v>565805</v>
      </c>
    </row>
    <row r="133" spans="1:8" x14ac:dyDescent="0.2">
      <c r="A133" s="19" t="s">
        <v>42</v>
      </c>
      <c r="B133" s="2" t="s">
        <v>28</v>
      </c>
      <c r="C133" s="4">
        <v>52290764</v>
      </c>
      <c r="D133" s="3" t="s">
        <v>185</v>
      </c>
      <c r="E133" s="3">
        <v>7613610</v>
      </c>
      <c r="F133" s="3" t="s">
        <v>167</v>
      </c>
      <c r="G133" s="3" t="s">
        <v>34</v>
      </c>
      <c r="H133" s="20">
        <v>4046000</v>
      </c>
    </row>
    <row r="134" spans="1:8" x14ac:dyDescent="0.2">
      <c r="A134" s="19" t="s">
        <v>42</v>
      </c>
      <c r="B134" s="2" t="s">
        <v>28</v>
      </c>
      <c r="C134" s="4">
        <v>80233486</v>
      </c>
      <c r="D134" s="3" t="s">
        <v>186</v>
      </c>
      <c r="E134" s="3">
        <v>7140592</v>
      </c>
      <c r="F134" s="3" t="s">
        <v>167</v>
      </c>
      <c r="G134" s="3" t="s">
        <v>34</v>
      </c>
      <c r="H134" s="20">
        <v>4046000</v>
      </c>
    </row>
    <row r="135" spans="1:8" x14ac:dyDescent="0.2">
      <c r="A135" s="19" t="s">
        <v>40</v>
      </c>
      <c r="B135" s="2" t="s">
        <v>45</v>
      </c>
      <c r="C135" s="4">
        <v>80896013</v>
      </c>
      <c r="D135" s="3" t="s">
        <v>187</v>
      </c>
      <c r="E135" s="3">
        <v>4038568</v>
      </c>
      <c r="F135" s="3" t="s">
        <v>167</v>
      </c>
      <c r="G135" s="3" t="s">
        <v>34</v>
      </c>
      <c r="H135" s="20">
        <v>800000</v>
      </c>
    </row>
    <row r="136" spans="1:8" x14ac:dyDescent="0.2">
      <c r="A136" s="19" t="s">
        <v>76</v>
      </c>
      <c r="B136" s="2" t="s">
        <v>45</v>
      </c>
      <c r="C136" s="4">
        <v>52228205</v>
      </c>
      <c r="D136" s="3" t="s">
        <v>188</v>
      </c>
      <c r="E136" s="3">
        <v>4523812</v>
      </c>
      <c r="F136" s="3" t="s">
        <v>167</v>
      </c>
      <c r="G136" s="3" t="s">
        <v>34</v>
      </c>
      <c r="H136" s="20">
        <v>945222</v>
      </c>
    </row>
    <row r="137" spans="1:8" x14ac:dyDescent="0.2">
      <c r="A137" s="19" t="s">
        <v>76</v>
      </c>
      <c r="B137" s="2" t="s">
        <v>45</v>
      </c>
      <c r="C137" s="4">
        <v>80547752</v>
      </c>
      <c r="D137" s="3" t="s">
        <v>189</v>
      </c>
      <c r="E137" s="3">
        <v>4363889</v>
      </c>
      <c r="F137" s="3" t="s">
        <v>167</v>
      </c>
      <c r="G137" s="3" t="s">
        <v>34</v>
      </c>
      <c r="H137" s="20">
        <v>848000</v>
      </c>
    </row>
    <row r="138" spans="1:8" x14ac:dyDescent="0.2">
      <c r="A138" s="19" t="s">
        <v>76</v>
      </c>
      <c r="B138" s="2" t="s">
        <v>45</v>
      </c>
      <c r="C138" s="4">
        <v>52546007</v>
      </c>
      <c r="D138" s="3" t="s">
        <v>190</v>
      </c>
      <c r="E138" s="3">
        <v>7787124</v>
      </c>
      <c r="F138" s="3" t="s">
        <v>167</v>
      </c>
      <c r="G138" s="3" t="s">
        <v>22</v>
      </c>
      <c r="H138" s="20">
        <v>953006</v>
      </c>
    </row>
    <row r="139" spans="1:8" x14ac:dyDescent="0.2">
      <c r="A139" s="19" t="s">
        <v>76</v>
      </c>
      <c r="B139" s="2" t="s">
        <v>45</v>
      </c>
      <c r="C139" s="4">
        <v>80902400</v>
      </c>
      <c r="D139" s="3" t="s">
        <v>191</v>
      </c>
      <c r="E139" s="3">
        <v>7276071</v>
      </c>
      <c r="F139" s="3" t="s">
        <v>167</v>
      </c>
      <c r="G139" s="3" t="s">
        <v>22</v>
      </c>
      <c r="H139" s="20">
        <v>953006</v>
      </c>
    </row>
    <row r="140" spans="1:8" x14ac:dyDescent="0.2">
      <c r="A140" s="19" t="s">
        <v>76</v>
      </c>
      <c r="B140" s="2" t="s">
        <v>45</v>
      </c>
      <c r="C140" s="4">
        <v>80233173</v>
      </c>
      <c r="D140" s="3" t="s">
        <v>192</v>
      </c>
      <c r="E140" s="3">
        <v>7156625</v>
      </c>
      <c r="F140" s="3" t="s">
        <v>167</v>
      </c>
      <c r="G140" s="3" t="s">
        <v>22</v>
      </c>
      <c r="H140" s="20">
        <v>953006</v>
      </c>
    </row>
    <row r="141" spans="1:8" x14ac:dyDescent="0.2">
      <c r="A141" s="19" t="s">
        <v>76</v>
      </c>
      <c r="B141" s="2" t="s">
        <v>45</v>
      </c>
      <c r="C141" s="4">
        <v>52469283</v>
      </c>
      <c r="D141" s="3" t="s">
        <v>193</v>
      </c>
      <c r="E141" s="3">
        <v>6906934</v>
      </c>
      <c r="F141" s="3" t="s">
        <v>167</v>
      </c>
      <c r="G141" s="3" t="s">
        <v>22</v>
      </c>
      <c r="H141" s="20">
        <v>953006</v>
      </c>
    </row>
    <row r="142" spans="1:8" x14ac:dyDescent="0.2">
      <c r="A142" s="19" t="s">
        <v>76</v>
      </c>
      <c r="B142" s="2" t="s">
        <v>45</v>
      </c>
      <c r="C142" s="4">
        <v>52393817</v>
      </c>
      <c r="D142" s="3" t="s">
        <v>194</v>
      </c>
      <c r="E142" s="3">
        <v>6811226</v>
      </c>
      <c r="F142" s="3" t="s">
        <v>167</v>
      </c>
      <c r="G142" s="3" t="s">
        <v>22</v>
      </c>
      <c r="H142" s="20">
        <v>848000</v>
      </c>
    </row>
    <row r="143" spans="1:8" x14ac:dyDescent="0.2">
      <c r="A143" s="19" t="s">
        <v>42</v>
      </c>
      <c r="B143" s="2" t="s">
        <v>45</v>
      </c>
      <c r="C143" s="4">
        <v>52769352</v>
      </c>
      <c r="D143" s="3" t="s">
        <v>195</v>
      </c>
      <c r="E143" s="3">
        <v>2648757</v>
      </c>
      <c r="F143" s="3" t="s">
        <v>167</v>
      </c>
      <c r="G143" s="3" t="s">
        <v>34</v>
      </c>
      <c r="H143" s="20">
        <v>2282200</v>
      </c>
    </row>
    <row r="144" spans="1:8" x14ac:dyDescent="0.2">
      <c r="A144" s="19" t="s">
        <v>42</v>
      </c>
      <c r="B144" s="2" t="s">
        <v>45</v>
      </c>
      <c r="C144" s="4">
        <v>52696839</v>
      </c>
      <c r="D144" s="3" t="s">
        <v>196</v>
      </c>
      <c r="E144" s="3">
        <v>6333225</v>
      </c>
      <c r="F144" s="3" t="s">
        <v>167</v>
      </c>
      <c r="G144" s="3" t="s">
        <v>22</v>
      </c>
      <c r="H144" s="20">
        <v>2000000</v>
      </c>
    </row>
    <row r="145" spans="1:8" x14ac:dyDescent="0.2">
      <c r="A145" s="19" t="s">
        <v>32</v>
      </c>
      <c r="B145" s="2" t="s">
        <v>49</v>
      </c>
      <c r="C145" s="4">
        <v>52601320</v>
      </c>
      <c r="D145" s="3" t="s">
        <v>197</v>
      </c>
      <c r="E145" s="3">
        <v>7641340</v>
      </c>
      <c r="F145" s="3" t="s">
        <v>167</v>
      </c>
      <c r="G145" s="3" t="s">
        <v>34</v>
      </c>
      <c r="H145" s="20">
        <v>433700</v>
      </c>
    </row>
    <row r="146" spans="1:8" x14ac:dyDescent="0.2">
      <c r="A146" s="19" t="s">
        <v>51</v>
      </c>
      <c r="B146" s="2" t="s">
        <v>52</v>
      </c>
      <c r="C146" s="4">
        <v>52162359</v>
      </c>
      <c r="D146" s="3" t="s">
        <v>198</v>
      </c>
      <c r="E146" s="3">
        <v>7186352</v>
      </c>
      <c r="F146" s="3" t="s">
        <v>167</v>
      </c>
      <c r="G146" s="3" t="s">
        <v>34</v>
      </c>
      <c r="H146" s="20">
        <v>436600</v>
      </c>
    </row>
    <row r="147" spans="1:8" x14ac:dyDescent="0.2">
      <c r="A147" s="19" t="s">
        <v>51</v>
      </c>
      <c r="B147" s="2" t="s">
        <v>52</v>
      </c>
      <c r="C147" s="4">
        <v>80246179</v>
      </c>
      <c r="D147" s="3" t="s">
        <v>199</v>
      </c>
      <c r="E147" s="3">
        <v>5736351</v>
      </c>
      <c r="F147" s="3" t="s">
        <v>167</v>
      </c>
      <c r="G147" s="3" t="s">
        <v>34</v>
      </c>
      <c r="H147" s="20">
        <v>436600</v>
      </c>
    </row>
    <row r="148" spans="1:8" x14ac:dyDescent="0.2">
      <c r="A148" s="19" t="s">
        <v>51</v>
      </c>
      <c r="B148" s="2" t="s">
        <v>52</v>
      </c>
      <c r="C148" s="4">
        <v>80242381</v>
      </c>
      <c r="D148" s="3" t="s">
        <v>200</v>
      </c>
      <c r="E148" s="3">
        <v>7817911</v>
      </c>
      <c r="F148" s="3" t="s">
        <v>167</v>
      </c>
      <c r="G148" s="3" t="s">
        <v>22</v>
      </c>
      <c r="H148" s="20">
        <v>436600</v>
      </c>
    </row>
    <row r="149" spans="1:8" x14ac:dyDescent="0.2">
      <c r="A149" s="19" t="s">
        <v>51</v>
      </c>
      <c r="B149" s="2" t="s">
        <v>52</v>
      </c>
      <c r="C149" s="4">
        <v>52261359</v>
      </c>
      <c r="D149" s="3" t="s">
        <v>201</v>
      </c>
      <c r="E149" s="3">
        <v>7124456</v>
      </c>
      <c r="F149" s="3" t="s">
        <v>167</v>
      </c>
      <c r="G149" s="3" t="s">
        <v>22</v>
      </c>
      <c r="H149" s="20">
        <v>436600</v>
      </c>
    </row>
    <row r="150" spans="1:8" x14ac:dyDescent="0.2">
      <c r="A150" s="19" t="s">
        <v>51</v>
      </c>
      <c r="B150" s="2" t="s">
        <v>52</v>
      </c>
      <c r="C150" s="4">
        <v>52478650</v>
      </c>
      <c r="D150" s="3" t="s">
        <v>202</v>
      </c>
      <c r="E150" s="3">
        <v>2990749</v>
      </c>
      <c r="F150" s="3" t="s">
        <v>167</v>
      </c>
      <c r="G150" s="3" t="s">
        <v>22</v>
      </c>
      <c r="H150" s="20">
        <v>436600</v>
      </c>
    </row>
    <row r="151" spans="1:8" x14ac:dyDescent="0.2">
      <c r="A151" s="19" t="s">
        <v>48</v>
      </c>
      <c r="B151" s="2" t="s">
        <v>52</v>
      </c>
      <c r="C151" s="4">
        <v>52952819</v>
      </c>
      <c r="D151" s="3" t="s">
        <v>203</v>
      </c>
      <c r="E151" s="3">
        <v>2461444</v>
      </c>
      <c r="F151" s="3" t="s">
        <v>167</v>
      </c>
      <c r="G151" s="3" t="s">
        <v>34</v>
      </c>
      <c r="H151" s="20">
        <v>615400</v>
      </c>
    </row>
    <row r="152" spans="1:8" x14ac:dyDescent="0.2">
      <c r="A152" s="19" t="s">
        <v>48</v>
      </c>
      <c r="B152" s="2" t="s">
        <v>52</v>
      </c>
      <c r="C152" s="4">
        <v>52876333</v>
      </c>
      <c r="D152" s="3" t="s">
        <v>204</v>
      </c>
      <c r="E152" s="3">
        <v>7162193</v>
      </c>
      <c r="F152" s="3" t="s">
        <v>167</v>
      </c>
      <c r="G152" s="3" t="s">
        <v>22</v>
      </c>
      <c r="H152" s="20">
        <v>615400</v>
      </c>
    </row>
    <row r="153" spans="1:8" x14ac:dyDescent="0.2">
      <c r="A153" s="19" t="s">
        <v>48</v>
      </c>
      <c r="B153" s="2" t="s">
        <v>52</v>
      </c>
      <c r="C153" s="4">
        <v>52988949</v>
      </c>
      <c r="D153" s="3" t="s">
        <v>205</v>
      </c>
      <c r="E153" s="3">
        <v>6821901</v>
      </c>
      <c r="F153" s="3" t="s">
        <v>167</v>
      </c>
      <c r="G153" s="3" t="s">
        <v>22</v>
      </c>
      <c r="H153" s="20">
        <v>615400</v>
      </c>
    </row>
    <row r="154" spans="1:8" x14ac:dyDescent="0.2">
      <c r="A154" s="19" t="s">
        <v>48</v>
      </c>
      <c r="B154" s="2" t="s">
        <v>52</v>
      </c>
      <c r="C154" s="4">
        <v>52768177</v>
      </c>
      <c r="D154" s="3" t="s">
        <v>206</v>
      </c>
      <c r="E154" s="3">
        <v>2937059</v>
      </c>
      <c r="F154" s="3" t="s">
        <v>167</v>
      </c>
      <c r="G154" s="3" t="s">
        <v>22</v>
      </c>
      <c r="H154" s="20">
        <v>615400</v>
      </c>
    </row>
    <row r="155" spans="1:8" x14ac:dyDescent="0.2">
      <c r="A155" s="19" t="s">
        <v>48</v>
      </c>
      <c r="B155" s="2" t="s">
        <v>52</v>
      </c>
      <c r="C155" s="4">
        <v>52278726</v>
      </c>
      <c r="D155" s="3" t="s">
        <v>207</v>
      </c>
      <c r="E155" s="3">
        <v>2068346</v>
      </c>
      <c r="F155" s="3" t="s">
        <v>167</v>
      </c>
      <c r="G155" s="3" t="s">
        <v>22</v>
      </c>
      <c r="H155" s="20">
        <v>615400</v>
      </c>
    </row>
    <row r="156" spans="1:8" x14ac:dyDescent="0.2">
      <c r="A156" s="19" t="s">
        <v>57</v>
      </c>
      <c r="B156" s="2" t="s">
        <v>52</v>
      </c>
      <c r="C156" s="4">
        <v>80748886</v>
      </c>
      <c r="D156" s="3" t="s">
        <v>208</v>
      </c>
      <c r="E156" s="3">
        <v>7684661</v>
      </c>
      <c r="F156" s="3" t="s">
        <v>167</v>
      </c>
      <c r="G156" s="3" t="s">
        <v>34</v>
      </c>
      <c r="H156" s="20">
        <v>633997</v>
      </c>
    </row>
    <row r="157" spans="1:8" x14ac:dyDescent="0.2">
      <c r="A157" s="19" t="s">
        <v>57</v>
      </c>
      <c r="B157" s="2" t="s">
        <v>52</v>
      </c>
      <c r="C157" s="4">
        <v>80011644</v>
      </c>
      <c r="D157" s="3" t="s">
        <v>209</v>
      </c>
      <c r="E157" s="3">
        <v>4492706</v>
      </c>
      <c r="F157" s="3" t="s">
        <v>167</v>
      </c>
      <c r="G157" s="3" t="s">
        <v>34</v>
      </c>
      <c r="H157" s="20">
        <v>633997</v>
      </c>
    </row>
    <row r="158" spans="1:8" x14ac:dyDescent="0.2">
      <c r="A158" s="19" t="s">
        <v>57</v>
      </c>
      <c r="B158" s="2" t="s">
        <v>52</v>
      </c>
      <c r="C158" s="4">
        <v>80200754</v>
      </c>
      <c r="D158" s="3" t="s">
        <v>210</v>
      </c>
      <c r="E158" s="3">
        <v>2471606</v>
      </c>
      <c r="F158" s="3" t="s">
        <v>167</v>
      </c>
      <c r="G158" s="3" t="s">
        <v>34</v>
      </c>
      <c r="H158" s="20">
        <v>633997</v>
      </c>
    </row>
    <row r="159" spans="1:8" x14ac:dyDescent="0.2">
      <c r="A159" s="19" t="s">
        <v>57</v>
      </c>
      <c r="B159" s="2" t="s">
        <v>52</v>
      </c>
      <c r="C159" s="4">
        <v>52465520</v>
      </c>
      <c r="D159" s="3" t="s">
        <v>211</v>
      </c>
      <c r="E159" s="3">
        <v>7755987</v>
      </c>
      <c r="F159" s="3" t="s">
        <v>167</v>
      </c>
      <c r="G159" s="3" t="s">
        <v>22</v>
      </c>
      <c r="H159" s="20">
        <v>633997</v>
      </c>
    </row>
    <row r="160" spans="1:8" x14ac:dyDescent="0.2">
      <c r="A160" s="19" t="s">
        <v>57</v>
      </c>
      <c r="B160" s="2" t="s">
        <v>52</v>
      </c>
      <c r="C160" s="4">
        <v>80225274</v>
      </c>
      <c r="D160" s="3" t="s">
        <v>212</v>
      </c>
      <c r="E160" s="3">
        <v>7176866</v>
      </c>
      <c r="F160" s="3" t="s">
        <v>167</v>
      </c>
      <c r="G160" s="3" t="s">
        <v>22</v>
      </c>
      <c r="H160" s="20">
        <v>633997</v>
      </c>
    </row>
    <row r="161" spans="1:8" x14ac:dyDescent="0.2">
      <c r="A161" s="19" t="s">
        <v>57</v>
      </c>
      <c r="B161" s="2" t="s">
        <v>52</v>
      </c>
      <c r="C161" s="4">
        <v>52806912</v>
      </c>
      <c r="D161" s="3" t="s">
        <v>213</v>
      </c>
      <c r="E161" s="3">
        <v>6870606</v>
      </c>
      <c r="F161" s="3" t="s">
        <v>167</v>
      </c>
      <c r="G161" s="3" t="s">
        <v>22</v>
      </c>
      <c r="H161" s="20">
        <v>633997</v>
      </c>
    </row>
    <row r="162" spans="1:8" x14ac:dyDescent="0.2">
      <c r="A162" s="19" t="s">
        <v>57</v>
      </c>
      <c r="B162" s="2" t="s">
        <v>52</v>
      </c>
      <c r="C162" s="4">
        <v>80101296</v>
      </c>
      <c r="D162" s="3" t="s">
        <v>214</v>
      </c>
      <c r="E162" s="3">
        <v>6716816</v>
      </c>
      <c r="F162" s="3" t="s">
        <v>167</v>
      </c>
      <c r="G162" s="3" t="s">
        <v>22</v>
      </c>
      <c r="H162" s="20">
        <v>633997</v>
      </c>
    </row>
    <row r="163" spans="1:8" x14ac:dyDescent="0.2">
      <c r="A163" s="19" t="s">
        <v>57</v>
      </c>
      <c r="B163" s="2" t="s">
        <v>52</v>
      </c>
      <c r="C163" s="4">
        <v>52813953</v>
      </c>
      <c r="D163" s="3" t="s">
        <v>215</v>
      </c>
      <c r="E163" s="3">
        <v>6311818</v>
      </c>
      <c r="F163" s="3" t="s">
        <v>167</v>
      </c>
      <c r="G163" s="3" t="s">
        <v>22</v>
      </c>
      <c r="H163" s="20">
        <v>633997</v>
      </c>
    </row>
    <row r="164" spans="1:8" x14ac:dyDescent="0.2">
      <c r="A164" s="19" t="s">
        <v>57</v>
      </c>
      <c r="B164" s="2" t="s">
        <v>52</v>
      </c>
      <c r="C164" s="4">
        <v>52516986</v>
      </c>
      <c r="D164" s="3" t="s">
        <v>216</v>
      </c>
      <c r="E164" s="3">
        <v>5403336</v>
      </c>
      <c r="F164" s="3" t="s">
        <v>167</v>
      </c>
      <c r="G164" s="3" t="s">
        <v>22</v>
      </c>
      <c r="H164" s="20">
        <v>633997</v>
      </c>
    </row>
    <row r="165" spans="1:8" x14ac:dyDescent="0.2">
      <c r="A165" s="19" t="s">
        <v>57</v>
      </c>
      <c r="B165" s="2" t="s">
        <v>52</v>
      </c>
      <c r="C165" s="4">
        <v>80828282</v>
      </c>
      <c r="D165" s="3" t="s">
        <v>217</v>
      </c>
      <c r="E165" s="3">
        <v>4513338</v>
      </c>
      <c r="F165" s="3" t="s">
        <v>167</v>
      </c>
      <c r="G165" s="3" t="s">
        <v>22</v>
      </c>
      <c r="H165" s="20">
        <v>633997</v>
      </c>
    </row>
    <row r="166" spans="1:8" x14ac:dyDescent="0.2">
      <c r="A166" s="19" t="s">
        <v>57</v>
      </c>
      <c r="B166" s="2" t="s">
        <v>52</v>
      </c>
      <c r="C166" s="4">
        <v>52951209</v>
      </c>
      <c r="D166" s="3" t="s">
        <v>218</v>
      </c>
      <c r="E166" s="3">
        <v>2985853</v>
      </c>
      <c r="F166" s="3" t="s">
        <v>167</v>
      </c>
      <c r="G166" s="3" t="s">
        <v>22</v>
      </c>
      <c r="H166" s="20">
        <v>633997</v>
      </c>
    </row>
    <row r="167" spans="1:8" x14ac:dyDescent="0.2">
      <c r="A167" s="19" t="s">
        <v>57</v>
      </c>
      <c r="B167" s="2" t="s">
        <v>52</v>
      </c>
      <c r="C167" s="4">
        <v>52492166</v>
      </c>
      <c r="D167" s="3" t="s">
        <v>219</v>
      </c>
      <c r="E167" s="3">
        <v>2767010</v>
      </c>
      <c r="F167" s="3" t="s">
        <v>167</v>
      </c>
      <c r="G167" s="3" t="s">
        <v>22</v>
      </c>
      <c r="H167" s="20">
        <v>633997</v>
      </c>
    </row>
    <row r="168" spans="1:8" x14ac:dyDescent="0.2">
      <c r="A168" s="19" t="s">
        <v>57</v>
      </c>
      <c r="B168" s="2" t="s">
        <v>52</v>
      </c>
      <c r="C168" s="4">
        <v>52796366</v>
      </c>
      <c r="D168" s="3" t="s">
        <v>220</v>
      </c>
      <c r="E168" s="3">
        <v>2217942</v>
      </c>
      <c r="F168" s="3" t="s">
        <v>167</v>
      </c>
      <c r="G168" s="3" t="s">
        <v>22</v>
      </c>
      <c r="H168" s="20">
        <v>633997</v>
      </c>
    </row>
    <row r="169" spans="1:8" x14ac:dyDescent="0.2">
      <c r="A169" s="19" t="s">
        <v>40</v>
      </c>
      <c r="B169" s="2" t="s">
        <v>52</v>
      </c>
      <c r="C169" s="4">
        <v>52836048</v>
      </c>
      <c r="D169" s="3" t="s">
        <v>221</v>
      </c>
      <c r="E169" s="3">
        <v>7410330</v>
      </c>
      <c r="F169" s="3" t="s">
        <v>167</v>
      </c>
      <c r="G169" s="3" t="s">
        <v>22</v>
      </c>
      <c r="H169" s="20">
        <v>837200</v>
      </c>
    </row>
    <row r="170" spans="1:8" x14ac:dyDescent="0.2">
      <c r="A170" s="19" t="s">
        <v>25</v>
      </c>
      <c r="B170" s="2" t="s">
        <v>52</v>
      </c>
      <c r="C170" s="4">
        <v>80233278</v>
      </c>
      <c r="D170" s="3" t="s">
        <v>222</v>
      </c>
      <c r="E170" s="3">
        <v>5606706</v>
      </c>
      <c r="F170" s="3" t="s">
        <v>167</v>
      </c>
      <c r="G170" s="3" t="s">
        <v>22</v>
      </c>
      <c r="H170" s="20">
        <v>1106300</v>
      </c>
    </row>
    <row r="171" spans="1:8" x14ac:dyDescent="0.2">
      <c r="A171" s="19" t="s">
        <v>25</v>
      </c>
      <c r="B171" s="2" t="s">
        <v>52</v>
      </c>
      <c r="C171" s="4">
        <v>52931453</v>
      </c>
      <c r="D171" s="3" t="s">
        <v>223</v>
      </c>
      <c r="E171" s="3">
        <v>4907228</v>
      </c>
      <c r="F171" s="3" t="s">
        <v>167</v>
      </c>
      <c r="G171" s="3" t="s">
        <v>22</v>
      </c>
      <c r="H171" s="20">
        <v>1106300</v>
      </c>
    </row>
    <row r="172" spans="1:8" x14ac:dyDescent="0.2">
      <c r="A172" s="19" t="s">
        <v>25</v>
      </c>
      <c r="B172" s="2" t="s">
        <v>52</v>
      </c>
      <c r="C172" s="4">
        <v>52796955</v>
      </c>
      <c r="D172" s="3" t="s">
        <v>224</v>
      </c>
      <c r="E172" s="3">
        <v>2510867</v>
      </c>
      <c r="F172" s="3" t="s">
        <v>167</v>
      </c>
      <c r="G172" s="3" t="s">
        <v>22</v>
      </c>
      <c r="H172" s="20">
        <v>1106300</v>
      </c>
    </row>
    <row r="173" spans="1:8" x14ac:dyDescent="0.2">
      <c r="A173" s="19" t="s">
        <v>42</v>
      </c>
      <c r="B173" s="2" t="s">
        <v>52</v>
      </c>
      <c r="C173" s="4">
        <v>80812379</v>
      </c>
      <c r="D173" s="3" t="s">
        <v>225</v>
      </c>
      <c r="E173" s="3">
        <v>2082120</v>
      </c>
      <c r="F173" s="3" t="s">
        <v>167</v>
      </c>
      <c r="G173" s="3" t="s">
        <v>34</v>
      </c>
      <c r="H173" s="20">
        <v>4046000</v>
      </c>
    </row>
    <row r="174" spans="1:8" x14ac:dyDescent="0.2">
      <c r="A174" s="19" t="s">
        <v>42</v>
      </c>
      <c r="B174" s="2" t="s">
        <v>52</v>
      </c>
      <c r="C174" s="4">
        <v>52714997</v>
      </c>
      <c r="D174" s="3" t="s">
        <v>226</v>
      </c>
      <c r="E174" s="3">
        <v>7164787</v>
      </c>
      <c r="F174" s="3" t="s">
        <v>167</v>
      </c>
      <c r="G174" s="3" t="s">
        <v>22</v>
      </c>
      <c r="H174" s="20">
        <v>4046000</v>
      </c>
    </row>
    <row r="175" spans="1:8" x14ac:dyDescent="0.2">
      <c r="A175" s="19" t="s">
        <v>42</v>
      </c>
      <c r="B175" s="2" t="s">
        <v>52</v>
      </c>
      <c r="C175" s="4">
        <v>52350426</v>
      </c>
      <c r="D175" s="3" t="s">
        <v>227</v>
      </c>
      <c r="E175" s="3">
        <v>2293578</v>
      </c>
      <c r="F175" s="3" t="s">
        <v>167</v>
      </c>
      <c r="G175" s="3" t="s">
        <v>22</v>
      </c>
      <c r="H175" s="20">
        <v>4046000</v>
      </c>
    </row>
    <row r="176" spans="1:8" x14ac:dyDescent="0.2">
      <c r="A176" s="19" t="s">
        <v>51</v>
      </c>
      <c r="B176" s="2" t="s">
        <v>63</v>
      </c>
      <c r="C176" s="4">
        <v>80843621</v>
      </c>
      <c r="D176" s="3" t="s">
        <v>228</v>
      </c>
      <c r="E176" s="3">
        <v>7855921</v>
      </c>
      <c r="F176" s="3" t="s">
        <v>167</v>
      </c>
      <c r="G176" s="3" t="s">
        <v>22</v>
      </c>
      <c r="H176" s="20">
        <v>435000</v>
      </c>
    </row>
    <row r="177" spans="1:8" x14ac:dyDescent="0.2">
      <c r="A177" s="19" t="s">
        <v>18</v>
      </c>
      <c r="B177" s="2" t="s">
        <v>63</v>
      </c>
      <c r="C177" s="4">
        <v>52256321</v>
      </c>
      <c r="D177" s="3" t="s">
        <v>229</v>
      </c>
      <c r="E177" s="3">
        <v>7282192</v>
      </c>
      <c r="F177" s="3" t="s">
        <v>167</v>
      </c>
      <c r="G177" s="3" t="s">
        <v>22</v>
      </c>
      <c r="H177" s="20">
        <v>460000</v>
      </c>
    </row>
    <row r="178" spans="1:8" x14ac:dyDescent="0.2">
      <c r="A178" s="19" t="s">
        <v>48</v>
      </c>
      <c r="B178" s="2" t="s">
        <v>63</v>
      </c>
      <c r="C178" s="4">
        <v>52848542</v>
      </c>
      <c r="D178" s="3" t="s">
        <v>230</v>
      </c>
      <c r="E178" s="3">
        <v>2001730</v>
      </c>
      <c r="F178" s="3" t="s">
        <v>167</v>
      </c>
      <c r="G178" s="3" t="s">
        <v>22</v>
      </c>
      <c r="H178" s="20">
        <v>600000</v>
      </c>
    </row>
    <row r="179" spans="1:8" x14ac:dyDescent="0.2">
      <c r="A179" s="19" t="s">
        <v>40</v>
      </c>
      <c r="B179" s="2" t="s">
        <v>63</v>
      </c>
      <c r="C179" s="4">
        <v>80876625</v>
      </c>
      <c r="D179" s="3" t="s">
        <v>231</v>
      </c>
      <c r="E179" s="3">
        <v>2158820</v>
      </c>
      <c r="F179" s="3" t="s">
        <v>167</v>
      </c>
      <c r="G179" s="3" t="s">
        <v>34</v>
      </c>
      <c r="H179" s="20">
        <v>660422</v>
      </c>
    </row>
    <row r="180" spans="1:8" x14ac:dyDescent="0.2">
      <c r="A180" s="19" t="s">
        <v>40</v>
      </c>
      <c r="B180" s="2" t="s">
        <v>63</v>
      </c>
      <c r="C180" s="4">
        <v>52834693</v>
      </c>
      <c r="D180" s="3" t="s">
        <v>232</v>
      </c>
      <c r="E180" s="3">
        <v>7196170</v>
      </c>
      <c r="F180" s="3" t="s">
        <v>167</v>
      </c>
      <c r="G180" s="3" t="s">
        <v>22</v>
      </c>
      <c r="H180" s="20">
        <v>660422</v>
      </c>
    </row>
    <row r="181" spans="1:8" x14ac:dyDescent="0.2">
      <c r="A181" s="19" t="s">
        <v>40</v>
      </c>
      <c r="B181" s="2" t="s">
        <v>63</v>
      </c>
      <c r="C181" s="4">
        <v>52867276</v>
      </c>
      <c r="D181" s="3" t="s">
        <v>233</v>
      </c>
      <c r="E181" s="3">
        <v>6925748</v>
      </c>
      <c r="F181" s="3" t="s">
        <v>167</v>
      </c>
      <c r="G181" s="3" t="s">
        <v>22</v>
      </c>
      <c r="H181" s="20">
        <v>800000</v>
      </c>
    </row>
    <row r="182" spans="1:8" x14ac:dyDescent="0.2">
      <c r="A182" s="19" t="s">
        <v>76</v>
      </c>
      <c r="B182" s="2" t="s">
        <v>63</v>
      </c>
      <c r="C182" s="4">
        <v>52740568</v>
      </c>
      <c r="D182" s="3" t="s">
        <v>234</v>
      </c>
      <c r="E182" s="3">
        <v>6850047</v>
      </c>
      <c r="F182" s="3" t="s">
        <v>167</v>
      </c>
      <c r="G182" s="3" t="s">
        <v>34</v>
      </c>
      <c r="H182" s="20">
        <v>950000</v>
      </c>
    </row>
    <row r="183" spans="1:8" x14ac:dyDescent="0.2">
      <c r="A183" s="19" t="s">
        <v>76</v>
      </c>
      <c r="B183" s="2" t="s">
        <v>63</v>
      </c>
      <c r="C183" s="4">
        <v>52933599</v>
      </c>
      <c r="D183" s="3" t="s">
        <v>235</v>
      </c>
      <c r="E183" s="3">
        <v>7109601</v>
      </c>
      <c r="F183" s="3" t="s">
        <v>167</v>
      </c>
      <c r="G183" s="3" t="s">
        <v>22</v>
      </c>
      <c r="H183" s="20">
        <v>900000</v>
      </c>
    </row>
    <row r="184" spans="1:8" x14ac:dyDescent="0.2">
      <c r="A184" s="19" t="s">
        <v>76</v>
      </c>
      <c r="B184" s="2" t="s">
        <v>63</v>
      </c>
      <c r="C184" s="4">
        <v>52698702</v>
      </c>
      <c r="D184" s="3" t="s">
        <v>236</v>
      </c>
      <c r="E184" s="3">
        <v>6706188</v>
      </c>
      <c r="F184" s="3" t="s">
        <v>167</v>
      </c>
      <c r="G184" s="3" t="s">
        <v>22</v>
      </c>
      <c r="H184" s="20">
        <v>856000</v>
      </c>
    </row>
    <row r="185" spans="1:8" x14ac:dyDescent="0.2">
      <c r="A185" s="19" t="s">
        <v>76</v>
      </c>
      <c r="B185" s="2" t="s">
        <v>63</v>
      </c>
      <c r="C185" s="4">
        <v>80211258</v>
      </c>
      <c r="D185" s="3" t="s">
        <v>237</v>
      </c>
      <c r="E185" s="3">
        <v>4823775</v>
      </c>
      <c r="F185" s="3" t="s">
        <v>167</v>
      </c>
      <c r="G185" s="3" t="s">
        <v>22</v>
      </c>
      <c r="H185" s="20">
        <v>848000</v>
      </c>
    </row>
    <row r="186" spans="1:8" x14ac:dyDescent="0.2">
      <c r="A186" s="19" t="s">
        <v>76</v>
      </c>
      <c r="B186" s="2" t="s">
        <v>63</v>
      </c>
      <c r="C186" s="4">
        <v>52483602</v>
      </c>
      <c r="D186" s="3" t="s">
        <v>238</v>
      </c>
      <c r="E186" s="3">
        <v>4150863</v>
      </c>
      <c r="F186" s="3" t="s">
        <v>167</v>
      </c>
      <c r="G186" s="3" t="s">
        <v>22</v>
      </c>
      <c r="H186" s="20">
        <v>950000</v>
      </c>
    </row>
    <row r="187" spans="1:8" x14ac:dyDescent="0.2">
      <c r="A187" s="19" t="s">
        <v>25</v>
      </c>
      <c r="B187" s="2" t="s">
        <v>63</v>
      </c>
      <c r="C187" s="4">
        <v>52076801</v>
      </c>
      <c r="D187" s="3" t="s">
        <v>239</v>
      </c>
      <c r="E187" s="3">
        <v>2661691</v>
      </c>
      <c r="F187" s="3" t="s">
        <v>167</v>
      </c>
      <c r="G187" s="3" t="s">
        <v>22</v>
      </c>
      <c r="H187" s="20">
        <v>1272000</v>
      </c>
    </row>
    <row r="188" spans="1:8" x14ac:dyDescent="0.2">
      <c r="A188" s="19" t="s">
        <v>25</v>
      </c>
      <c r="B188" s="2" t="s">
        <v>63</v>
      </c>
      <c r="C188" s="4">
        <v>52034208</v>
      </c>
      <c r="D188" s="3" t="s">
        <v>240</v>
      </c>
      <c r="E188" s="3">
        <v>2398509</v>
      </c>
      <c r="F188" s="3" t="s">
        <v>167</v>
      </c>
      <c r="G188" s="3" t="s">
        <v>22</v>
      </c>
      <c r="H188" s="20">
        <v>1149280</v>
      </c>
    </row>
    <row r="189" spans="1:8" x14ac:dyDescent="0.2">
      <c r="A189" s="19" t="s">
        <v>27</v>
      </c>
      <c r="B189" s="2" t="s">
        <v>67</v>
      </c>
      <c r="C189" s="4">
        <v>52541519</v>
      </c>
      <c r="D189" s="3" t="s">
        <v>241</v>
      </c>
      <c r="E189" s="3">
        <v>7675598</v>
      </c>
      <c r="F189" s="3" t="s">
        <v>167</v>
      </c>
      <c r="G189" s="3" t="s">
        <v>22</v>
      </c>
      <c r="H189" s="20">
        <v>433700</v>
      </c>
    </row>
    <row r="190" spans="1:8" x14ac:dyDescent="0.2">
      <c r="A190" s="19" t="s">
        <v>27</v>
      </c>
      <c r="B190" s="2" t="s">
        <v>67</v>
      </c>
      <c r="C190" s="4">
        <v>80027770</v>
      </c>
      <c r="D190" s="3" t="s">
        <v>242</v>
      </c>
      <c r="E190" s="3">
        <v>4337464</v>
      </c>
      <c r="F190" s="3" t="s">
        <v>167</v>
      </c>
      <c r="G190" s="3" t="s">
        <v>22</v>
      </c>
      <c r="H190" s="20">
        <v>433700</v>
      </c>
    </row>
    <row r="191" spans="1:8" x14ac:dyDescent="0.2">
      <c r="A191" s="19" t="s">
        <v>27</v>
      </c>
      <c r="B191" s="2" t="s">
        <v>67</v>
      </c>
      <c r="C191" s="4">
        <v>80193312</v>
      </c>
      <c r="D191" s="3" t="s">
        <v>243</v>
      </c>
      <c r="E191" s="3">
        <v>4100329</v>
      </c>
      <c r="F191" s="3" t="s">
        <v>167</v>
      </c>
      <c r="G191" s="3" t="s">
        <v>22</v>
      </c>
      <c r="H191" s="20">
        <v>433700</v>
      </c>
    </row>
    <row r="192" spans="1:8" x14ac:dyDescent="0.2">
      <c r="A192" s="19" t="s">
        <v>27</v>
      </c>
      <c r="B192" s="2" t="s">
        <v>67</v>
      </c>
      <c r="C192" s="4">
        <v>52460475</v>
      </c>
      <c r="D192" s="3" t="s">
        <v>244</v>
      </c>
      <c r="E192" s="3">
        <v>3616586</v>
      </c>
      <c r="F192" s="3" t="s">
        <v>167</v>
      </c>
      <c r="G192" s="3" t="s">
        <v>22</v>
      </c>
      <c r="H192" s="20">
        <v>433700</v>
      </c>
    </row>
    <row r="193" spans="1:8" x14ac:dyDescent="0.2">
      <c r="A193" s="19" t="s">
        <v>27</v>
      </c>
      <c r="B193" s="2" t="s">
        <v>67</v>
      </c>
      <c r="C193" s="4">
        <v>52329990</v>
      </c>
      <c r="D193" s="3" t="s">
        <v>245</v>
      </c>
      <c r="E193" s="3">
        <v>3156343</v>
      </c>
      <c r="F193" s="3" t="s">
        <v>167</v>
      </c>
      <c r="G193" s="3" t="s">
        <v>22</v>
      </c>
      <c r="H193" s="20">
        <v>433700</v>
      </c>
    </row>
    <row r="194" spans="1:8" x14ac:dyDescent="0.2">
      <c r="A194" s="19" t="s">
        <v>32</v>
      </c>
      <c r="B194" s="2" t="s">
        <v>67</v>
      </c>
      <c r="C194" s="4">
        <v>52496018</v>
      </c>
      <c r="D194" s="3" t="s">
        <v>246</v>
      </c>
      <c r="E194" s="3">
        <v>5779945</v>
      </c>
      <c r="F194" s="3" t="s">
        <v>167</v>
      </c>
      <c r="G194" s="3" t="s">
        <v>34</v>
      </c>
      <c r="H194" s="20">
        <v>433700</v>
      </c>
    </row>
    <row r="195" spans="1:8" x14ac:dyDescent="0.2">
      <c r="A195" s="19" t="s">
        <v>32</v>
      </c>
      <c r="B195" s="2" t="s">
        <v>67</v>
      </c>
      <c r="C195" s="4">
        <v>52737785</v>
      </c>
      <c r="D195" s="3" t="s">
        <v>247</v>
      </c>
      <c r="E195" s="3">
        <v>2897951</v>
      </c>
      <c r="F195" s="3" t="s">
        <v>167</v>
      </c>
      <c r="G195" s="3" t="s">
        <v>34</v>
      </c>
      <c r="H195" s="20">
        <v>433700</v>
      </c>
    </row>
    <row r="196" spans="1:8" x14ac:dyDescent="0.2">
      <c r="A196" s="19" t="s">
        <v>51</v>
      </c>
      <c r="B196" s="2" t="s">
        <v>67</v>
      </c>
      <c r="C196" s="4">
        <v>80921181</v>
      </c>
      <c r="D196" s="3" t="s">
        <v>248</v>
      </c>
      <c r="E196" s="3">
        <v>7848029</v>
      </c>
      <c r="F196" s="3" t="s">
        <v>167</v>
      </c>
      <c r="G196" s="3" t="s">
        <v>34</v>
      </c>
      <c r="H196" s="20">
        <v>435000</v>
      </c>
    </row>
    <row r="197" spans="1:8" x14ac:dyDescent="0.2">
      <c r="A197" s="19" t="s">
        <v>51</v>
      </c>
      <c r="B197" s="2" t="s">
        <v>67</v>
      </c>
      <c r="C197" s="4">
        <v>80139848</v>
      </c>
      <c r="D197" s="3" t="s">
        <v>249</v>
      </c>
      <c r="E197" s="3">
        <v>7802387</v>
      </c>
      <c r="F197" s="3" t="s">
        <v>167</v>
      </c>
      <c r="G197" s="3" t="s">
        <v>34</v>
      </c>
      <c r="H197" s="20">
        <v>435000</v>
      </c>
    </row>
    <row r="198" spans="1:8" x14ac:dyDescent="0.2">
      <c r="A198" s="19" t="s">
        <v>51</v>
      </c>
      <c r="B198" s="2" t="s">
        <v>67</v>
      </c>
      <c r="C198" s="4">
        <v>80233846</v>
      </c>
      <c r="D198" s="3" t="s">
        <v>250</v>
      </c>
      <c r="E198" s="3">
        <v>2046018</v>
      </c>
      <c r="F198" s="3" t="s">
        <v>167</v>
      </c>
      <c r="G198" s="3" t="s">
        <v>34</v>
      </c>
      <c r="H198" s="20">
        <v>435000</v>
      </c>
    </row>
    <row r="199" spans="1:8" x14ac:dyDescent="0.2">
      <c r="A199" s="19" t="s">
        <v>18</v>
      </c>
      <c r="B199" s="2" t="s">
        <v>67</v>
      </c>
      <c r="C199" s="4">
        <v>80128275</v>
      </c>
      <c r="D199" s="3" t="s">
        <v>251</v>
      </c>
      <c r="E199" s="3">
        <v>4490053</v>
      </c>
      <c r="F199" s="3" t="s">
        <v>167</v>
      </c>
      <c r="G199" s="3" t="s">
        <v>34</v>
      </c>
      <c r="H199" s="20">
        <v>460000</v>
      </c>
    </row>
    <row r="200" spans="1:8" x14ac:dyDescent="0.2">
      <c r="A200" s="19" t="s">
        <v>18</v>
      </c>
      <c r="B200" s="2" t="s">
        <v>67</v>
      </c>
      <c r="C200" s="4">
        <v>52795827</v>
      </c>
      <c r="D200" s="3" t="s">
        <v>252</v>
      </c>
      <c r="E200" s="3">
        <v>4358636</v>
      </c>
      <c r="F200" s="3" t="s">
        <v>167</v>
      </c>
      <c r="G200" s="3" t="s">
        <v>34</v>
      </c>
      <c r="H200" s="20">
        <v>500000</v>
      </c>
    </row>
    <row r="201" spans="1:8" x14ac:dyDescent="0.2">
      <c r="A201" s="19" t="s">
        <v>18</v>
      </c>
      <c r="B201" s="2" t="s">
        <v>67</v>
      </c>
      <c r="C201" s="4">
        <v>52304129</v>
      </c>
      <c r="D201" s="3" t="s">
        <v>253</v>
      </c>
      <c r="E201" s="3">
        <v>7806369</v>
      </c>
      <c r="F201" s="3" t="s">
        <v>167</v>
      </c>
      <c r="G201" s="3" t="s">
        <v>22</v>
      </c>
      <c r="H201" s="20">
        <v>500000</v>
      </c>
    </row>
    <row r="202" spans="1:8" x14ac:dyDescent="0.2">
      <c r="A202" s="19" t="s">
        <v>18</v>
      </c>
      <c r="B202" s="2" t="s">
        <v>67</v>
      </c>
      <c r="C202" s="4">
        <v>80222122</v>
      </c>
      <c r="D202" s="3" t="s">
        <v>254</v>
      </c>
      <c r="E202" s="3">
        <v>7285223</v>
      </c>
      <c r="F202" s="3" t="s">
        <v>167</v>
      </c>
      <c r="G202" s="3" t="s">
        <v>22</v>
      </c>
      <c r="H202" s="20">
        <v>500000</v>
      </c>
    </row>
    <row r="203" spans="1:8" x14ac:dyDescent="0.2">
      <c r="A203" s="19" t="s">
        <v>18</v>
      </c>
      <c r="B203" s="2" t="s">
        <v>67</v>
      </c>
      <c r="C203" s="4">
        <v>52312074</v>
      </c>
      <c r="D203" s="3" t="s">
        <v>255</v>
      </c>
      <c r="E203" s="3">
        <v>7190703</v>
      </c>
      <c r="F203" s="3" t="s">
        <v>167</v>
      </c>
      <c r="G203" s="3" t="s">
        <v>22</v>
      </c>
      <c r="H203" s="20">
        <v>463700</v>
      </c>
    </row>
    <row r="204" spans="1:8" x14ac:dyDescent="0.2">
      <c r="A204" s="19" t="s">
        <v>18</v>
      </c>
      <c r="B204" s="2" t="s">
        <v>67</v>
      </c>
      <c r="C204" s="4">
        <v>80760669</v>
      </c>
      <c r="D204" s="3" t="s">
        <v>256</v>
      </c>
      <c r="E204" s="3">
        <v>6900817</v>
      </c>
      <c r="F204" s="3" t="s">
        <v>167</v>
      </c>
      <c r="G204" s="3" t="s">
        <v>22</v>
      </c>
      <c r="H204" s="20">
        <v>463361</v>
      </c>
    </row>
    <row r="205" spans="1:8" x14ac:dyDescent="0.2">
      <c r="A205" s="19" t="s">
        <v>18</v>
      </c>
      <c r="B205" s="2" t="s">
        <v>67</v>
      </c>
      <c r="C205" s="4">
        <v>80024695</v>
      </c>
      <c r="D205" s="3" t="s">
        <v>257</v>
      </c>
      <c r="E205" s="3">
        <v>5424532</v>
      </c>
      <c r="F205" s="3" t="s">
        <v>167</v>
      </c>
      <c r="G205" s="3" t="s">
        <v>22</v>
      </c>
      <c r="H205" s="20">
        <v>474096</v>
      </c>
    </row>
    <row r="206" spans="1:8" x14ac:dyDescent="0.2">
      <c r="A206" s="19" t="s">
        <v>18</v>
      </c>
      <c r="B206" s="2" t="s">
        <v>67</v>
      </c>
      <c r="C206" s="4">
        <v>80470273</v>
      </c>
      <c r="D206" s="3" t="s">
        <v>258</v>
      </c>
      <c r="E206" s="3">
        <v>2539418</v>
      </c>
      <c r="F206" s="3" t="s">
        <v>167</v>
      </c>
      <c r="G206" s="3" t="s">
        <v>22</v>
      </c>
      <c r="H206" s="20">
        <v>460000</v>
      </c>
    </row>
    <row r="207" spans="1:8" x14ac:dyDescent="0.2">
      <c r="A207" s="19" t="s">
        <v>18</v>
      </c>
      <c r="B207" s="2" t="s">
        <v>67</v>
      </c>
      <c r="C207" s="4">
        <v>52835958</v>
      </c>
      <c r="D207" s="3" t="s">
        <v>259</v>
      </c>
      <c r="E207" s="3">
        <v>2475125</v>
      </c>
      <c r="F207" s="3" t="s">
        <v>167</v>
      </c>
      <c r="G207" s="3" t="s">
        <v>22</v>
      </c>
      <c r="H207" s="20">
        <v>505000</v>
      </c>
    </row>
    <row r="208" spans="1:8" x14ac:dyDescent="0.2">
      <c r="A208" s="19" t="s">
        <v>40</v>
      </c>
      <c r="B208" s="2" t="s">
        <v>67</v>
      </c>
      <c r="C208" s="4">
        <v>52557804</v>
      </c>
      <c r="D208" s="3" t="s">
        <v>260</v>
      </c>
      <c r="E208" s="3">
        <v>2234084</v>
      </c>
      <c r="F208" s="3" t="s">
        <v>167</v>
      </c>
      <c r="G208" s="3" t="s">
        <v>34</v>
      </c>
      <c r="H208" s="20">
        <v>650000</v>
      </c>
    </row>
    <row r="209" spans="1:8" x14ac:dyDescent="0.2">
      <c r="A209" s="19" t="s">
        <v>40</v>
      </c>
      <c r="B209" s="2" t="s">
        <v>67</v>
      </c>
      <c r="C209" s="4">
        <v>52338515</v>
      </c>
      <c r="D209" s="3" t="s">
        <v>261</v>
      </c>
      <c r="E209" s="3">
        <v>7782724</v>
      </c>
      <c r="F209" s="3" t="s">
        <v>167</v>
      </c>
      <c r="G209" s="3" t="s">
        <v>22</v>
      </c>
      <c r="H209" s="20">
        <v>661300</v>
      </c>
    </row>
    <row r="210" spans="1:8" x14ac:dyDescent="0.2">
      <c r="A210" s="19" t="s">
        <v>40</v>
      </c>
      <c r="B210" s="2" t="s">
        <v>67</v>
      </c>
      <c r="C210" s="4">
        <v>52718234</v>
      </c>
      <c r="D210" s="3" t="s">
        <v>262</v>
      </c>
      <c r="E210" s="3">
        <v>6807770</v>
      </c>
      <c r="F210" s="3" t="s">
        <v>167</v>
      </c>
      <c r="G210" s="3" t="s">
        <v>22</v>
      </c>
      <c r="H210" s="20">
        <v>650000</v>
      </c>
    </row>
    <row r="211" spans="1:8" x14ac:dyDescent="0.2">
      <c r="A211" s="19" t="s">
        <v>40</v>
      </c>
      <c r="B211" s="2" t="s">
        <v>67</v>
      </c>
      <c r="C211" s="4">
        <v>52813183</v>
      </c>
      <c r="D211" s="3" t="s">
        <v>263</v>
      </c>
      <c r="E211" s="3">
        <v>2110413</v>
      </c>
      <c r="F211" s="3" t="s">
        <v>167</v>
      </c>
      <c r="G211" s="3" t="s">
        <v>22</v>
      </c>
      <c r="H211" s="20">
        <v>650000</v>
      </c>
    </row>
    <row r="212" spans="1:8" x14ac:dyDescent="0.2">
      <c r="A212" s="19" t="s">
        <v>40</v>
      </c>
      <c r="B212" s="2" t="s">
        <v>67</v>
      </c>
      <c r="C212" s="4">
        <v>52444059</v>
      </c>
      <c r="D212" s="3" t="s">
        <v>264</v>
      </c>
      <c r="E212" s="3">
        <v>2081797</v>
      </c>
      <c r="F212" s="3" t="s">
        <v>167</v>
      </c>
      <c r="G212" s="3" t="s">
        <v>22</v>
      </c>
      <c r="H212" s="20">
        <v>650000</v>
      </c>
    </row>
    <row r="213" spans="1:8" x14ac:dyDescent="0.2">
      <c r="A213" s="19" t="s">
        <v>76</v>
      </c>
      <c r="B213" s="2" t="s">
        <v>67</v>
      </c>
      <c r="C213" s="4">
        <v>80897154</v>
      </c>
      <c r="D213" s="3" t="s">
        <v>265</v>
      </c>
      <c r="E213" s="3">
        <v>7177452</v>
      </c>
      <c r="F213" s="3" t="s">
        <v>167</v>
      </c>
      <c r="G213" s="3" t="s">
        <v>22</v>
      </c>
      <c r="H213" s="20">
        <v>882324</v>
      </c>
    </row>
    <row r="214" spans="1:8" x14ac:dyDescent="0.2">
      <c r="A214" s="19" t="s">
        <v>76</v>
      </c>
      <c r="B214" s="2" t="s">
        <v>67</v>
      </c>
      <c r="C214" s="4">
        <v>52081173</v>
      </c>
      <c r="D214" s="3" t="s">
        <v>266</v>
      </c>
      <c r="E214" s="3">
        <v>2452601</v>
      </c>
      <c r="F214" s="3" t="s">
        <v>167</v>
      </c>
      <c r="G214" s="3" t="s">
        <v>22</v>
      </c>
      <c r="H214" s="20">
        <v>992550</v>
      </c>
    </row>
    <row r="215" spans="1:8" x14ac:dyDescent="0.2">
      <c r="A215" s="19" t="s">
        <v>25</v>
      </c>
      <c r="B215" s="2" t="s">
        <v>67</v>
      </c>
      <c r="C215" s="4">
        <v>80231680</v>
      </c>
      <c r="D215" s="3" t="s">
        <v>267</v>
      </c>
      <c r="E215" s="3">
        <v>5748711</v>
      </c>
      <c r="F215" s="3" t="s">
        <v>167</v>
      </c>
      <c r="G215" s="3" t="s">
        <v>34</v>
      </c>
      <c r="H215" s="20">
        <v>1054300</v>
      </c>
    </row>
    <row r="216" spans="1:8" x14ac:dyDescent="0.2">
      <c r="A216" s="19" t="s">
        <v>25</v>
      </c>
      <c r="B216" s="2" t="s">
        <v>67</v>
      </c>
      <c r="C216" s="4">
        <v>52976296</v>
      </c>
      <c r="D216" s="3" t="s">
        <v>268</v>
      </c>
      <c r="E216" s="3">
        <v>5736516</v>
      </c>
      <c r="F216" s="3" t="s">
        <v>167</v>
      </c>
      <c r="G216" s="3" t="s">
        <v>34</v>
      </c>
      <c r="H216" s="20">
        <v>1054300</v>
      </c>
    </row>
    <row r="217" spans="1:8" x14ac:dyDescent="0.2">
      <c r="A217" s="19" t="s">
        <v>25</v>
      </c>
      <c r="B217" s="2" t="s">
        <v>67</v>
      </c>
      <c r="C217" s="4">
        <v>80061158</v>
      </c>
      <c r="D217" s="3" t="s">
        <v>269</v>
      </c>
      <c r="E217" s="3">
        <v>5626773</v>
      </c>
      <c r="F217" s="3" t="s">
        <v>167</v>
      </c>
      <c r="G217" s="3" t="s">
        <v>34</v>
      </c>
      <c r="H217" s="20">
        <v>1057000</v>
      </c>
    </row>
    <row r="218" spans="1:8" x14ac:dyDescent="0.2">
      <c r="A218" s="19" t="s">
        <v>25</v>
      </c>
      <c r="B218" s="2" t="s">
        <v>67</v>
      </c>
      <c r="C218" s="4">
        <v>80721320</v>
      </c>
      <c r="D218" s="3" t="s">
        <v>270</v>
      </c>
      <c r="E218" s="3">
        <v>6734056</v>
      </c>
      <c r="F218" s="3" t="s">
        <v>167</v>
      </c>
      <c r="G218" s="3" t="s">
        <v>22</v>
      </c>
      <c r="H218" s="20">
        <v>1174500</v>
      </c>
    </row>
    <row r="219" spans="1:8" x14ac:dyDescent="0.2">
      <c r="A219" s="19" t="s">
        <v>25</v>
      </c>
      <c r="B219" s="2" t="s">
        <v>67</v>
      </c>
      <c r="C219" s="4">
        <v>52192452</v>
      </c>
      <c r="D219" s="3" t="s">
        <v>271</v>
      </c>
      <c r="E219" s="3">
        <v>4339053</v>
      </c>
      <c r="F219" s="3" t="s">
        <v>167</v>
      </c>
      <c r="G219" s="3" t="s">
        <v>22</v>
      </c>
      <c r="H219" s="20">
        <v>1005950</v>
      </c>
    </row>
    <row r="220" spans="1:8" x14ac:dyDescent="0.2">
      <c r="A220" s="19" t="s">
        <v>25</v>
      </c>
      <c r="B220" s="2" t="s">
        <v>67</v>
      </c>
      <c r="C220" s="4">
        <v>52312593</v>
      </c>
      <c r="D220" s="3" t="s">
        <v>272</v>
      </c>
      <c r="E220" s="3">
        <v>4170215</v>
      </c>
      <c r="F220" s="3" t="s">
        <v>167</v>
      </c>
      <c r="G220" s="3" t="s">
        <v>22</v>
      </c>
      <c r="H220" s="20">
        <v>1005950</v>
      </c>
    </row>
    <row r="221" spans="1:8" x14ac:dyDescent="0.2">
      <c r="A221" s="19" t="s">
        <v>42</v>
      </c>
      <c r="B221" s="2" t="s">
        <v>67</v>
      </c>
      <c r="C221" s="4">
        <v>52700967</v>
      </c>
      <c r="D221" s="3" t="s">
        <v>273</v>
      </c>
      <c r="E221" s="3">
        <v>6748184</v>
      </c>
      <c r="F221" s="3" t="s">
        <v>167</v>
      </c>
      <c r="G221" s="3" t="s">
        <v>34</v>
      </c>
      <c r="H221" s="20">
        <v>4046000</v>
      </c>
    </row>
    <row r="222" spans="1:8" x14ac:dyDescent="0.2">
      <c r="A222" s="19" t="s">
        <v>42</v>
      </c>
      <c r="B222" s="2" t="s">
        <v>67</v>
      </c>
      <c r="C222" s="4">
        <v>80118233</v>
      </c>
      <c r="D222" s="3" t="s">
        <v>274</v>
      </c>
      <c r="E222" s="3">
        <v>2092197</v>
      </c>
      <c r="F222" s="3" t="s">
        <v>167</v>
      </c>
      <c r="G222" s="3" t="s">
        <v>22</v>
      </c>
      <c r="H222" s="20">
        <v>4046000</v>
      </c>
    </row>
    <row r="223" spans="1:8" x14ac:dyDescent="0.2">
      <c r="A223" s="19" t="s">
        <v>27</v>
      </c>
      <c r="B223" s="2" t="s">
        <v>82</v>
      </c>
      <c r="C223" s="4">
        <v>52874400</v>
      </c>
      <c r="D223" s="3" t="s">
        <v>275</v>
      </c>
      <c r="E223" s="3">
        <v>7787910</v>
      </c>
      <c r="F223" s="3" t="s">
        <v>167</v>
      </c>
      <c r="G223" s="3" t="s">
        <v>22</v>
      </c>
      <c r="H223" s="20">
        <v>433700</v>
      </c>
    </row>
    <row r="224" spans="1:8" x14ac:dyDescent="0.2">
      <c r="A224" s="19" t="s">
        <v>27</v>
      </c>
      <c r="B224" s="2" t="s">
        <v>82</v>
      </c>
      <c r="C224" s="4">
        <v>52499021</v>
      </c>
      <c r="D224" s="3" t="s">
        <v>276</v>
      </c>
      <c r="E224" s="3">
        <v>7683269</v>
      </c>
      <c r="F224" s="3" t="s">
        <v>167</v>
      </c>
      <c r="G224" s="3" t="s">
        <v>22</v>
      </c>
      <c r="H224" s="20">
        <v>433700</v>
      </c>
    </row>
    <row r="225" spans="1:8" x14ac:dyDescent="0.2">
      <c r="A225" s="19" t="s">
        <v>27</v>
      </c>
      <c r="B225" s="2" t="s">
        <v>82</v>
      </c>
      <c r="C225" s="4">
        <v>52847045</v>
      </c>
      <c r="D225" s="3" t="s">
        <v>277</v>
      </c>
      <c r="E225" s="3">
        <v>4128491</v>
      </c>
      <c r="F225" s="3" t="s">
        <v>167</v>
      </c>
      <c r="G225" s="3" t="s">
        <v>22</v>
      </c>
      <c r="H225" s="20">
        <v>433700</v>
      </c>
    </row>
    <row r="226" spans="1:8" x14ac:dyDescent="0.2">
      <c r="A226" s="19" t="s">
        <v>32</v>
      </c>
      <c r="B226" s="2" t="s">
        <v>82</v>
      </c>
      <c r="C226" s="4">
        <v>52791809</v>
      </c>
      <c r="D226" s="3" t="s">
        <v>278</v>
      </c>
      <c r="E226" s="3">
        <v>2955560</v>
      </c>
      <c r="F226" s="3" t="s">
        <v>167</v>
      </c>
      <c r="G226" s="3" t="s">
        <v>34</v>
      </c>
      <c r="H226" s="20">
        <v>433700</v>
      </c>
    </row>
    <row r="227" spans="1:8" x14ac:dyDescent="0.2">
      <c r="A227" s="19" t="s">
        <v>18</v>
      </c>
      <c r="B227" s="2" t="s">
        <v>82</v>
      </c>
      <c r="C227" s="4">
        <v>80173258</v>
      </c>
      <c r="D227" s="3" t="s">
        <v>279</v>
      </c>
      <c r="E227" s="3">
        <v>2514682</v>
      </c>
      <c r="F227" s="3" t="s">
        <v>167</v>
      </c>
      <c r="G227" s="3" t="s">
        <v>34</v>
      </c>
      <c r="H227" s="20">
        <v>479900</v>
      </c>
    </row>
    <row r="228" spans="1:8" x14ac:dyDescent="0.2">
      <c r="A228" s="19" t="s">
        <v>76</v>
      </c>
      <c r="B228" s="2" t="s">
        <v>82</v>
      </c>
      <c r="C228" s="4">
        <v>80052206</v>
      </c>
      <c r="D228" s="3" t="s">
        <v>280</v>
      </c>
      <c r="E228" s="3">
        <v>7190273</v>
      </c>
      <c r="F228" s="3" t="s">
        <v>167</v>
      </c>
      <c r="G228" s="3" t="s">
        <v>34</v>
      </c>
      <c r="H228" s="20">
        <v>859600</v>
      </c>
    </row>
    <row r="229" spans="1:8" x14ac:dyDescent="0.2">
      <c r="A229" s="19" t="s">
        <v>76</v>
      </c>
      <c r="B229" s="2" t="s">
        <v>82</v>
      </c>
      <c r="C229" s="4">
        <v>80100045</v>
      </c>
      <c r="D229" s="3" t="s">
        <v>281</v>
      </c>
      <c r="E229" s="3">
        <v>6970993</v>
      </c>
      <c r="F229" s="3" t="s">
        <v>167</v>
      </c>
      <c r="G229" s="3" t="s">
        <v>34</v>
      </c>
      <c r="H229" s="20">
        <v>968600</v>
      </c>
    </row>
    <row r="230" spans="1:8" x14ac:dyDescent="0.2">
      <c r="A230" s="19" t="s">
        <v>76</v>
      </c>
      <c r="B230" s="2" t="s">
        <v>82</v>
      </c>
      <c r="C230" s="4">
        <v>52088216</v>
      </c>
      <c r="D230" s="3" t="s">
        <v>282</v>
      </c>
      <c r="E230" s="3">
        <v>4313721</v>
      </c>
      <c r="F230" s="3" t="s">
        <v>167</v>
      </c>
      <c r="G230" s="3" t="s">
        <v>34</v>
      </c>
      <c r="H230" s="20">
        <v>859600</v>
      </c>
    </row>
    <row r="231" spans="1:8" x14ac:dyDescent="0.2">
      <c r="A231" s="19" t="s">
        <v>76</v>
      </c>
      <c r="B231" s="2" t="s">
        <v>82</v>
      </c>
      <c r="C231" s="4">
        <v>80182596</v>
      </c>
      <c r="D231" s="3" t="s">
        <v>283</v>
      </c>
      <c r="E231" s="3">
        <v>2169598</v>
      </c>
      <c r="F231" s="3" t="s">
        <v>167</v>
      </c>
      <c r="G231" s="3" t="s">
        <v>34</v>
      </c>
      <c r="H231" s="20">
        <v>859600</v>
      </c>
    </row>
    <row r="232" spans="1:8" x14ac:dyDescent="0.2">
      <c r="A232" s="19" t="s">
        <v>76</v>
      </c>
      <c r="B232" s="2" t="s">
        <v>82</v>
      </c>
      <c r="C232" s="4">
        <v>52789974</v>
      </c>
      <c r="D232" s="3" t="s">
        <v>284</v>
      </c>
      <c r="E232" s="3">
        <v>7514193</v>
      </c>
      <c r="F232" s="3" t="s">
        <v>167</v>
      </c>
      <c r="G232" s="3" t="s">
        <v>22</v>
      </c>
      <c r="H232" s="20">
        <v>859600</v>
      </c>
    </row>
    <row r="233" spans="1:8" x14ac:dyDescent="0.2">
      <c r="A233" s="19" t="s">
        <v>76</v>
      </c>
      <c r="B233" s="2" t="s">
        <v>82</v>
      </c>
      <c r="C233" s="4">
        <v>52311239</v>
      </c>
      <c r="D233" s="3" t="s">
        <v>285</v>
      </c>
      <c r="E233" s="3">
        <v>7194377</v>
      </c>
      <c r="F233" s="3" t="s">
        <v>167</v>
      </c>
      <c r="G233" s="3" t="s">
        <v>22</v>
      </c>
      <c r="H233" s="20">
        <v>859600</v>
      </c>
    </row>
    <row r="234" spans="1:8" x14ac:dyDescent="0.2">
      <c r="A234" s="19" t="s">
        <v>76</v>
      </c>
      <c r="B234" s="2" t="s">
        <v>82</v>
      </c>
      <c r="C234" s="4">
        <v>80165299</v>
      </c>
      <c r="D234" s="3" t="s">
        <v>286</v>
      </c>
      <c r="E234" s="3">
        <v>7181150</v>
      </c>
      <c r="F234" s="3" t="s">
        <v>167</v>
      </c>
      <c r="G234" s="3" t="s">
        <v>22</v>
      </c>
      <c r="H234" s="20">
        <v>859600</v>
      </c>
    </row>
    <row r="235" spans="1:8" x14ac:dyDescent="0.2">
      <c r="A235" s="19" t="s">
        <v>76</v>
      </c>
      <c r="B235" s="2" t="s">
        <v>82</v>
      </c>
      <c r="C235" s="4">
        <v>80228725</v>
      </c>
      <c r="D235" s="3" t="s">
        <v>287</v>
      </c>
      <c r="E235" s="3">
        <v>4371896</v>
      </c>
      <c r="F235" s="3" t="s">
        <v>167</v>
      </c>
      <c r="G235" s="3" t="s">
        <v>22</v>
      </c>
      <c r="H235" s="20">
        <v>968600</v>
      </c>
    </row>
    <row r="236" spans="1:8" x14ac:dyDescent="0.2">
      <c r="A236" s="19" t="s">
        <v>76</v>
      </c>
      <c r="B236" s="2" t="s">
        <v>82</v>
      </c>
      <c r="C236" s="4">
        <v>80230689</v>
      </c>
      <c r="D236" s="3" t="s">
        <v>288</v>
      </c>
      <c r="E236" s="3">
        <v>4243093</v>
      </c>
      <c r="F236" s="3" t="s">
        <v>167</v>
      </c>
      <c r="G236" s="3" t="s">
        <v>22</v>
      </c>
      <c r="H236" s="20">
        <v>968600</v>
      </c>
    </row>
    <row r="237" spans="1:8" x14ac:dyDescent="0.2">
      <c r="A237" s="19" t="s">
        <v>76</v>
      </c>
      <c r="B237" s="2" t="s">
        <v>82</v>
      </c>
      <c r="C237" s="4">
        <v>80066480</v>
      </c>
      <c r="D237" s="3" t="s">
        <v>289</v>
      </c>
      <c r="E237" s="3">
        <v>4089980</v>
      </c>
      <c r="F237" s="3" t="s">
        <v>167</v>
      </c>
      <c r="G237" s="3" t="s">
        <v>22</v>
      </c>
      <c r="H237" s="20">
        <v>859600</v>
      </c>
    </row>
    <row r="238" spans="1:8" x14ac:dyDescent="0.2">
      <c r="A238" s="19" t="s">
        <v>25</v>
      </c>
      <c r="B238" s="2" t="s">
        <v>82</v>
      </c>
      <c r="C238" s="4">
        <v>52814550</v>
      </c>
      <c r="D238" s="3" t="s">
        <v>290</v>
      </c>
      <c r="E238" s="3">
        <v>6817609</v>
      </c>
      <c r="F238" s="3" t="s">
        <v>167</v>
      </c>
      <c r="G238" s="3" t="s">
        <v>34</v>
      </c>
      <c r="H238" s="20">
        <v>1023000</v>
      </c>
    </row>
    <row r="239" spans="1:8" x14ac:dyDescent="0.2">
      <c r="A239" s="19" t="s">
        <v>42</v>
      </c>
      <c r="B239" s="2" t="s">
        <v>82</v>
      </c>
      <c r="C239" s="4">
        <v>52440677</v>
      </c>
      <c r="D239" s="3" t="s">
        <v>291</v>
      </c>
      <c r="E239" s="3">
        <v>6624661</v>
      </c>
      <c r="F239" s="3" t="s">
        <v>167</v>
      </c>
      <c r="G239" s="3" t="s">
        <v>34</v>
      </c>
      <c r="H239" s="20">
        <v>4046000</v>
      </c>
    </row>
    <row r="240" spans="1:8" x14ac:dyDescent="0.2">
      <c r="A240" s="19" t="s">
        <v>57</v>
      </c>
      <c r="B240" s="2" t="s">
        <v>90</v>
      </c>
      <c r="C240" s="4">
        <v>52220303</v>
      </c>
      <c r="D240" s="3" t="s">
        <v>292</v>
      </c>
      <c r="E240" s="3">
        <v>7760088</v>
      </c>
      <c r="F240" s="3" t="s">
        <v>167</v>
      </c>
      <c r="G240" s="3" t="s">
        <v>22</v>
      </c>
      <c r="H240" s="20">
        <v>630000</v>
      </c>
    </row>
    <row r="241" spans="1:8" x14ac:dyDescent="0.2">
      <c r="A241" s="19" t="s">
        <v>25</v>
      </c>
      <c r="B241" s="2" t="s">
        <v>90</v>
      </c>
      <c r="C241" s="4">
        <v>80033951</v>
      </c>
      <c r="D241" s="3" t="s">
        <v>293</v>
      </c>
      <c r="E241" s="3">
        <v>2315211</v>
      </c>
      <c r="F241" s="3" t="s">
        <v>167</v>
      </c>
      <c r="G241" s="3" t="s">
        <v>22</v>
      </c>
      <c r="H241" s="20">
        <v>1359267</v>
      </c>
    </row>
    <row r="242" spans="1:8" x14ac:dyDescent="0.2">
      <c r="A242" s="19" t="s">
        <v>42</v>
      </c>
      <c r="B242" s="2" t="s">
        <v>90</v>
      </c>
      <c r="C242" s="4">
        <v>52354634</v>
      </c>
      <c r="D242" s="3" t="s">
        <v>294</v>
      </c>
      <c r="E242" s="3">
        <v>3290559</v>
      </c>
      <c r="F242" s="3" t="s">
        <v>167</v>
      </c>
      <c r="G242" s="3" t="s">
        <v>34</v>
      </c>
      <c r="H242" s="20">
        <v>3043800</v>
      </c>
    </row>
    <row r="243" spans="1:8" x14ac:dyDescent="0.2">
      <c r="A243" s="19" t="s">
        <v>42</v>
      </c>
      <c r="B243" s="2" t="s">
        <v>90</v>
      </c>
      <c r="C243" s="4">
        <v>52934043</v>
      </c>
      <c r="D243" s="3" t="s">
        <v>295</v>
      </c>
      <c r="E243" s="3">
        <v>4527526</v>
      </c>
      <c r="F243" s="3" t="s">
        <v>167</v>
      </c>
      <c r="G243" s="3" t="s">
        <v>22</v>
      </c>
      <c r="H243" s="20">
        <v>2089600</v>
      </c>
    </row>
    <row r="244" spans="1:8" x14ac:dyDescent="0.2">
      <c r="A244" s="19" t="s">
        <v>27</v>
      </c>
      <c r="B244" s="2" t="s">
        <v>92</v>
      </c>
      <c r="C244" s="4">
        <v>52097528</v>
      </c>
      <c r="D244" s="3" t="s">
        <v>296</v>
      </c>
      <c r="E244" s="3">
        <v>7677057</v>
      </c>
      <c r="F244" s="3" t="s">
        <v>167</v>
      </c>
      <c r="G244" s="3" t="s">
        <v>22</v>
      </c>
      <c r="H244" s="20">
        <v>433700</v>
      </c>
    </row>
    <row r="245" spans="1:8" x14ac:dyDescent="0.2">
      <c r="A245" s="19" t="s">
        <v>27</v>
      </c>
      <c r="B245" s="2" t="s">
        <v>92</v>
      </c>
      <c r="C245" s="4">
        <v>52729837</v>
      </c>
      <c r="D245" s="3" t="s">
        <v>297</v>
      </c>
      <c r="E245" s="3">
        <v>7613001</v>
      </c>
      <c r="F245" s="3" t="s">
        <v>167</v>
      </c>
      <c r="G245" s="3" t="s">
        <v>22</v>
      </c>
      <c r="H245" s="20">
        <v>433700</v>
      </c>
    </row>
    <row r="246" spans="1:8" x14ac:dyDescent="0.2">
      <c r="A246" s="19" t="s">
        <v>27</v>
      </c>
      <c r="B246" s="2" t="s">
        <v>92</v>
      </c>
      <c r="C246" s="4">
        <v>52305503</v>
      </c>
      <c r="D246" s="3" t="s">
        <v>298</v>
      </c>
      <c r="E246" s="3">
        <v>5774379</v>
      </c>
      <c r="F246" s="3" t="s">
        <v>167</v>
      </c>
      <c r="G246" s="3" t="s">
        <v>22</v>
      </c>
      <c r="H246" s="20">
        <v>433700</v>
      </c>
    </row>
    <row r="247" spans="1:8" x14ac:dyDescent="0.2">
      <c r="A247" s="19" t="s">
        <v>27</v>
      </c>
      <c r="B247" s="2" t="s">
        <v>92</v>
      </c>
      <c r="C247" s="4">
        <v>52972453</v>
      </c>
      <c r="D247" s="3" t="s">
        <v>299</v>
      </c>
      <c r="E247" s="3">
        <v>2929647</v>
      </c>
      <c r="F247" s="3" t="s">
        <v>167</v>
      </c>
      <c r="G247" s="3" t="s">
        <v>22</v>
      </c>
      <c r="H247" s="20">
        <v>433700</v>
      </c>
    </row>
    <row r="248" spans="1:8" x14ac:dyDescent="0.2">
      <c r="A248" s="19" t="s">
        <v>27</v>
      </c>
      <c r="B248" s="2" t="s">
        <v>92</v>
      </c>
      <c r="C248" s="4">
        <v>52551728</v>
      </c>
      <c r="D248" s="3" t="s">
        <v>300</v>
      </c>
      <c r="E248" s="3">
        <v>2765791</v>
      </c>
      <c r="F248" s="3" t="s">
        <v>167</v>
      </c>
      <c r="G248" s="3" t="s">
        <v>22</v>
      </c>
      <c r="H248" s="20">
        <v>433700</v>
      </c>
    </row>
    <row r="249" spans="1:8" x14ac:dyDescent="0.2">
      <c r="A249" s="19" t="s">
        <v>32</v>
      </c>
      <c r="B249" s="2" t="s">
        <v>92</v>
      </c>
      <c r="C249" s="4">
        <v>52826923</v>
      </c>
      <c r="D249" s="3" t="s">
        <v>301</v>
      </c>
      <c r="E249" s="3">
        <v>7273421</v>
      </c>
      <c r="F249" s="3" t="s">
        <v>167</v>
      </c>
      <c r="G249" s="3" t="s">
        <v>34</v>
      </c>
      <c r="H249" s="20">
        <v>433700</v>
      </c>
    </row>
    <row r="250" spans="1:8" x14ac:dyDescent="0.2">
      <c r="A250" s="19" t="s">
        <v>32</v>
      </c>
      <c r="B250" s="2" t="s">
        <v>92</v>
      </c>
      <c r="C250" s="4">
        <v>80854860</v>
      </c>
      <c r="D250" s="3" t="s">
        <v>302</v>
      </c>
      <c r="E250" s="3">
        <v>6050393</v>
      </c>
      <c r="F250" s="3" t="s">
        <v>167</v>
      </c>
      <c r="G250" s="3" t="s">
        <v>34</v>
      </c>
      <c r="H250" s="20">
        <v>433700</v>
      </c>
    </row>
    <row r="251" spans="1:8" x14ac:dyDescent="0.2">
      <c r="A251" s="19" t="s">
        <v>32</v>
      </c>
      <c r="B251" s="2" t="s">
        <v>92</v>
      </c>
      <c r="C251" s="4">
        <v>80831012</v>
      </c>
      <c r="D251" s="3" t="s">
        <v>303</v>
      </c>
      <c r="E251" s="3">
        <v>4484052</v>
      </c>
      <c r="F251" s="3" t="s">
        <v>167</v>
      </c>
      <c r="G251" s="3" t="s">
        <v>34</v>
      </c>
      <c r="H251" s="20">
        <v>433700</v>
      </c>
    </row>
    <row r="252" spans="1:8" x14ac:dyDescent="0.2">
      <c r="A252" s="19" t="s">
        <v>51</v>
      </c>
      <c r="B252" s="2" t="s">
        <v>96</v>
      </c>
      <c r="C252" s="4">
        <v>80265588</v>
      </c>
      <c r="D252" s="3" t="s">
        <v>304</v>
      </c>
      <c r="E252" s="3">
        <v>2470541</v>
      </c>
      <c r="F252" s="3" t="s">
        <v>167</v>
      </c>
      <c r="G252" s="3" t="s">
        <v>22</v>
      </c>
      <c r="H252" s="20">
        <v>436600</v>
      </c>
    </row>
    <row r="253" spans="1:8" x14ac:dyDescent="0.2">
      <c r="A253" s="19" t="s">
        <v>18</v>
      </c>
      <c r="B253" s="2" t="s">
        <v>96</v>
      </c>
      <c r="C253" s="4">
        <v>52501843</v>
      </c>
      <c r="D253" s="3" t="s">
        <v>305</v>
      </c>
      <c r="E253" s="3">
        <v>7401770</v>
      </c>
      <c r="F253" s="3" t="s">
        <v>167</v>
      </c>
      <c r="G253" s="3" t="s">
        <v>22</v>
      </c>
      <c r="H253" s="20">
        <v>493334</v>
      </c>
    </row>
    <row r="254" spans="1:8" x14ac:dyDescent="0.2">
      <c r="A254" s="19" t="s">
        <v>76</v>
      </c>
      <c r="B254" s="2" t="s">
        <v>96</v>
      </c>
      <c r="C254" s="4">
        <v>80049069</v>
      </c>
      <c r="D254" s="3" t="s">
        <v>306</v>
      </c>
      <c r="E254" s="3">
        <v>3729656</v>
      </c>
      <c r="F254" s="3" t="s">
        <v>167</v>
      </c>
      <c r="G254" s="3" t="s">
        <v>22</v>
      </c>
      <c r="H254" s="20">
        <v>950000</v>
      </c>
    </row>
    <row r="255" spans="1:8" x14ac:dyDescent="0.2">
      <c r="A255" s="19" t="s">
        <v>76</v>
      </c>
      <c r="B255" s="2" t="s">
        <v>96</v>
      </c>
      <c r="C255" s="4">
        <v>80209558</v>
      </c>
      <c r="D255" s="3" t="s">
        <v>307</v>
      </c>
      <c r="E255" s="3">
        <v>2031375</v>
      </c>
      <c r="F255" s="3" t="s">
        <v>167</v>
      </c>
      <c r="G255" s="3" t="s">
        <v>22</v>
      </c>
      <c r="H255" s="20">
        <v>1000000</v>
      </c>
    </row>
    <row r="256" spans="1:8" x14ac:dyDescent="0.2">
      <c r="A256" s="19" t="s">
        <v>27</v>
      </c>
      <c r="B256" s="2" t="s">
        <v>99</v>
      </c>
      <c r="C256" s="4">
        <v>52752160</v>
      </c>
      <c r="D256" s="3" t="s">
        <v>308</v>
      </c>
      <c r="E256" s="3">
        <v>7844711</v>
      </c>
      <c r="F256" s="3" t="s">
        <v>167</v>
      </c>
      <c r="G256" s="3" t="s">
        <v>22</v>
      </c>
      <c r="H256" s="20">
        <v>433700</v>
      </c>
    </row>
    <row r="257" spans="1:8" x14ac:dyDescent="0.2">
      <c r="A257" s="19" t="s">
        <v>27</v>
      </c>
      <c r="B257" s="2" t="s">
        <v>99</v>
      </c>
      <c r="C257" s="4">
        <v>52988941</v>
      </c>
      <c r="D257" s="3" t="s">
        <v>309</v>
      </c>
      <c r="E257" s="3">
        <v>6893022</v>
      </c>
      <c r="F257" s="3" t="s">
        <v>167</v>
      </c>
      <c r="G257" s="3" t="s">
        <v>22</v>
      </c>
      <c r="H257" s="20">
        <v>433700</v>
      </c>
    </row>
    <row r="258" spans="1:8" x14ac:dyDescent="0.2">
      <c r="A258" s="19" t="s">
        <v>27</v>
      </c>
      <c r="B258" s="2" t="s">
        <v>99</v>
      </c>
      <c r="C258" s="4">
        <v>52738914</v>
      </c>
      <c r="D258" s="3" t="s">
        <v>310</v>
      </c>
      <c r="E258" s="3">
        <v>6801027</v>
      </c>
      <c r="F258" s="3" t="s">
        <v>167</v>
      </c>
      <c r="G258" s="3" t="s">
        <v>22</v>
      </c>
      <c r="H258" s="20">
        <v>433700</v>
      </c>
    </row>
    <row r="259" spans="1:8" x14ac:dyDescent="0.2">
      <c r="A259" s="19" t="s">
        <v>27</v>
      </c>
      <c r="B259" s="2" t="s">
        <v>99</v>
      </c>
      <c r="C259" s="4">
        <v>52843066</v>
      </c>
      <c r="D259" s="3" t="s">
        <v>311</v>
      </c>
      <c r="E259" s="3">
        <v>4533614</v>
      </c>
      <c r="F259" s="3" t="s">
        <v>167</v>
      </c>
      <c r="G259" s="3" t="s">
        <v>22</v>
      </c>
      <c r="H259" s="20">
        <v>433700</v>
      </c>
    </row>
    <row r="260" spans="1:8" x14ac:dyDescent="0.2">
      <c r="A260" s="19" t="s">
        <v>32</v>
      </c>
      <c r="B260" s="2" t="s">
        <v>99</v>
      </c>
      <c r="C260" s="4">
        <v>52770039</v>
      </c>
      <c r="D260" s="3" t="s">
        <v>312</v>
      </c>
      <c r="E260" s="3">
        <v>5636863</v>
      </c>
      <c r="F260" s="3" t="s">
        <v>167</v>
      </c>
      <c r="G260" s="3" t="s">
        <v>34</v>
      </c>
      <c r="H260" s="20">
        <v>433700</v>
      </c>
    </row>
    <row r="261" spans="1:8" x14ac:dyDescent="0.2">
      <c r="A261" s="19" t="s">
        <v>32</v>
      </c>
      <c r="B261" s="2" t="s">
        <v>99</v>
      </c>
      <c r="C261" s="4">
        <v>52874432</v>
      </c>
      <c r="D261" s="3" t="s">
        <v>313</v>
      </c>
      <c r="E261" s="3">
        <v>2657011</v>
      </c>
      <c r="F261" s="3" t="s">
        <v>167</v>
      </c>
      <c r="G261" s="3" t="s">
        <v>34</v>
      </c>
      <c r="H261" s="20">
        <v>433700</v>
      </c>
    </row>
    <row r="262" spans="1:8" x14ac:dyDescent="0.2">
      <c r="A262" s="19" t="s">
        <v>37</v>
      </c>
      <c r="B262" s="2" t="s">
        <v>99</v>
      </c>
      <c r="C262" s="4">
        <v>52840407</v>
      </c>
      <c r="D262" s="3" t="s">
        <v>314</v>
      </c>
      <c r="E262" s="3">
        <v>5426710</v>
      </c>
      <c r="F262" s="3" t="s">
        <v>167</v>
      </c>
      <c r="G262" s="3" t="s">
        <v>22</v>
      </c>
      <c r="H262" s="20">
        <v>455820</v>
      </c>
    </row>
    <row r="263" spans="1:8" x14ac:dyDescent="0.2">
      <c r="A263" s="19" t="s">
        <v>48</v>
      </c>
      <c r="B263" s="2" t="s">
        <v>99</v>
      </c>
      <c r="C263" s="4">
        <v>52742695</v>
      </c>
      <c r="D263" s="3" t="s">
        <v>315</v>
      </c>
      <c r="E263" s="3">
        <v>7906065</v>
      </c>
      <c r="F263" s="3" t="s">
        <v>167</v>
      </c>
      <c r="G263" s="3" t="s">
        <v>22</v>
      </c>
      <c r="H263" s="20">
        <v>615400</v>
      </c>
    </row>
    <row r="264" spans="1:8" x14ac:dyDescent="0.2">
      <c r="A264" s="19" t="s">
        <v>42</v>
      </c>
      <c r="B264" s="2" t="s">
        <v>99</v>
      </c>
      <c r="C264" s="4">
        <v>52730132</v>
      </c>
      <c r="D264" s="3" t="s">
        <v>316</v>
      </c>
      <c r="E264" s="3">
        <v>3336506</v>
      </c>
      <c r="F264" s="3" t="s">
        <v>167</v>
      </c>
      <c r="G264" s="3" t="s">
        <v>22</v>
      </c>
      <c r="H264" s="20">
        <v>4046000</v>
      </c>
    </row>
    <row r="265" spans="1:8" x14ac:dyDescent="0.2">
      <c r="A265" s="19" t="s">
        <v>27</v>
      </c>
      <c r="B265" s="2" t="s">
        <v>108</v>
      </c>
      <c r="C265" s="4">
        <v>52849648</v>
      </c>
      <c r="D265" s="3" t="s">
        <v>317</v>
      </c>
      <c r="E265" s="3">
        <v>2959702</v>
      </c>
      <c r="F265" s="3" t="s">
        <v>167</v>
      </c>
      <c r="G265" s="3" t="s">
        <v>22</v>
      </c>
      <c r="H265" s="20">
        <v>433700</v>
      </c>
    </row>
    <row r="266" spans="1:8" x14ac:dyDescent="0.2">
      <c r="A266" s="19" t="s">
        <v>32</v>
      </c>
      <c r="B266" s="2" t="s">
        <v>108</v>
      </c>
      <c r="C266" s="4">
        <v>52981343</v>
      </c>
      <c r="D266" s="3" t="s">
        <v>318</v>
      </c>
      <c r="E266" s="3">
        <v>4860430</v>
      </c>
      <c r="F266" s="3" t="s">
        <v>167</v>
      </c>
      <c r="G266" s="3" t="s">
        <v>34</v>
      </c>
      <c r="H266" s="20">
        <v>433700</v>
      </c>
    </row>
    <row r="267" spans="1:8" x14ac:dyDescent="0.2">
      <c r="A267" s="19" t="s">
        <v>37</v>
      </c>
      <c r="B267" s="2" t="s">
        <v>108</v>
      </c>
      <c r="C267" s="4">
        <v>52503290</v>
      </c>
      <c r="D267" s="3" t="s">
        <v>319</v>
      </c>
      <c r="E267" s="3">
        <v>7643155</v>
      </c>
      <c r="F267" s="3" t="s">
        <v>167</v>
      </c>
      <c r="G267" s="3" t="s">
        <v>34</v>
      </c>
      <c r="H267" s="20">
        <v>452000</v>
      </c>
    </row>
    <row r="268" spans="1:8" x14ac:dyDescent="0.2">
      <c r="A268" s="19" t="s">
        <v>37</v>
      </c>
      <c r="B268" s="2" t="s">
        <v>108</v>
      </c>
      <c r="C268" s="4">
        <v>52743984</v>
      </c>
      <c r="D268" s="3" t="s">
        <v>320</v>
      </c>
      <c r="E268" s="3">
        <v>7658784</v>
      </c>
      <c r="F268" s="3" t="s">
        <v>167</v>
      </c>
      <c r="G268" s="3" t="s">
        <v>22</v>
      </c>
      <c r="H268" s="20">
        <v>452000</v>
      </c>
    </row>
    <row r="269" spans="1:8" x14ac:dyDescent="0.2">
      <c r="A269" s="19" t="s">
        <v>37</v>
      </c>
      <c r="B269" s="2" t="s">
        <v>108</v>
      </c>
      <c r="C269" s="4">
        <v>52372099</v>
      </c>
      <c r="D269" s="3" t="s">
        <v>321</v>
      </c>
      <c r="E269" s="3">
        <v>5237299</v>
      </c>
      <c r="F269" s="3" t="s">
        <v>167</v>
      </c>
      <c r="G269" s="3" t="s">
        <v>22</v>
      </c>
      <c r="H269" s="20">
        <v>452000</v>
      </c>
    </row>
    <row r="270" spans="1:8" x14ac:dyDescent="0.2">
      <c r="A270" s="19" t="s">
        <v>37</v>
      </c>
      <c r="B270" s="2" t="s">
        <v>108</v>
      </c>
      <c r="C270" s="4">
        <v>52763506</v>
      </c>
      <c r="D270" s="3" t="s">
        <v>322</v>
      </c>
      <c r="E270" s="3">
        <v>4533470</v>
      </c>
      <c r="F270" s="3" t="s">
        <v>167</v>
      </c>
      <c r="G270" s="3" t="s">
        <v>22</v>
      </c>
      <c r="H270" s="20">
        <v>452000</v>
      </c>
    </row>
    <row r="271" spans="1:8" x14ac:dyDescent="0.2">
      <c r="A271" s="19" t="s">
        <v>48</v>
      </c>
      <c r="B271" s="2" t="s">
        <v>108</v>
      </c>
      <c r="C271" s="4">
        <v>80210226</v>
      </c>
      <c r="D271" s="3" t="s">
        <v>323</v>
      </c>
      <c r="E271" s="3">
        <v>3710127</v>
      </c>
      <c r="F271" s="3" t="s">
        <v>167</v>
      </c>
      <c r="G271" s="3" t="s">
        <v>34</v>
      </c>
      <c r="H271" s="20">
        <v>600000</v>
      </c>
    </row>
    <row r="272" spans="1:8" x14ac:dyDescent="0.2">
      <c r="A272" s="19" t="s">
        <v>40</v>
      </c>
      <c r="B272" s="2" t="s">
        <v>108</v>
      </c>
      <c r="C272" s="4">
        <v>80182964</v>
      </c>
      <c r="D272" s="3" t="s">
        <v>324</v>
      </c>
      <c r="E272" s="3">
        <v>5366471</v>
      </c>
      <c r="F272" s="3" t="s">
        <v>167</v>
      </c>
      <c r="G272" s="3" t="s">
        <v>22</v>
      </c>
      <c r="H272" s="20">
        <v>700000</v>
      </c>
    </row>
    <row r="273" spans="1:8" x14ac:dyDescent="0.2">
      <c r="A273" s="19" t="s">
        <v>40</v>
      </c>
      <c r="B273" s="2" t="s">
        <v>108</v>
      </c>
      <c r="C273" s="4">
        <v>80126803</v>
      </c>
      <c r="D273" s="3" t="s">
        <v>325</v>
      </c>
      <c r="E273" s="3">
        <v>2332785</v>
      </c>
      <c r="F273" s="3" t="s">
        <v>167</v>
      </c>
      <c r="G273" s="3" t="s">
        <v>22</v>
      </c>
      <c r="H273" s="20">
        <v>637794</v>
      </c>
    </row>
    <row r="274" spans="1:8" x14ac:dyDescent="0.2">
      <c r="A274" s="19" t="s">
        <v>76</v>
      </c>
      <c r="B274" s="2" t="s">
        <v>108</v>
      </c>
      <c r="C274" s="4">
        <v>80186034</v>
      </c>
      <c r="D274" s="3" t="s">
        <v>326</v>
      </c>
      <c r="E274" s="3">
        <v>6831275</v>
      </c>
      <c r="F274" s="3" t="s">
        <v>167</v>
      </c>
      <c r="G274" s="3" t="s">
        <v>34</v>
      </c>
      <c r="H274" s="20">
        <v>959000</v>
      </c>
    </row>
    <row r="275" spans="1:8" x14ac:dyDescent="0.2">
      <c r="A275" s="19" t="s">
        <v>76</v>
      </c>
      <c r="B275" s="2" t="s">
        <v>108</v>
      </c>
      <c r="C275" s="4">
        <v>80826243</v>
      </c>
      <c r="D275" s="3" t="s">
        <v>327</v>
      </c>
      <c r="E275" s="3">
        <v>2901241</v>
      </c>
      <c r="F275" s="3" t="s">
        <v>167</v>
      </c>
      <c r="G275" s="3" t="s">
        <v>22</v>
      </c>
      <c r="H275" s="20">
        <v>959000</v>
      </c>
    </row>
    <row r="276" spans="1:8" x14ac:dyDescent="0.2">
      <c r="A276" s="19" t="s">
        <v>42</v>
      </c>
      <c r="B276" s="2" t="s">
        <v>108</v>
      </c>
      <c r="C276" s="4">
        <v>52199540</v>
      </c>
      <c r="D276" s="3" t="s">
        <v>328</v>
      </c>
      <c r="E276" s="3">
        <v>5682042</v>
      </c>
      <c r="F276" s="3" t="s">
        <v>167</v>
      </c>
      <c r="G276" s="3" t="s">
        <v>22</v>
      </c>
      <c r="H276" s="20">
        <v>4046000</v>
      </c>
    </row>
    <row r="277" spans="1:8" x14ac:dyDescent="0.2">
      <c r="A277" s="19" t="s">
        <v>27</v>
      </c>
      <c r="B277" s="2" t="s">
        <v>113</v>
      </c>
      <c r="C277" s="4">
        <v>52759260</v>
      </c>
      <c r="D277" s="3" t="s">
        <v>329</v>
      </c>
      <c r="E277" s="3">
        <v>7849926</v>
      </c>
      <c r="F277" s="3" t="s">
        <v>167</v>
      </c>
      <c r="G277" s="3" t="s">
        <v>22</v>
      </c>
      <c r="H277" s="20">
        <v>433700</v>
      </c>
    </row>
    <row r="278" spans="1:8" x14ac:dyDescent="0.2">
      <c r="A278" s="19" t="s">
        <v>27</v>
      </c>
      <c r="B278" s="2" t="s">
        <v>113</v>
      </c>
      <c r="C278" s="4">
        <v>52699811</v>
      </c>
      <c r="D278" s="3" t="s">
        <v>330</v>
      </c>
      <c r="E278" s="3">
        <v>6744668</v>
      </c>
      <c r="F278" s="3" t="s">
        <v>167</v>
      </c>
      <c r="G278" s="3" t="s">
        <v>22</v>
      </c>
      <c r="H278" s="20">
        <v>433700</v>
      </c>
    </row>
    <row r="279" spans="1:8" x14ac:dyDescent="0.2">
      <c r="A279" s="19" t="s">
        <v>32</v>
      </c>
      <c r="B279" s="2" t="s">
        <v>113</v>
      </c>
      <c r="C279" s="4">
        <v>52783322</v>
      </c>
      <c r="D279" s="3" t="s">
        <v>331</v>
      </c>
      <c r="E279" s="3">
        <v>6608208</v>
      </c>
      <c r="F279" s="3" t="s">
        <v>167</v>
      </c>
      <c r="G279" s="3" t="s">
        <v>34</v>
      </c>
      <c r="H279" s="20">
        <v>433700</v>
      </c>
    </row>
    <row r="280" spans="1:8" x14ac:dyDescent="0.2">
      <c r="A280" s="19" t="s">
        <v>32</v>
      </c>
      <c r="B280" s="2" t="s">
        <v>113</v>
      </c>
      <c r="C280" s="4">
        <v>52913924</v>
      </c>
      <c r="D280" s="3" t="s">
        <v>332</v>
      </c>
      <c r="E280" s="3">
        <v>5439542</v>
      </c>
      <c r="F280" s="3" t="s">
        <v>167</v>
      </c>
      <c r="G280" s="3" t="s">
        <v>34</v>
      </c>
      <c r="H280" s="20">
        <v>433700</v>
      </c>
    </row>
    <row r="281" spans="1:8" x14ac:dyDescent="0.2">
      <c r="A281" s="19" t="s">
        <v>76</v>
      </c>
      <c r="B281" s="2" t="s">
        <v>333</v>
      </c>
      <c r="C281" s="4">
        <v>52476172</v>
      </c>
      <c r="D281" s="3" t="s">
        <v>334</v>
      </c>
      <c r="E281" s="3">
        <v>4527300</v>
      </c>
      <c r="F281" s="3" t="s">
        <v>167</v>
      </c>
      <c r="G281" s="3" t="s">
        <v>34</v>
      </c>
      <c r="H281" s="20">
        <v>1000000</v>
      </c>
    </row>
    <row r="282" spans="1:8" x14ac:dyDescent="0.2">
      <c r="A282" s="19" t="s">
        <v>76</v>
      </c>
      <c r="B282" s="2" t="s">
        <v>333</v>
      </c>
      <c r="C282" s="4">
        <v>52979534</v>
      </c>
      <c r="D282" s="3" t="s">
        <v>335</v>
      </c>
      <c r="E282" s="3">
        <v>4118425</v>
      </c>
      <c r="F282" s="3" t="s">
        <v>167</v>
      </c>
      <c r="G282" s="3" t="s">
        <v>22</v>
      </c>
      <c r="H282" s="20">
        <v>1000000</v>
      </c>
    </row>
    <row r="283" spans="1:8" x14ac:dyDescent="0.2">
      <c r="A283" s="19" t="s">
        <v>40</v>
      </c>
      <c r="B283" s="2" t="s">
        <v>336</v>
      </c>
      <c r="C283" s="4">
        <v>52185137</v>
      </c>
      <c r="D283" s="3" t="s">
        <v>337</v>
      </c>
      <c r="E283" s="3">
        <v>6858593</v>
      </c>
      <c r="F283" s="3" t="s">
        <v>167</v>
      </c>
      <c r="G283" s="3" t="s">
        <v>22</v>
      </c>
      <c r="H283" s="20">
        <v>694557</v>
      </c>
    </row>
    <row r="284" spans="1:8" x14ac:dyDescent="0.2">
      <c r="A284" s="19" t="s">
        <v>40</v>
      </c>
      <c r="B284" s="2" t="s">
        <v>336</v>
      </c>
      <c r="C284" s="4">
        <v>52703314</v>
      </c>
      <c r="D284" s="3" t="s">
        <v>338</v>
      </c>
      <c r="E284" s="3">
        <v>4370227</v>
      </c>
      <c r="F284" s="3" t="s">
        <v>167</v>
      </c>
      <c r="G284" s="3" t="s">
        <v>22</v>
      </c>
      <c r="H284" s="20">
        <v>700000</v>
      </c>
    </row>
    <row r="285" spans="1:8" x14ac:dyDescent="0.2">
      <c r="A285" s="19" t="s">
        <v>18</v>
      </c>
      <c r="B285" s="2" t="s">
        <v>157</v>
      </c>
      <c r="C285" s="4">
        <v>80911676</v>
      </c>
      <c r="D285" s="3" t="s">
        <v>339</v>
      </c>
      <c r="E285" s="3">
        <v>5902922</v>
      </c>
      <c r="F285" s="3" t="s">
        <v>167</v>
      </c>
      <c r="G285" s="3" t="s">
        <v>34</v>
      </c>
      <c r="H285" s="20">
        <v>476727</v>
      </c>
    </row>
    <row r="286" spans="1:8" x14ac:dyDescent="0.2">
      <c r="A286" s="19" t="s">
        <v>27</v>
      </c>
      <c r="B286" s="2" t="s">
        <v>120</v>
      </c>
      <c r="C286" s="4">
        <v>80827050</v>
      </c>
      <c r="D286" s="3" t="s">
        <v>340</v>
      </c>
      <c r="E286" s="3">
        <v>4509006</v>
      </c>
      <c r="F286" s="3" t="s">
        <v>167</v>
      </c>
      <c r="G286" s="3" t="s">
        <v>22</v>
      </c>
      <c r="H286" s="20">
        <v>433700</v>
      </c>
    </row>
    <row r="287" spans="1:8" x14ac:dyDescent="0.2">
      <c r="A287" s="19" t="s">
        <v>27</v>
      </c>
      <c r="B287" s="2" t="s">
        <v>120</v>
      </c>
      <c r="C287" s="4">
        <v>80801724</v>
      </c>
      <c r="D287" s="3" t="s">
        <v>341</v>
      </c>
      <c r="E287" s="3">
        <v>4158322</v>
      </c>
      <c r="F287" s="3" t="s">
        <v>167</v>
      </c>
      <c r="G287" s="3" t="s">
        <v>22</v>
      </c>
      <c r="H287" s="20">
        <v>433700</v>
      </c>
    </row>
    <row r="288" spans="1:8" x14ac:dyDescent="0.2">
      <c r="A288" s="19" t="s">
        <v>51</v>
      </c>
      <c r="B288" s="2" t="s">
        <v>120</v>
      </c>
      <c r="C288" s="4">
        <v>80761100</v>
      </c>
      <c r="D288" s="3" t="s">
        <v>342</v>
      </c>
      <c r="E288" s="3">
        <v>7266699</v>
      </c>
      <c r="F288" s="3" t="s">
        <v>167</v>
      </c>
      <c r="G288" s="3" t="s">
        <v>22</v>
      </c>
      <c r="H288" s="20">
        <v>435000</v>
      </c>
    </row>
    <row r="289" spans="1:8" x14ac:dyDescent="0.2">
      <c r="A289" s="19" t="s">
        <v>25</v>
      </c>
      <c r="B289" s="2" t="s">
        <v>19</v>
      </c>
      <c r="C289" s="4">
        <v>52320123</v>
      </c>
      <c r="D289" s="3" t="s">
        <v>343</v>
      </c>
      <c r="E289" s="3">
        <v>5350105</v>
      </c>
      <c r="F289" s="3" t="s">
        <v>344</v>
      </c>
      <c r="G289" s="3" t="s">
        <v>22</v>
      </c>
      <c r="H289" s="20">
        <v>1129910</v>
      </c>
    </row>
    <row r="290" spans="1:8" x14ac:dyDescent="0.2">
      <c r="A290" s="19" t="s">
        <v>27</v>
      </c>
      <c r="B290" s="2" t="s">
        <v>28</v>
      </c>
      <c r="C290" s="4">
        <v>52471373</v>
      </c>
      <c r="D290" s="3" t="s">
        <v>345</v>
      </c>
      <c r="E290" s="3">
        <v>7235206</v>
      </c>
      <c r="F290" s="3" t="s">
        <v>344</v>
      </c>
      <c r="G290" s="3" t="s">
        <v>22</v>
      </c>
      <c r="H290" s="20">
        <v>433700</v>
      </c>
    </row>
    <row r="291" spans="1:8" x14ac:dyDescent="0.2">
      <c r="A291" s="19" t="s">
        <v>42</v>
      </c>
      <c r="B291" s="2" t="s">
        <v>28</v>
      </c>
      <c r="C291" s="4">
        <v>52481602</v>
      </c>
      <c r="D291" s="3" t="s">
        <v>346</v>
      </c>
      <c r="E291" s="3">
        <v>6808614</v>
      </c>
      <c r="F291" s="3" t="s">
        <v>344</v>
      </c>
      <c r="G291" s="3" t="s">
        <v>34</v>
      </c>
      <c r="H291" s="20">
        <v>4046000</v>
      </c>
    </row>
    <row r="292" spans="1:8" x14ac:dyDescent="0.2">
      <c r="A292" s="19" t="s">
        <v>25</v>
      </c>
      <c r="B292" s="2" t="s">
        <v>45</v>
      </c>
      <c r="C292" s="4">
        <v>80724534</v>
      </c>
      <c r="D292" s="3" t="s">
        <v>347</v>
      </c>
      <c r="E292" s="3">
        <v>2801656</v>
      </c>
      <c r="F292" s="3" t="s">
        <v>344</v>
      </c>
      <c r="G292" s="3" t="s">
        <v>34</v>
      </c>
      <c r="H292" s="20">
        <v>1433903</v>
      </c>
    </row>
    <row r="293" spans="1:8" x14ac:dyDescent="0.2">
      <c r="A293" s="19" t="s">
        <v>48</v>
      </c>
      <c r="B293" s="2" t="s">
        <v>52</v>
      </c>
      <c r="C293" s="4">
        <v>52274854</v>
      </c>
      <c r="D293" s="3" t="s">
        <v>348</v>
      </c>
      <c r="E293" s="3">
        <v>2676580</v>
      </c>
      <c r="F293" s="3" t="s">
        <v>344</v>
      </c>
      <c r="G293" s="3" t="s">
        <v>34</v>
      </c>
      <c r="H293" s="20">
        <v>615400</v>
      </c>
    </row>
    <row r="294" spans="1:8" x14ac:dyDescent="0.2">
      <c r="A294" s="19" t="s">
        <v>27</v>
      </c>
      <c r="B294" s="2" t="s">
        <v>67</v>
      </c>
      <c r="C294" s="4">
        <v>52666989</v>
      </c>
      <c r="D294" s="3" t="s">
        <v>349</v>
      </c>
      <c r="E294" s="3">
        <v>8663545</v>
      </c>
      <c r="F294" s="3" t="s">
        <v>344</v>
      </c>
      <c r="G294" s="3" t="s">
        <v>22</v>
      </c>
      <c r="H294" s="20">
        <v>433700</v>
      </c>
    </row>
    <row r="295" spans="1:8" x14ac:dyDescent="0.2">
      <c r="A295" s="19" t="s">
        <v>25</v>
      </c>
      <c r="B295" s="2" t="s">
        <v>67</v>
      </c>
      <c r="C295" s="4">
        <v>80181351</v>
      </c>
      <c r="D295" s="3" t="s">
        <v>350</v>
      </c>
      <c r="E295" s="3">
        <v>6873302</v>
      </c>
      <c r="F295" s="3" t="s">
        <v>344</v>
      </c>
      <c r="G295" s="3" t="s">
        <v>22</v>
      </c>
      <c r="H295" s="20">
        <v>1195850</v>
      </c>
    </row>
    <row r="296" spans="1:8" x14ac:dyDescent="0.2">
      <c r="A296" s="19" t="s">
        <v>27</v>
      </c>
      <c r="B296" s="2" t="s">
        <v>92</v>
      </c>
      <c r="C296" s="4">
        <v>52287614</v>
      </c>
      <c r="D296" s="3" t="s">
        <v>351</v>
      </c>
      <c r="E296" s="3">
        <v>7617249</v>
      </c>
      <c r="F296" s="3" t="s">
        <v>344</v>
      </c>
      <c r="G296" s="3" t="s">
        <v>22</v>
      </c>
      <c r="H296" s="20">
        <v>433700</v>
      </c>
    </row>
    <row r="297" spans="1:8" x14ac:dyDescent="0.2">
      <c r="A297" s="19" t="s">
        <v>27</v>
      </c>
      <c r="B297" s="2" t="s">
        <v>92</v>
      </c>
      <c r="C297" s="4">
        <v>80120508</v>
      </c>
      <c r="D297" s="3" t="s">
        <v>352</v>
      </c>
      <c r="E297" s="3">
        <v>3334173</v>
      </c>
      <c r="F297" s="3" t="s">
        <v>344</v>
      </c>
      <c r="G297" s="3" t="s">
        <v>22</v>
      </c>
      <c r="H297" s="20">
        <v>433700</v>
      </c>
    </row>
    <row r="298" spans="1:8" x14ac:dyDescent="0.2">
      <c r="A298" s="19" t="s">
        <v>27</v>
      </c>
      <c r="B298" s="2" t="s">
        <v>92</v>
      </c>
      <c r="C298" s="4">
        <v>80208830</v>
      </c>
      <c r="D298" s="3" t="s">
        <v>353</v>
      </c>
      <c r="E298" s="3">
        <v>2051197</v>
      </c>
      <c r="F298" s="3" t="s">
        <v>344</v>
      </c>
      <c r="G298" s="3" t="s">
        <v>22</v>
      </c>
      <c r="H298" s="20">
        <v>433700</v>
      </c>
    </row>
    <row r="299" spans="1:8" x14ac:dyDescent="0.2">
      <c r="A299" s="19" t="s">
        <v>51</v>
      </c>
      <c r="B299" s="2" t="s">
        <v>96</v>
      </c>
      <c r="C299" s="4">
        <v>52385959</v>
      </c>
      <c r="D299" s="3" t="s">
        <v>354</v>
      </c>
      <c r="E299" s="3">
        <v>6601057</v>
      </c>
      <c r="F299" s="3" t="s">
        <v>344</v>
      </c>
      <c r="G299" s="3" t="s">
        <v>22</v>
      </c>
      <c r="H299" s="20">
        <v>436600</v>
      </c>
    </row>
    <row r="300" spans="1:8" x14ac:dyDescent="0.2">
      <c r="A300" s="19" t="s">
        <v>48</v>
      </c>
      <c r="B300" s="2" t="s">
        <v>96</v>
      </c>
      <c r="C300" s="4">
        <v>52711865</v>
      </c>
      <c r="D300" s="3" t="s">
        <v>355</v>
      </c>
      <c r="E300" s="3">
        <v>2713923</v>
      </c>
      <c r="F300" s="3" t="s">
        <v>344</v>
      </c>
      <c r="G300" s="3" t="s">
        <v>34</v>
      </c>
      <c r="H300" s="20">
        <v>600000</v>
      </c>
    </row>
    <row r="301" spans="1:8" x14ac:dyDescent="0.2">
      <c r="A301" s="19" t="s">
        <v>37</v>
      </c>
      <c r="B301" s="2" t="s">
        <v>108</v>
      </c>
      <c r="C301" s="4">
        <v>52496703</v>
      </c>
      <c r="D301" s="3" t="s">
        <v>356</v>
      </c>
      <c r="E301" s="3">
        <v>6846788</v>
      </c>
      <c r="F301" s="3" t="s">
        <v>344</v>
      </c>
      <c r="G301" s="3" t="s">
        <v>22</v>
      </c>
      <c r="H301" s="20">
        <v>452000</v>
      </c>
    </row>
    <row r="302" spans="1:8" x14ac:dyDescent="0.2">
      <c r="A302" s="19" t="s">
        <v>18</v>
      </c>
      <c r="B302" s="2" t="s">
        <v>108</v>
      </c>
      <c r="C302" s="4">
        <v>52272118</v>
      </c>
      <c r="D302" s="3" t="s">
        <v>357</v>
      </c>
      <c r="E302" s="3">
        <v>2034094</v>
      </c>
      <c r="F302" s="3" t="s">
        <v>344</v>
      </c>
      <c r="G302" s="3" t="s">
        <v>22</v>
      </c>
      <c r="H302" s="20">
        <v>479010</v>
      </c>
    </row>
    <row r="303" spans="1:8" x14ac:dyDescent="0.2">
      <c r="A303" s="19" t="s">
        <v>48</v>
      </c>
      <c r="B303" s="2" t="s">
        <v>113</v>
      </c>
      <c r="C303" s="4">
        <v>52437109</v>
      </c>
      <c r="D303" s="3" t="s">
        <v>358</v>
      </c>
      <c r="E303" s="3">
        <v>2307013</v>
      </c>
      <c r="F303" s="3" t="s">
        <v>344</v>
      </c>
      <c r="G303" s="3" t="s">
        <v>22</v>
      </c>
      <c r="H303" s="20">
        <v>615400</v>
      </c>
    </row>
    <row r="304" spans="1:8" x14ac:dyDescent="0.2">
      <c r="A304" s="19" t="s">
        <v>27</v>
      </c>
      <c r="B304" s="2" t="s">
        <v>120</v>
      </c>
      <c r="C304" s="4">
        <v>80225542</v>
      </c>
      <c r="D304" s="3" t="s">
        <v>359</v>
      </c>
      <c r="E304" s="3">
        <v>2804672</v>
      </c>
      <c r="F304" s="3" t="s">
        <v>344</v>
      </c>
      <c r="G304" s="3" t="s">
        <v>22</v>
      </c>
      <c r="H304" s="20">
        <v>433700</v>
      </c>
    </row>
    <row r="305" spans="1:8" x14ac:dyDescent="0.2">
      <c r="A305" s="19" t="s">
        <v>76</v>
      </c>
      <c r="B305" s="2" t="s">
        <v>19</v>
      </c>
      <c r="C305" s="4">
        <v>52762880</v>
      </c>
      <c r="D305" s="3" t="s">
        <v>360</v>
      </c>
      <c r="E305" s="3">
        <v>7753984</v>
      </c>
      <c r="F305" s="3" t="s">
        <v>361</v>
      </c>
      <c r="G305" s="3" t="s">
        <v>22</v>
      </c>
      <c r="H305" s="20">
        <v>940320</v>
      </c>
    </row>
    <row r="306" spans="1:8" x14ac:dyDescent="0.2">
      <c r="A306" s="19" t="s">
        <v>42</v>
      </c>
      <c r="B306" s="2" t="s">
        <v>19</v>
      </c>
      <c r="C306" s="4">
        <v>52810866</v>
      </c>
      <c r="D306" s="3" t="s">
        <v>362</v>
      </c>
      <c r="E306" s="3">
        <v>2918457</v>
      </c>
      <c r="F306" s="3" t="s">
        <v>361</v>
      </c>
      <c r="G306" s="3" t="s">
        <v>34</v>
      </c>
      <c r="H306" s="20">
        <v>4046000</v>
      </c>
    </row>
    <row r="307" spans="1:8" x14ac:dyDescent="0.2">
      <c r="A307" s="19" t="s">
        <v>363</v>
      </c>
      <c r="B307" s="2" t="s">
        <v>28</v>
      </c>
      <c r="C307" s="4">
        <v>52915854</v>
      </c>
      <c r="D307" s="3" t="s">
        <v>364</v>
      </c>
      <c r="E307" s="3">
        <v>7766659</v>
      </c>
      <c r="F307" s="3" t="s">
        <v>361</v>
      </c>
      <c r="G307" s="3" t="s">
        <v>22</v>
      </c>
      <c r="H307" s="20">
        <v>433700</v>
      </c>
    </row>
    <row r="308" spans="1:8" x14ac:dyDescent="0.2">
      <c r="A308" s="19" t="s">
        <v>363</v>
      </c>
      <c r="B308" s="2" t="s">
        <v>28</v>
      </c>
      <c r="C308" s="4">
        <v>80730905</v>
      </c>
      <c r="D308" s="3" t="s">
        <v>365</v>
      </c>
      <c r="E308" s="3">
        <v>7766411</v>
      </c>
      <c r="F308" s="3" t="s">
        <v>361</v>
      </c>
      <c r="G308" s="3" t="s">
        <v>22</v>
      </c>
      <c r="H308" s="20">
        <v>433700</v>
      </c>
    </row>
    <row r="309" spans="1:8" x14ac:dyDescent="0.2">
      <c r="A309" s="19" t="s">
        <v>363</v>
      </c>
      <c r="B309" s="2" t="s">
        <v>28</v>
      </c>
      <c r="C309" s="4">
        <v>52756942</v>
      </c>
      <c r="D309" s="3" t="s">
        <v>366</v>
      </c>
      <c r="E309" s="3">
        <v>7752467</v>
      </c>
      <c r="F309" s="3" t="s">
        <v>361</v>
      </c>
      <c r="G309" s="3" t="s">
        <v>22</v>
      </c>
      <c r="H309" s="20">
        <v>433700</v>
      </c>
    </row>
    <row r="310" spans="1:8" x14ac:dyDescent="0.2">
      <c r="A310" s="19" t="s">
        <v>363</v>
      </c>
      <c r="B310" s="2" t="s">
        <v>28</v>
      </c>
      <c r="C310" s="4">
        <v>80246952</v>
      </c>
      <c r="D310" s="3" t="s">
        <v>367</v>
      </c>
      <c r="E310" s="3">
        <v>7244143</v>
      </c>
      <c r="F310" s="3" t="s">
        <v>361</v>
      </c>
      <c r="G310" s="3" t="s">
        <v>22</v>
      </c>
      <c r="H310" s="20">
        <v>433700</v>
      </c>
    </row>
    <row r="311" spans="1:8" x14ac:dyDescent="0.2">
      <c r="A311" s="19" t="s">
        <v>363</v>
      </c>
      <c r="B311" s="2" t="s">
        <v>28</v>
      </c>
      <c r="C311" s="4">
        <v>52100078</v>
      </c>
      <c r="D311" s="3" t="s">
        <v>368</v>
      </c>
      <c r="E311" s="3">
        <v>7181949</v>
      </c>
      <c r="F311" s="3" t="s">
        <v>361</v>
      </c>
      <c r="G311" s="3" t="s">
        <v>22</v>
      </c>
      <c r="H311" s="20">
        <v>433700</v>
      </c>
    </row>
    <row r="312" spans="1:8" x14ac:dyDescent="0.2">
      <c r="A312" s="19" t="s">
        <v>363</v>
      </c>
      <c r="B312" s="2" t="s">
        <v>28</v>
      </c>
      <c r="C312" s="4">
        <v>52787859</v>
      </c>
      <c r="D312" s="3" t="s">
        <v>369</v>
      </c>
      <c r="E312" s="3">
        <v>7111536</v>
      </c>
      <c r="F312" s="3" t="s">
        <v>361</v>
      </c>
      <c r="G312" s="3" t="s">
        <v>22</v>
      </c>
      <c r="H312" s="20">
        <v>433700</v>
      </c>
    </row>
    <row r="313" spans="1:8" x14ac:dyDescent="0.2">
      <c r="A313" s="19" t="s">
        <v>363</v>
      </c>
      <c r="B313" s="2" t="s">
        <v>28</v>
      </c>
      <c r="C313" s="4">
        <v>80774518</v>
      </c>
      <c r="D313" s="3" t="s">
        <v>370</v>
      </c>
      <c r="E313" s="3">
        <v>6826485</v>
      </c>
      <c r="F313" s="3" t="s">
        <v>361</v>
      </c>
      <c r="G313" s="3" t="s">
        <v>22</v>
      </c>
      <c r="H313" s="20">
        <v>433700</v>
      </c>
    </row>
    <row r="314" spans="1:8" x14ac:dyDescent="0.2">
      <c r="A314" s="19" t="s">
        <v>363</v>
      </c>
      <c r="B314" s="2" t="s">
        <v>28</v>
      </c>
      <c r="C314" s="4">
        <v>80090782</v>
      </c>
      <c r="D314" s="3" t="s">
        <v>371</v>
      </c>
      <c r="E314" s="3">
        <v>6789698</v>
      </c>
      <c r="F314" s="3" t="s">
        <v>361</v>
      </c>
      <c r="G314" s="3" t="s">
        <v>22</v>
      </c>
      <c r="H314" s="20">
        <v>433700</v>
      </c>
    </row>
    <row r="315" spans="1:8" x14ac:dyDescent="0.2">
      <c r="A315" s="19" t="s">
        <v>372</v>
      </c>
      <c r="B315" s="2" t="s">
        <v>28</v>
      </c>
      <c r="C315" s="4">
        <v>52751598</v>
      </c>
      <c r="D315" s="3" t="s">
        <v>373</v>
      </c>
      <c r="E315" s="3">
        <v>7913436</v>
      </c>
      <c r="F315" s="3" t="s">
        <v>361</v>
      </c>
      <c r="G315" s="3" t="s">
        <v>22</v>
      </c>
      <c r="H315" s="20">
        <v>433700</v>
      </c>
    </row>
    <row r="316" spans="1:8" x14ac:dyDescent="0.2">
      <c r="A316" s="19" t="s">
        <v>372</v>
      </c>
      <c r="B316" s="2" t="s">
        <v>28</v>
      </c>
      <c r="C316" s="4">
        <v>52361830</v>
      </c>
      <c r="D316" s="3" t="s">
        <v>374</v>
      </c>
      <c r="E316" s="3">
        <v>7834117</v>
      </c>
      <c r="F316" s="3" t="s">
        <v>361</v>
      </c>
      <c r="G316" s="3" t="s">
        <v>22</v>
      </c>
      <c r="H316" s="20">
        <v>433700</v>
      </c>
    </row>
    <row r="317" spans="1:8" x14ac:dyDescent="0.2">
      <c r="A317" s="19" t="s">
        <v>48</v>
      </c>
      <c r="B317" s="2" t="s">
        <v>45</v>
      </c>
      <c r="C317" s="4">
        <v>80879915</v>
      </c>
      <c r="D317" s="3" t="s">
        <v>375</v>
      </c>
      <c r="E317" s="3">
        <v>7688526</v>
      </c>
      <c r="F317" s="3" t="s">
        <v>361</v>
      </c>
      <c r="G317" s="3" t="s">
        <v>34</v>
      </c>
      <c r="H317" s="20">
        <v>595629</v>
      </c>
    </row>
    <row r="318" spans="1:8" x14ac:dyDescent="0.2">
      <c r="A318" s="19" t="s">
        <v>40</v>
      </c>
      <c r="B318" s="2" t="s">
        <v>45</v>
      </c>
      <c r="C318" s="4">
        <v>52475764</v>
      </c>
      <c r="D318" s="3" t="s">
        <v>376</v>
      </c>
      <c r="E318" s="3">
        <v>7321900</v>
      </c>
      <c r="F318" s="3" t="s">
        <v>361</v>
      </c>
      <c r="G318" s="3" t="s">
        <v>22</v>
      </c>
      <c r="H318" s="20">
        <v>714755</v>
      </c>
    </row>
    <row r="319" spans="1:8" x14ac:dyDescent="0.2">
      <c r="A319" s="19" t="s">
        <v>76</v>
      </c>
      <c r="B319" s="2" t="s">
        <v>45</v>
      </c>
      <c r="C319" s="4">
        <v>52818270</v>
      </c>
      <c r="D319" s="3" t="s">
        <v>377</v>
      </c>
      <c r="E319" s="3">
        <v>6823286</v>
      </c>
      <c r="F319" s="3" t="s">
        <v>361</v>
      </c>
      <c r="G319" s="3" t="s">
        <v>34</v>
      </c>
      <c r="H319" s="20">
        <v>953006</v>
      </c>
    </row>
    <row r="320" spans="1:8" x14ac:dyDescent="0.2">
      <c r="A320" s="19" t="s">
        <v>25</v>
      </c>
      <c r="B320" s="2" t="s">
        <v>45</v>
      </c>
      <c r="C320" s="4">
        <v>80087487</v>
      </c>
      <c r="D320" s="3" t="s">
        <v>378</v>
      </c>
      <c r="E320" s="3">
        <v>6144790</v>
      </c>
      <c r="F320" s="3" t="s">
        <v>361</v>
      </c>
      <c r="G320" s="3" t="s">
        <v>22</v>
      </c>
      <c r="H320" s="20">
        <v>1590000</v>
      </c>
    </row>
    <row r="321" spans="1:8" x14ac:dyDescent="0.2">
      <c r="A321" s="19" t="s">
        <v>25</v>
      </c>
      <c r="B321" s="2" t="s">
        <v>45</v>
      </c>
      <c r="C321" s="4">
        <v>52355618</v>
      </c>
      <c r="D321" s="3" t="s">
        <v>379</v>
      </c>
      <c r="E321" s="3">
        <v>2565937</v>
      </c>
      <c r="F321" s="3" t="s">
        <v>361</v>
      </c>
      <c r="G321" s="3" t="s">
        <v>22</v>
      </c>
      <c r="H321" s="20">
        <v>1614010</v>
      </c>
    </row>
    <row r="322" spans="1:8" x14ac:dyDescent="0.2">
      <c r="A322" s="19" t="s">
        <v>363</v>
      </c>
      <c r="B322" s="2" t="s">
        <v>49</v>
      </c>
      <c r="C322" s="4">
        <v>52251296</v>
      </c>
      <c r="D322" s="3" t="s">
        <v>380</v>
      </c>
      <c r="E322" s="3">
        <v>5350327</v>
      </c>
      <c r="F322" s="3" t="s">
        <v>361</v>
      </c>
      <c r="G322" s="3" t="s">
        <v>22</v>
      </c>
      <c r="H322" s="20">
        <v>433700</v>
      </c>
    </row>
    <row r="323" spans="1:8" x14ac:dyDescent="0.2">
      <c r="A323" s="19" t="s">
        <v>32</v>
      </c>
      <c r="B323" s="2" t="s">
        <v>49</v>
      </c>
      <c r="C323" s="4">
        <v>52855274</v>
      </c>
      <c r="D323" s="3" t="s">
        <v>381</v>
      </c>
      <c r="E323" s="3">
        <v>3674848</v>
      </c>
      <c r="F323" s="3" t="s">
        <v>361</v>
      </c>
      <c r="G323" s="3" t="s">
        <v>34</v>
      </c>
      <c r="H323" s="20">
        <v>433700</v>
      </c>
    </row>
    <row r="324" spans="1:8" x14ac:dyDescent="0.2">
      <c r="A324" s="19" t="s">
        <v>51</v>
      </c>
      <c r="B324" s="2" t="s">
        <v>49</v>
      </c>
      <c r="C324" s="4">
        <v>52034374</v>
      </c>
      <c r="D324" s="3" t="s">
        <v>382</v>
      </c>
      <c r="E324" s="3">
        <v>7783430</v>
      </c>
      <c r="F324" s="3" t="s">
        <v>361</v>
      </c>
      <c r="G324" s="3" t="s">
        <v>34</v>
      </c>
      <c r="H324" s="20">
        <v>433700</v>
      </c>
    </row>
    <row r="325" spans="1:8" x14ac:dyDescent="0.2">
      <c r="A325" s="19" t="s">
        <v>48</v>
      </c>
      <c r="B325" s="2" t="s">
        <v>52</v>
      </c>
      <c r="C325" s="4">
        <v>52969982</v>
      </c>
      <c r="D325" s="3" t="s">
        <v>383</v>
      </c>
      <c r="E325" s="3">
        <v>5634723</v>
      </c>
      <c r="F325" s="3" t="s">
        <v>361</v>
      </c>
      <c r="G325" s="3" t="s">
        <v>34</v>
      </c>
      <c r="H325" s="20">
        <v>615400</v>
      </c>
    </row>
    <row r="326" spans="1:8" x14ac:dyDescent="0.2">
      <c r="A326" s="19" t="s">
        <v>48</v>
      </c>
      <c r="B326" s="2" t="s">
        <v>52</v>
      </c>
      <c r="C326" s="4">
        <v>52934563</v>
      </c>
      <c r="D326" s="3" t="s">
        <v>384</v>
      </c>
      <c r="E326" s="3">
        <v>2023791</v>
      </c>
      <c r="F326" s="3" t="s">
        <v>361</v>
      </c>
      <c r="G326" s="3" t="s">
        <v>34</v>
      </c>
      <c r="H326" s="20">
        <v>615400</v>
      </c>
    </row>
    <row r="327" spans="1:8" x14ac:dyDescent="0.2">
      <c r="A327" s="19" t="s">
        <v>48</v>
      </c>
      <c r="B327" s="2" t="s">
        <v>52</v>
      </c>
      <c r="C327" s="4">
        <v>52663439</v>
      </c>
      <c r="D327" s="3" t="s">
        <v>385</v>
      </c>
      <c r="E327" s="3">
        <v>8259742</v>
      </c>
      <c r="F327" s="3" t="s">
        <v>361</v>
      </c>
      <c r="G327" s="3" t="s">
        <v>22</v>
      </c>
      <c r="H327" s="20">
        <v>615400</v>
      </c>
    </row>
    <row r="328" spans="1:8" x14ac:dyDescent="0.2">
      <c r="A328" s="19" t="s">
        <v>48</v>
      </c>
      <c r="B328" s="2" t="s">
        <v>52</v>
      </c>
      <c r="C328" s="4">
        <v>52758757</v>
      </c>
      <c r="D328" s="3" t="s">
        <v>386</v>
      </c>
      <c r="E328" s="3">
        <v>7786202</v>
      </c>
      <c r="F328" s="3" t="s">
        <v>361</v>
      </c>
      <c r="G328" s="3" t="s">
        <v>22</v>
      </c>
      <c r="H328" s="20">
        <v>615400</v>
      </c>
    </row>
    <row r="329" spans="1:8" x14ac:dyDescent="0.2">
      <c r="A329" s="19" t="s">
        <v>48</v>
      </c>
      <c r="B329" s="2" t="s">
        <v>52</v>
      </c>
      <c r="C329" s="4">
        <v>52775996</v>
      </c>
      <c r="D329" s="3" t="s">
        <v>387</v>
      </c>
      <c r="E329" s="3">
        <v>4502045</v>
      </c>
      <c r="F329" s="3" t="s">
        <v>361</v>
      </c>
      <c r="G329" s="3" t="s">
        <v>22</v>
      </c>
      <c r="H329" s="20">
        <v>615400</v>
      </c>
    </row>
    <row r="330" spans="1:8" x14ac:dyDescent="0.2">
      <c r="A330" s="19" t="s">
        <v>48</v>
      </c>
      <c r="B330" s="2" t="s">
        <v>52</v>
      </c>
      <c r="C330" s="4">
        <v>52188985</v>
      </c>
      <c r="D330" s="3" t="s">
        <v>388</v>
      </c>
      <c r="E330" s="3">
        <v>3634810</v>
      </c>
      <c r="F330" s="3" t="s">
        <v>361</v>
      </c>
      <c r="G330" s="3" t="s">
        <v>22</v>
      </c>
      <c r="H330" s="20">
        <v>615400</v>
      </c>
    </row>
    <row r="331" spans="1:8" x14ac:dyDescent="0.2">
      <c r="A331" s="19" t="s">
        <v>48</v>
      </c>
      <c r="B331" s="2" t="s">
        <v>52</v>
      </c>
      <c r="C331" s="4">
        <v>52846683</v>
      </c>
      <c r="D331" s="3" t="s">
        <v>389</v>
      </c>
      <c r="E331" s="3">
        <v>3337402</v>
      </c>
      <c r="F331" s="3" t="s">
        <v>361</v>
      </c>
      <c r="G331" s="3" t="s">
        <v>22</v>
      </c>
      <c r="H331" s="20">
        <v>615400</v>
      </c>
    </row>
    <row r="332" spans="1:8" x14ac:dyDescent="0.2">
      <c r="A332" s="19" t="s">
        <v>48</v>
      </c>
      <c r="B332" s="2" t="s">
        <v>52</v>
      </c>
      <c r="C332" s="4">
        <v>52384977</v>
      </c>
      <c r="D332" s="3" t="s">
        <v>390</v>
      </c>
      <c r="E332" s="3">
        <v>2381235</v>
      </c>
      <c r="F332" s="3" t="s">
        <v>361</v>
      </c>
      <c r="G332" s="3" t="s">
        <v>22</v>
      </c>
      <c r="H332" s="20">
        <v>615400</v>
      </c>
    </row>
    <row r="333" spans="1:8" x14ac:dyDescent="0.2">
      <c r="A333" s="19" t="s">
        <v>48</v>
      </c>
      <c r="B333" s="2" t="s">
        <v>52</v>
      </c>
      <c r="C333" s="4">
        <v>52961531</v>
      </c>
      <c r="D333" s="3" t="s">
        <v>391</v>
      </c>
      <c r="E333" s="3">
        <v>2311041</v>
      </c>
      <c r="F333" s="3" t="s">
        <v>361</v>
      </c>
      <c r="G333" s="3" t="s">
        <v>22</v>
      </c>
      <c r="H333" s="20">
        <v>615400</v>
      </c>
    </row>
    <row r="334" spans="1:8" x14ac:dyDescent="0.2">
      <c r="A334" s="19" t="s">
        <v>48</v>
      </c>
      <c r="B334" s="2" t="s">
        <v>52</v>
      </c>
      <c r="C334" s="4">
        <v>52354181</v>
      </c>
      <c r="D334" s="3" t="s">
        <v>392</v>
      </c>
      <c r="E334" s="3">
        <v>2297535</v>
      </c>
      <c r="F334" s="3" t="s">
        <v>361</v>
      </c>
      <c r="G334" s="3" t="s">
        <v>22</v>
      </c>
      <c r="H334" s="20">
        <v>615400</v>
      </c>
    </row>
    <row r="335" spans="1:8" x14ac:dyDescent="0.2">
      <c r="A335" s="19" t="s">
        <v>48</v>
      </c>
      <c r="B335" s="2" t="s">
        <v>52</v>
      </c>
      <c r="C335" s="4">
        <v>52953839</v>
      </c>
      <c r="D335" s="3" t="s">
        <v>393</v>
      </c>
      <c r="E335" s="3">
        <v>2078401</v>
      </c>
      <c r="F335" s="3" t="s">
        <v>361</v>
      </c>
      <c r="G335" s="3" t="s">
        <v>22</v>
      </c>
      <c r="H335" s="20">
        <v>615400</v>
      </c>
    </row>
    <row r="336" spans="1:8" x14ac:dyDescent="0.2">
      <c r="A336" s="19" t="s">
        <v>57</v>
      </c>
      <c r="B336" s="2" t="s">
        <v>52</v>
      </c>
      <c r="C336" s="4">
        <v>52760815</v>
      </c>
      <c r="D336" s="3" t="s">
        <v>394</v>
      </c>
      <c r="E336" s="3">
        <v>7772888</v>
      </c>
      <c r="F336" s="3" t="s">
        <v>361</v>
      </c>
      <c r="G336" s="3" t="s">
        <v>34</v>
      </c>
      <c r="H336" s="20">
        <v>633997</v>
      </c>
    </row>
    <row r="337" spans="1:8" x14ac:dyDescent="0.2">
      <c r="A337" s="19" t="s">
        <v>57</v>
      </c>
      <c r="B337" s="2" t="s">
        <v>52</v>
      </c>
      <c r="C337" s="4">
        <v>52747261</v>
      </c>
      <c r="D337" s="3" t="s">
        <v>395</v>
      </c>
      <c r="E337" s="3">
        <v>7185182</v>
      </c>
      <c r="F337" s="3" t="s">
        <v>361</v>
      </c>
      <c r="G337" s="3" t="s">
        <v>22</v>
      </c>
      <c r="H337" s="20">
        <v>633997</v>
      </c>
    </row>
    <row r="338" spans="1:8" x14ac:dyDescent="0.2">
      <c r="A338" s="19" t="s">
        <v>57</v>
      </c>
      <c r="B338" s="2" t="s">
        <v>52</v>
      </c>
      <c r="C338" s="4">
        <v>52908581</v>
      </c>
      <c r="D338" s="3" t="s">
        <v>396</v>
      </c>
      <c r="E338" s="3">
        <v>6874860</v>
      </c>
      <c r="F338" s="3" t="s">
        <v>361</v>
      </c>
      <c r="G338" s="3" t="s">
        <v>22</v>
      </c>
      <c r="H338" s="20">
        <v>633997</v>
      </c>
    </row>
    <row r="339" spans="1:8" x14ac:dyDescent="0.2">
      <c r="A339" s="19" t="s">
        <v>57</v>
      </c>
      <c r="B339" s="2" t="s">
        <v>52</v>
      </c>
      <c r="C339" s="4">
        <v>52529393</v>
      </c>
      <c r="D339" s="3" t="s">
        <v>397</v>
      </c>
      <c r="E339" s="3">
        <v>6827275</v>
      </c>
      <c r="F339" s="3" t="s">
        <v>361</v>
      </c>
      <c r="G339" s="3" t="s">
        <v>22</v>
      </c>
      <c r="H339" s="20">
        <v>633997</v>
      </c>
    </row>
    <row r="340" spans="1:8" x14ac:dyDescent="0.2">
      <c r="A340" s="19" t="s">
        <v>57</v>
      </c>
      <c r="B340" s="2" t="s">
        <v>52</v>
      </c>
      <c r="C340" s="4">
        <v>80004034</v>
      </c>
      <c r="D340" s="3" t="s">
        <v>398</v>
      </c>
      <c r="E340" s="3">
        <v>4027186</v>
      </c>
      <c r="F340" s="3" t="s">
        <v>361</v>
      </c>
      <c r="G340" s="3" t="s">
        <v>22</v>
      </c>
      <c r="H340" s="20">
        <v>633997</v>
      </c>
    </row>
    <row r="341" spans="1:8" x14ac:dyDescent="0.2">
      <c r="A341" s="19" t="s">
        <v>57</v>
      </c>
      <c r="B341" s="2" t="s">
        <v>52</v>
      </c>
      <c r="C341" s="4">
        <v>52217470</v>
      </c>
      <c r="D341" s="3" t="s">
        <v>399</v>
      </c>
      <c r="E341" s="3">
        <v>2778879</v>
      </c>
      <c r="F341" s="3" t="s">
        <v>361</v>
      </c>
      <c r="G341" s="3" t="s">
        <v>22</v>
      </c>
      <c r="H341" s="20">
        <v>633997</v>
      </c>
    </row>
    <row r="342" spans="1:8" x14ac:dyDescent="0.2">
      <c r="A342" s="19" t="s">
        <v>57</v>
      </c>
      <c r="B342" s="2" t="s">
        <v>52</v>
      </c>
      <c r="C342" s="4">
        <v>80794831</v>
      </c>
      <c r="D342" s="3" t="s">
        <v>400</v>
      </c>
      <c r="E342" s="3">
        <v>2619492</v>
      </c>
      <c r="F342" s="3" t="s">
        <v>361</v>
      </c>
      <c r="G342" s="3" t="s">
        <v>22</v>
      </c>
      <c r="H342" s="20">
        <v>633997</v>
      </c>
    </row>
    <row r="343" spans="1:8" x14ac:dyDescent="0.2">
      <c r="A343" s="19" t="s">
        <v>57</v>
      </c>
      <c r="B343" s="2" t="s">
        <v>52</v>
      </c>
      <c r="C343" s="4">
        <v>52785397</v>
      </c>
      <c r="D343" s="3" t="s">
        <v>401</v>
      </c>
      <c r="E343" s="3">
        <v>2388985</v>
      </c>
      <c r="F343" s="3" t="s">
        <v>361</v>
      </c>
      <c r="G343" s="3" t="s">
        <v>22</v>
      </c>
      <c r="H343" s="20">
        <v>633997</v>
      </c>
    </row>
    <row r="344" spans="1:8" x14ac:dyDescent="0.2">
      <c r="A344" s="19" t="s">
        <v>25</v>
      </c>
      <c r="B344" s="2" t="s">
        <v>52</v>
      </c>
      <c r="C344" s="4">
        <v>52390639</v>
      </c>
      <c r="D344" s="3" t="s">
        <v>402</v>
      </c>
      <c r="E344" s="3">
        <v>6838801</v>
      </c>
      <c r="F344" s="3" t="s">
        <v>361</v>
      </c>
      <c r="G344" s="3" t="s">
        <v>34</v>
      </c>
      <c r="H344" s="20">
        <v>1106300</v>
      </c>
    </row>
    <row r="345" spans="1:8" x14ac:dyDescent="0.2">
      <c r="A345" s="19" t="s">
        <v>25</v>
      </c>
      <c r="B345" s="2" t="s">
        <v>52</v>
      </c>
      <c r="C345" s="4">
        <v>52907365</v>
      </c>
      <c r="D345" s="3" t="s">
        <v>403</v>
      </c>
      <c r="E345" s="3">
        <v>5758615</v>
      </c>
      <c r="F345" s="3" t="s">
        <v>361</v>
      </c>
      <c r="G345" s="3" t="s">
        <v>22</v>
      </c>
      <c r="H345" s="20">
        <v>1106300</v>
      </c>
    </row>
    <row r="346" spans="1:8" x14ac:dyDescent="0.2">
      <c r="A346" s="19" t="s">
        <v>25</v>
      </c>
      <c r="B346" s="2" t="s">
        <v>52</v>
      </c>
      <c r="C346" s="4">
        <v>80138896</v>
      </c>
      <c r="D346" s="3" t="s">
        <v>404</v>
      </c>
      <c r="E346" s="3">
        <v>2317062</v>
      </c>
      <c r="F346" s="3" t="s">
        <v>361</v>
      </c>
      <c r="G346" s="3" t="s">
        <v>22</v>
      </c>
      <c r="H346" s="20">
        <v>1258000</v>
      </c>
    </row>
    <row r="347" spans="1:8" x14ac:dyDescent="0.2">
      <c r="A347" s="19" t="s">
        <v>51</v>
      </c>
      <c r="B347" s="2" t="s">
        <v>63</v>
      </c>
      <c r="C347" s="4">
        <v>52223241</v>
      </c>
      <c r="D347" s="3" t="s">
        <v>405</v>
      </c>
      <c r="E347" s="3">
        <v>4003169</v>
      </c>
      <c r="F347" s="3" t="s">
        <v>361</v>
      </c>
      <c r="G347" s="3" t="s">
        <v>34</v>
      </c>
      <c r="H347" s="20">
        <v>435000</v>
      </c>
    </row>
    <row r="348" spans="1:8" x14ac:dyDescent="0.2">
      <c r="A348" s="19" t="s">
        <v>51</v>
      </c>
      <c r="B348" s="2" t="s">
        <v>63</v>
      </c>
      <c r="C348" s="4">
        <v>52988643</v>
      </c>
      <c r="D348" s="3" t="s">
        <v>406</v>
      </c>
      <c r="E348" s="3">
        <v>6826963</v>
      </c>
      <c r="F348" s="3" t="s">
        <v>361</v>
      </c>
      <c r="G348" s="3" t="s">
        <v>22</v>
      </c>
      <c r="H348" s="20">
        <v>435000</v>
      </c>
    </row>
    <row r="349" spans="1:8" x14ac:dyDescent="0.2">
      <c r="A349" s="19" t="s">
        <v>51</v>
      </c>
      <c r="B349" s="2" t="s">
        <v>63</v>
      </c>
      <c r="C349" s="4">
        <v>52056513</v>
      </c>
      <c r="D349" s="3" t="s">
        <v>407</v>
      </c>
      <c r="E349" s="3">
        <v>4300620</v>
      </c>
      <c r="F349" s="3" t="s">
        <v>361</v>
      </c>
      <c r="G349" s="3" t="s">
        <v>22</v>
      </c>
      <c r="H349" s="20">
        <v>435000</v>
      </c>
    </row>
    <row r="350" spans="1:8" x14ac:dyDescent="0.2">
      <c r="A350" s="19" t="s">
        <v>51</v>
      </c>
      <c r="B350" s="2" t="s">
        <v>63</v>
      </c>
      <c r="C350" s="4">
        <v>52078143</v>
      </c>
      <c r="D350" s="3" t="s">
        <v>408</v>
      </c>
      <c r="E350" s="3">
        <v>3644436</v>
      </c>
      <c r="F350" s="3" t="s">
        <v>361</v>
      </c>
      <c r="G350" s="3" t="s">
        <v>22</v>
      </c>
      <c r="H350" s="20">
        <v>435000</v>
      </c>
    </row>
    <row r="351" spans="1:8" x14ac:dyDescent="0.2">
      <c r="A351" s="19" t="s">
        <v>18</v>
      </c>
      <c r="B351" s="2" t="s">
        <v>63</v>
      </c>
      <c r="C351" s="4">
        <v>80010171</v>
      </c>
      <c r="D351" s="3" t="s">
        <v>409</v>
      </c>
      <c r="E351" s="3">
        <v>4154681</v>
      </c>
      <c r="F351" s="3" t="s">
        <v>361</v>
      </c>
      <c r="G351" s="3" t="s">
        <v>34</v>
      </c>
      <c r="H351" s="20">
        <v>460000</v>
      </c>
    </row>
    <row r="352" spans="1:8" x14ac:dyDescent="0.2">
      <c r="A352" s="19" t="s">
        <v>363</v>
      </c>
      <c r="B352" s="2" t="s">
        <v>67</v>
      </c>
      <c r="C352" s="4">
        <v>80259117</v>
      </c>
      <c r="D352" s="3" t="s">
        <v>410</v>
      </c>
      <c r="E352" s="3">
        <v>7111271</v>
      </c>
      <c r="F352" s="3" t="s">
        <v>361</v>
      </c>
      <c r="G352" s="3" t="s">
        <v>22</v>
      </c>
      <c r="H352" s="20">
        <v>433700</v>
      </c>
    </row>
    <row r="353" spans="1:8" x14ac:dyDescent="0.2">
      <c r="A353" s="19" t="s">
        <v>363</v>
      </c>
      <c r="B353" s="2" t="s">
        <v>67</v>
      </c>
      <c r="C353" s="4">
        <v>52006881</v>
      </c>
      <c r="D353" s="3" t="s">
        <v>411</v>
      </c>
      <c r="E353" s="3">
        <v>5367744</v>
      </c>
      <c r="F353" s="3" t="s">
        <v>361</v>
      </c>
      <c r="G353" s="3" t="s">
        <v>22</v>
      </c>
      <c r="H353" s="20">
        <v>433700</v>
      </c>
    </row>
    <row r="354" spans="1:8" x14ac:dyDescent="0.2">
      <c r="A354" s="19" t="s">
        <v>27</v>
      </c>
      <c r="B354" s="2" t="s">
        <v>67</v>
      </c>
      <c r="C354" s="4">
        <v>52760839</v>
      </c>
      <c r="D354" s="3" t="s">
        <v>412</v>
      </c>
      <c r="E354" s="3">
        <v>3791839</v>
      </c>
      <c r="F354" s="3" t="s">
        <v>361</v>
      </c>
      <c r="G354" s="3" t="s">
        <v>22</v>
      </c>
      <c r="H354" s="20">
        <v>433700</v>
      </c>
    </row>
    <row r="355" spans="1:8" x14ac:dyDescent="0.2">
      <c r="A355" s="19" t="s">
        <v>27</v>
      </c>
      <c r="B355" s="2" t="s">
        <v>67</v>
      </c>
      <c r="C355" s="4">
        <v>52443615</v>
      </c>
      <c r="D355" s="3" t="s">
        <v>413</v>
      </c>
      <c r="E355" s="3">
        <v>3645476</v>
      </c>
      <c r="F355" s="3" t="s">
        <v>361</v>
      </c>
      <c r="G355" s="3" t="s">
        <v>22</v>
      </c>
      <c r="H355" s="20">
        <v>433700</v>
      </c>
    </row>
    <row r="356" spans="1:8" x14ac:dyDescent="0.2">
      <c r="A356" s="19" t="s">
        <v>27</v>
      </c>
      <c r="B356" s="2" t="s">
        <v>67</v>
      </c>
      <c r="C356" s="4">
        <v>52037964</v>
      </c>
      <c r="D356" s="3" t="s">
        <v>414</v>
      </c>
      <c r="E356" s="3">
        <v>2890627</v>
      </c>
      <c r="F356" s="3" t="s">
        <v>361</v>
      </c>
      <c r="G356" s="3" t="s">
        <v>22</v>
      </c>
      <c r="H356" s="20">
        <v>433700</v>
      </c>
    </row>
    <row r="357" spans="1:8" x14ac:dyDescent="0.2">
      <c r="A357" s="19" t="s">
        <v>27</v>
      </c>
      <c r="B357" s="2" t="s">
        <v>67</v>
      </c>
      <c r="C357" s="4">
        <v>80129007</v>
      </c>
      <c r="D357" s="3" t="s">
        <v>415</v>
      </c>
      <c r="E357" s="3">
        <v>2791057</v>
      </c>
      <c r="F357" s="3" t="s">
        <v>361</v>
      </c>
      <c r="G357" s="3" t="s">
        <v>22</v>
      </c>
      <c r="H357" s="20">
        <v>433700</v>
      </c>
    </row>
    <row r="358" spans="1:8" x14ac:dyDescent="0.2">
      <c r="A358" s="19" t="s">
        <v>27</v>
      </c>
      <c r="B358" s="2" t="s">
        <v>67</v>
      </c>
      <c r="C358" s="4">
        <v>52362635</v>
      </c>
      <c r="D358" s="3" t="s">
        <v>416</v>
      </c>
      <c r="E358" s="3">
        <v>2789670</v>
      </c>
      <c r="F358" s="3" t="s">
        <v>361</v>
      </c>
      <c r="G358" s="3" t="s">
        <v>22</v>
      </c>
      <c r="H358" s="20">
        <v>433700</v>
      </c>
    </row>
    <row r="359" spans="1:8" x14ac:dyDescent="0.2">
      <c r="A359" s="19" t="s">
        <v>32</v>
      </c>
      <c r="B359" s="2" t="s">
        <v>67</v>
      </c>
      <c r="C359" s="4">
        <v>80756453</v>
      </c>
      <c r="D359" s="3" t="s">
        <v>417</v>
      </c>
      <c r="E359" s="3">
        <v>6826254</v>
      </c>
      <c r="F359" s="3" t="s">
        <v>361</v>
      </c>
      <c r="G359" s="3" t="s">
        <v>34</v>
      </c>
      <c r="H359" s="20">
        <v>433700</v>
      </c>
    </row>
    <row r="360" spans="1:8" x14ac:dyDescent="0.2">
      <c r="A360" s="19" t="s">
        <v>32</v>
      </c>
      <c r="B360" s="2" t="s">
        <v>67</v>
      </c>
      <c r="C360" s="4">
        <v>52715810</v>
      </c>
      <c r="D360" s="3" t="s">
        <v>418</v>
      </c>
      <c r="E360" s="3">
        <v>2012131</v>
      </c>
      <c r="F360" s="3" t="s">
        <v>361</v>
      </c>
      <c r="G360" s="3" t="s">
        <v>34</v>
      </c>
      <c r="H360" s="20">
        <v>433700</v>
      </c>
    </row>
    <row r="361" spans="1:8" x14ac:dyDescent="0.2">
      <c r="A361" s="19" t="s">
        <v>51</v>
      </c>
      <c r="B361" s="2" t="s">
        <v>67</v>
      </c>
      <c r="C361" s="4">
        <v>80049568</v>
      </c>
      <c r="D361" s="3" t="s">
        <v>419</v>
      </c>
      <c r="E361" s="3">
        <v>7153440</v>
      </c>
      <c r="F361" s="3" t="s">
        <v>361</v>
      </c>
      <c r="G361" s="3" t="s">
        <v>34</v>
      </c>
      <c r="H361" s="20">
        <v>435000</v>
      </c>
    </row>
    <row r="362" spans="1:8" x14ac:dyDescent="0.2">
      <c r="A362" s="19" t="s">
        <v>51</v>
      </c>
      <c r="B362" s="2" t="s">
        <v>67</v>
      </c>
      <c r="C362" s="4">
        <v>80009106</v>
      </c>
      <c r="D362" s="3" t="s">
        <v>420</v>
      </c>
      <c r="E362" s="3">
        <v>2987147</v>
      </c>
      <c r="F362" s="3" t="s">
        <v>361</v>
      </c>
      <c r="G362" s="3" t="s">
        <v>22</v>
      </c>
      <c r="H362" s="20">
        <v>435000</v>
      </c>
    </row>
    <row r="363" spans="1:8" x14ac:dyDescent="0.2">
      <c r="A363" s="19" t="s">
        <v>51</v>
      </c>
      <c r="B363" s="2" t="s">
        <v>67</v>
      </c>
      <c r="C363" s="4">
        <v>52810224</v>
      </c>
      <c r="D363" s="3" t="s">
        <v>421</v>
      </c>
      <c r="E363" s="3">
        <v>2586644</v>
      </c>
      <c r="F363" s="3" t="s">
        <v>361</v>
      </c>
      <c r="G363" s="3" t="s">
        <v>22</v>
      </c>
      <c r="H363" s="20">
        <v>450000</v>
      </c>
    </row>
    <row r="364" spans="1:8" x14ac:dyDescent="0.2">
      <c r="A364" s="19" t="s">
        <v>51</v>
      </c>
      <c r="B364" s="2" t="s">
        <v>67</v>
      </c>
      <c r="C364" s="4">
        <v>80763646</v>
      </c>
      <c r="D364" s="3" t="s">
        <v>422</v>
      </c>
      <c r="E364" s="3">
        <v>2032203</v>
      </c>
      <c r="F364" s="3" t="s">
        <v>361</v>
      </c>
      <c r="G364" s="3" t="s">
        <v>22</v>
      </c>
      <c r="H364" s="20">
        <v>435000</v>
      </c>
    </row>
    <row r="365" spans="1:8" x14ac:dyDescent="0.2">
      <c r="A365" s="19" t="s">
        <v>37</v>
      </c>
      <c r="B365" s="2" t="s">
        <v>67</v>
      </c>
      <c r="C365" s="4">
        <v>52206075</v>
      </c>
      <c r="D365" s="3" t="s">
        <v>423</v>
      </c>
      <c r="E365" s="3">
        <v>7901460</v>
      </c>
      <c r="F365" s="3" t="s">
        <v>361</v>
      </c>
      <c r="G365" s="3" t="s">
        <v>34</v>
      </c>
      <c r="H365" s="20">
        <v>452000</v>
      </c>
    </row>
    <row r="366" spans="1:8" x14ac:dyDescent="0.2">
      <c r="A366" s="19" t="s">
        <v>37</v>
      </c>
      <c r="B366" s="2" t="s">
        <v>67</v>
      </c>
      <c r="C366" s="4">
        <v>52302473</v>
      </c>
      <c r="D366" s="3" t="s">
        <v>424</v>
      </c>
      <c r="E366" s="3">
        <v>5717066</v>
      </c>
      <c r="F366" s="3" t="s">
        <v>361</v>
      </c>
      <c r="G366" s="3" t="s">
        <v>34</v>
      </c>
      <c r="H366" s="20">
        <v>452000</v>
      </c>
    </row>
    <row r="367" spans="1:8" x14ac:dyDescent="0.2">
      <c r="A367" s="19" t="s">
        <v>37</v>
      </c>
      <c r="B367" s="2" t="s">
        <v>67</v>
      </c>
      <c r="C367" s="4">
        <v>80252108</v>
      </c>
      <c r="D367" s="3" t="s">
        <v>425</v>
      </c>
      <c r="E367" s="3">
        <v>7659712</v>
      </c>
      <c r="F367" s="3" t="s">
        <v>361</v>
      </c>
      <c r="G367" s="3" t="s">
        <v>22</v>
      </c>
      <c r="H367" s="20">
        <v>452000</v>
      </c>
    </row>
    <row r="368" spans="1:8" x14ac:dyDescent="0.2">
      <c r="A368" s="19" t="s">
        <v>18</v>
      </c>
      <c r="B368" s="2" t="s">
        <v>67</v>
      </c>
      <c r="C368" s="4">
        <v>52198850</v>
      </c>
      <c r="D368" s="3" t="s">
        <v>426</v>
      </c>
      <c r="E368" s="3">
        <v>7763561</v>
      </c>
      <c r="F368" s="3" t="s">
        <v>361</v>
      </c>
      <c r="G368" s="3" t="s">
        <v>34</v>
      </c>
      <c r="H368" s="20">
        <v>550000</v>
      </c>
    </row>
    <row r="369" spans="1:8" x14ac:dyDescent="0.2">
      <c r="A369" s="19" t="s">
        <v>18</v>
      </c>
      <c r="B369" s="2" t="s">
        <v>67</v>
      </c>
      <c r="C369" s="4">
        <v>52981483</v>
      </c>
      <c r="D369" s="3" t="s">
        <v>427</v>
      </c>
      <c r="E369" s="3">
        <v>4150125</v>
      </c>
      <c r="F369" s="3" t="s">
        <v>361</v>
      </c>
      <c r="G369" s="3" t="s">
        <v>34</v>
      </c>
      <c r="H369" s="20">
        <v>500000</v>
      </c>
    </row>
    <row r="370" spans="1:8" x14ac:dyDescent="0.2">
      <c r="A370" s="19" t="s">
        <v>18</v>
      </c>
      <c r="B370" s="2" t="s">
        <v>67</v>
      </c>
      <c r="C370" s="4">
        <v>80212102</v>
      </c>
      <c r="D370" s="3" t="s">
        <v>428</v>
      </c>
      <c r="E370" s="3">
        <v>7722085</v>
      </c>
      <c r="F370" s="3" t="s">
        <v>361</v>
      </c>
      <c r="G370" s="3" t="s">
        <v>22</v>
      </c>
      <c r="H370" s="20">
        <v>474096</v>
      </c>
    </row>
    <row r="371" spans="1:8" x14ac:dyDescent="0.2">
      <c r="A371" s="19" t="s">
        <v>18</v>
      </c>
      <c r="B371" s="2" t="s">
        <v>67</v>
      </c>
      <c r="C371" s="4">
        <v>80724041</v>
      </c>
      <c r="D371" s="3" t="s">
        <v>429</v>
      </c>
      <c r="E371" s="3">
        <v>7687952</v>
      </c>
      <c r="F371" s="3" t="s">
        <v>361</v>
      </c>
      <c r="G371" s="3" t="s">
        <v>22</v>
      </c>
      <c r="H371" s="20">
        <v>495430</v>
      </c>
    </row>
    <row r="372" spans="1:8" x14ac:dyDescent="0.2">
      <c r="A372" s="19" t="s">
        <v>18</v>
      </c>
      <c r="B372" s="2" t="s">
        <v>67</v>
      </c>
      <c r="C372" s="4">
        <v>80225397</v>
      </c>
      <c r="D372" s="3" t="s">
        <v>430</v>
      </c>
      <c r="E372" s="3">
        <v>5607727</v>
      </c>
      <c r="F372" s="3" t="s">
        <v>361</v>
      </c>
      <c r="G372" s="3" t="s">
        <v>22</v>
      </c>
      <c r="H372" s="20">
        <v>480000</v>
      </c>
    </row>
    <row r="373" spans="1:8" x14ac:dyDescent="0.2">
      <c r="A373" s="19" t="s">
        <v>18</v>
      </c>
      <c r="B373" s="2" t="s">
        <v>67</v>
      </c>
      <c r="C373" s="4">
        <v>52730716</v>
      </c>
      <c r="D373" s="3" t="s">
        <v>431</v>
      </c>
      <c r="E373" s="3">
        <v>3675142</v>
      </c>
      <c r="F373" s="3" t="s">
        <v>361</v>
      </c>
      <c r="G373" s="3" t="s">
        <v>22</v>
      </c>
      <c r="H373" s="20">
        <v>460000</v>
      </c>
    </row>
    <row r="374" spans="1:8" x14ac:dyDescent="0.2">
      <c r="A374" s="19" t="s">
        <v>18</v>
      </c>
      <c r="B374" s="2" t="s">
        <v>67</v>
      </c>
      <c r="C374" s="4">
        <v>80126374</v>
      </c>
      <c r="D374" s="3" t="s">
        <v>432</v>
      </c>
      <c r="E374" s="3">
        <v>2781749</v>
      </c>
      <c r="F374" s="3" t="s">
        <v>361</v>
      </c>
      <c r="G374" s="3" t="s">
        <v>22</v>
      </c>
      <c r="H374" s="20">
        <v>474096</v>
      </c>
    </row>
    <row r="375" spans="1:8" x14ac:dyDescent="0.2">
      <c r="A375" s="19" t="s">
        <v>18</v>
      </c>
      <c r="B375" s="2" t="s">
        <v>67</v>
      </c>
      <c r="C375" s="4">
        <v>52519880</v>
      </c>
      <c r="D375" s="3" t="s">
        <v>433</v>
      </c>
      <c r="E375" s="3">
        <v>2001269</v>
      </c>
      <c r="F375" s="3" t="s">
        <v>361</v>
      </c>
      <c r="G375" s="3" t="s">
        <v>22</v>
      </c>
      <c r="H375" s="20">
        <v>477000</v>
      </c>
    </row>
    <row r="376" spans="1:8" x14ac:dyDescent="0.2">
      <c r="A376" s="19" t="s">
        <v>40</v>
      </c>
      <c r="B376" s="2" t="s">
        <v>67</v>
      </c>
      <c r="C376" s="4">
        <v>80088586</v>
      </c>
      <c r="D376" s="3" t="s">
        <v>434</v>
      </c>
      <c r="E376" s="3">
        <v>2162966</v>
      </c>
      <c r="F376" s="3" t="s">
        <v>361</v>
      </c>
      <c r="G376" s="3" t="s">
        <v>34</v>
      </c>
      <c r="H376" s="20">
        <v>814000</v>
      </c>
    </row>
    <row r="377" spans="1:8" x14ac:dyDescent="0.2">
      <c r="A377" s="19" t="s">
        <v>40</v>
      </c>
      <c r="B377" s="2" t="s">
        <v>67</v>
      </c>
      <c r="C377" s="4">
        <v>80737940</v>
      </c>
      <c r="D377" s="3" t="s">
        <v>435</v>
      </c>
      <c r="E377" s="3">
        <v>7579239</v>
      </c>
      <c r="F377" s="3" t="s">
        <v>361</v>
      </c>
      <c r="G377" s="3" t="s">
        <v>22</v>
      </c>
      <c r="H377" s="20">
        <v>648700</v>
      </c>
    </row>
    <row r="378" spans="1:8" x14ac:dyDescent="0.2">
      <c r="A378" s="19" t="s">
        <v>40</v>
      </c>
      <c r="B378" s="2" t="s">
        <v>67</v>
      </c>
      <c r="C378" s="4">
        <v>80035708</v>
      </c>
      <c r="D378" s="3" t="s">
        <v>436</v>
      </c>
      <c r="E378" s="3">
        <v>4384681</v>
      </c>
      <c r="F378" s="3" t="s">
        <v>361</v>
      </c>
      <c r="G378" s="3" t="s">
        <v>22</v>
      </c>
      <c r="H378" s="20">
        <v>648700</v>
      </c>
    </row>
    <row r="379" spans="1:8" x14ac:dyDescent="0.2">
      <c r="A379" s="19" t="s">
        <v>40</v>
      </c>
      <c r="B379" s="2" t="s">
        <v>67</v>
      </c>
      <c r="C379" s="4">
        <v>80159585</v>
      </c>
      <c r="D379" s="3" t="s">
        <v>437</v>
      </c>
      <c r="E379" s="3">
        <v>2984698</v>
      </c>
      <c r="F379" s="3" t="s">
        <v>361</v>
      </c>
      <c r="G379" s="3" t="s">
        <v>22</v>
      </c>
      <c r="H379" s="20">
        <v>650000</v>
      </c>
    </row>
    <row r="380" spans="1:8" x14ac:dyDescent="0.2">
      <c r="A380" s="19" t="s">
        <v>76</v>
      </c>
      <c r="B380" s="2" t="s">
        <v>67</v>
      </c>
      <c r="C380" s="4">
        <v>80151377</v>
      </c>
      <c r="D380" s="3" t="s">
        <v>438</v>
      </c>
      <c r="E380" s="3">
        <v>7210571</v>
      </c>
      <c r="F380" s="3" t="s">
        <v>361</v>
      </c>
      <c r="G380" s="3" t="s">
        <v>34</v>
      </c>
      <c r="H380" s="20">
        <v>840841</v>
      </c>
    </row>
    <row r="381" spans="1:8" x14ac:dyDescent="0.2">
      <c r="A381" s="19" t="s">
        <v>76</v>
      </c>
      <c r="B381" s="2" t="s">
        <v>67</v>
      </c>
      <c r="C381" s="4">
        <v>52916022</v>
      </c>
      <c r="D381" s="3" t="s">
        <v>439</v>
      </c>
      <c r="E381" s="3">
        <v>4411575</v>
      </c>
      <c r="F381" s="3" t="s">
        <v>361</v>
      </c>
      <c r="G381" s="3" t="s">
        <v>34</v>
      </c>
      <c r="H381" s="20">
        <v>882324</v>
      </c>
    </row>
    <row r="382" spans="1:8" x14ac:dyDescent="0.2">
      <c r="A382" s="19" t="s">
        <v>76</v>
      </c>
      <c r="B382" s="2" t="s">
        <v>67</v>
      </c>
      <c r="C382" s="4">
        <v>52974745</v>
      </c>
      <c r="D382" s="3" t="s">
        <v>440</v>
      </c>
      <c r="E382" s="3">
        <v>4505694</v>
      </c>
      <c r="F382" s="3" t="s">
        <v>361</v>
      </c>
      <c r="G382" s="3" t="s">
        <v>22</v>
      </c>
      <c r="H382" s="20">
        <v>853000</v>
      </c>
    </row>
    <row r="383" spans="1:8" x14ac:dyDescent="0.2">
      <c r="A383" s="19" t="s">
        <v>25</v>
      </c>
      <c r="B383" s="2" t="s">
        <v>67</v>
      </c>
      <c r="C383" s="4">
        <v>52988807</v>
      </c>
      <c r="D383" s="3" t="s">
        <v>441</v>
      </c>
      <c r="E383" s="3">
        <v>6896569</v>
      </c>
      <c r="F383" s="3" t="s">
        <v>361</v>
      </c>
      <c r="G383" s="3" t="s">
        <v>22</v>
      </c>
      <c r="H383" s="20">
        <v>1057000</v>
      </c>
    </row>
    <row r="384" spans="1:8" x14ac:dyDescent="0.2">
      <c r="A384" s="19" t="s">
        <v>25</v>
      </c>
      <c r="B384" s="2" t="s">
        <v>67</v>
      </c>
      <c r="C384" s="4">
        <v>80216815</v>
      </c>
      <c r="D384" s="3" t="s">
        <v>442</v>
      </c>
      <c r="E384" s="3">
        <v>4190915</v>
      </c>
      <c r="F384" s="3" t="s">
        <v>361</v>
      </c>
      <c r="G384" s="3" t="s">
        <v>22</v>
      </c>
      <c r="H384" s="20">
        <v>1054300</v>
      </c>
    </row>
    <row r="385" spans="1:8" x14ac:dyDescent="0.2">
      <c r="A385" s="19" t="s">
        <v>42</v>
      </c>
      <c r="B385" s="2" t="s">
        <v>67</v>
      </c>
      <c r="C385" s="4">
        <v>52131304</v>
      </c>
      <c r="D385" s="3" t="s">
        <v>443</v>
      </c>
      <c r="E385" s="3">
        <v>7314884</v>
      </c>
      <c r="F385" s="3" t="s">
        <v>361</v>
      </c>
      <c r="G385" s="3" t="s">
        <v>22</v>
      </c>
      <c r="H385" s="20">
        <v>4046000</v>
      </c>
    </row>
    <row r="386" spans="1:8" x14ac:dyDescent="0.2">
      <c r="A386" s="19" t="s">
        <v>42</v>
      </c>
      <c r="B386" s="2" t="s">
        <v>67</v>
      </c>
      <c r="C386" s="4">
        <v>52869432</v>
      </c>
      <c r="D386" s="3" t="s">
        <v>444</v>
      </c>
      <c r="E386" s="3">
        <v>6747990</v>
      </c>
      <c r="F386" s="3" t="s">
        <v>361</v>
      </c>
      <c r="G386" s="3" t="s">
        <v>22</v>
      </c>
      <c r="H386" s="20">
        <v>4046000</v>
      </c>
    </row>
    <row r="387" spans="1:8" x14ac:dyDescent="0.2">
      <c r="A387" s="19" t="s">
        <v>42</v>
      </c>
      <c r="B387" s="2" t="s">
        <v>67</v>
      </c>
      <c r="C387" s="4">
        <v>52813225</v>
      </c>
      <c r="D387" s="3" t="s">
        <v>445</v>
      </c>
      <c r="E387" s="3">
        <v>2062554</v>
      </c>
      <c r="F387" s="3" t="s">
        <v>361</v>
      </c>
      <c r="G387" s="3" t="s">
        <v>22</v>
      </c>
      <c r="H387" s="20">
        <v>4046000</v>
      </c>
    </row>
    <row r="388" spans="1:8" x14ac:dyDescent="0.2">
      <c r="A388" s="19" t="s">
        <v>363</v>
      </c>
      <c r="B388" s="2" t="s">
        <v>82</v>
      </c>
      <c r="C388" s="4">
        <v>52179625</v>
      </c>
      <c r="D388" s="3" t="s">
        <v>446</v>
      </c>
      <c r="E388" s="3">
        <v>5388254</v>
      </c>
      <c r="F388" s="3" t="s">
        <v>361</v>
      </c>
      <c r="G388" s="3" t="s">
        <v>22</v>
      </c>
      <c r="H388" s="20">
        <v>433700</v>
      </c>
    </row>
    <row r="389" spans="1:8" x14ac:dyDescent="0.2">
      <c r="A389" s="19" t="s">
        <v>363</v>
      </c>
      <c r="B389" s="2" t="s">
        <v>82</v>
      </c>
      <c r="C389" s="4">
        <v>52234150</v>
      </c>
      <c r="D389" s="3" t="s">
        <v>447</v>
      </c>
      <c r="E389" s="3">
        <v>4093866</v>
      </c>
      <c r="F389" s="3" t="s">
        <v>361</v>
      </c>
      <c r="G389" s="3" t="s">
        <v>22</v>
      </c>
      <c r="H389" s="20">
        <v>433700</v>
      </c>
    </row>
    <row r="390" spans="1:8" x14ac:dyDescent="0.2">
      <c r="A390" s="19" t="s">
        <v>25</v>
      </c>
      <c r="B390" s="2" t="s">
        <v>82</v>
      </c>
      <c r="C390" s="4">
        <v>80154930</v>
      </c>
      <c r="D390" s="3" t="s">
        <v>448</v>
      </c>
      <c r="E390" s="3">
        <v>7822742</v>
      </c>
      <c r="F390" s="3" t="s">
        <v>361</v>
      </c>
      <c r="G390" s="3" t="s">
        <v>22</v>
      </c>
      <c r="H390" s="20">
        <v>1023000</v>
      </c>
    </row>
    <row r="391" spans="1:8" x14ac:dyDescent="0.2">
      <c r="A391" s="19" t="s">
        <v>18</v>
      </c>
      <c r="B391" s="2" t="s">
        <v>88</v>
      </c>
      <c r="C391" s="4">
        <v>80490617</v>
      </c>
      <c r="D391" s="3" t="s">
        <v>449</v>
      </c>
      <c r="E391" s="3">
        <v>7673793</v>
      </c>
      <c r="F391" s="3" t="s">
        <v>361</v>
      </c>
      <c r="G391" s="3" t="s">
        <v>22</v>
      </c>
      <c r="H391" s="20">
        <v>530192</v>
      </c>
    </row>
    <row r="392" spans="1:8" x14ac:dyDescent="0.2">
      <c r="A392" s="19" t="s">
        <v>27</v>
      </c>
      <c r="B392" s="2" t="s">
        <v>90</v>
      </c>
      <c r="C392" s="4">
        <v>80257721</v>
      </c>
      <c r="D392" s="3" t="s">
        <v>450</v>
      </c>
      <c r="E392" s="3">
        <v>2020817</v>
      </c>
      <c r="F392" s="3" t="s">
        <v>361</v>
      </c>
      <c r="G392" s="3" t="s">
        <v>22</v>
      </c>
      <c r="H392" s="20">
        <v>433700</v>
      </c>
    </row>
    <row r="393" spans="1:8" x14ac:dyDescent="0.2">
      <c r="A393" s="19" t="s">
        <v>76</v>
      </c>
      <c r="B393" s="2" t="s">
        <v>90</v>
      </c>
      <c r="C393" s="4">
        <v>80183839</v>
      </c>
      <c r="D393" s="3" t="s">
        <v>451</v>
      </c>
      <c r="E393" s="3">
        <v>6814661</v>
      </c>
      <c r="F393" s="3" t="s">
        <v>361</v>
      </c>
      <c r="G393" s="3" t="s">
        <v>22</v>
      </c>
      <c r="H393" s="20">
        <v>863804</v>
      </c>
    </row>
    <row r="394" spans="1:8" x14ac:dyDescent="0.2">
      <c r="A394" s="19" t="s">
        <v>363</v>
      </c>
      <c r="B394" s="2" t="s">
        <v>92</v>
      </c>
      <c r="C394" s="4">
        <v>52742030</v>
      </c>
      <c r="D394" s="3" t="s">
        <v>452</v>
      </c>
      <c r="E394" s="3">
        <v>7711869</v>
      </c>
      <c r="F394" s="3" t="s">
        <v>361</v>
      </c>
      <c r="G394" s="3" t="s">
        <v>22</v>
      </c>
      <c r="H394" s="20">
        <v>433700</v>
      </c>
    </row>
    <row r="395" spans="1:8" x14ac:dyDescent="0.2">
      <c r="A395" s="19" t="s">
        <v>363</v>
      </c>
      <c r="B395" s="2" t="s">
        <v>92</v>
      </c>
      <c r="C395" s="4">
        <v>80110089</v>
      </c>
      <c r="D395" s="3" t="s">
        <v>453</v>
      </c>
      <c r="E395" s="3">
        <v>7643434</v>
      </c>
      <c r="F395" s="3" t="s">
        <v>361</v>
      </c>
      <c r="G395" s="3" t="s">
        <v>22</v>
      </c>
      <c r="H395" s="20">
        <v>433700</v>
      </c>
    </row>
    <row r="396" spans="1:8" x14ac:dyDescent="0.2">
      <c r="A396" s="19" t="s">
        <v>363</v>
      </c>
      <c r="B396" s="2" t="s">
        <v>92</v>
      </c>
      <c r="C396" s="4">
        <v>52241872</v>
      </c>
      <c r="D396" s="3" t="s">
        <v>454</v>
      </c>
      <c r="E396" s="3">
        <v>7319002</v>
      </c>
      <c r="F396" s="3" t="s">
        <v>361</v>
      </c>
      <c r="G396" s="3" t="s">
        <v>22</v>
      </c>
      <c r="H396" s="20">
        <v>433700</v>
      </c>
    </row>
    <row r="397" spans="1:8" x14ac:dyDescent="0.2">
      <c r="A397" s="19" t="s">
        <v>363</v>
      </c>
      <c r="B397" s="2" t="s">
        <v>92</v>
      </c>
      <c r="C397" s="4">
        <v>52881245</v>
      </c>
      <c r="D397" s="3" t="s">
        <v>455</v>
      </c>
      <c r="E397" s="3">
        <v>5628782</v>
      </c>
      <c r="F397" s="3" t="s">
        <v>361</v>
      </c>
      <c r="G397" s="3" t="s">
        <v>22</v>
      </c>
      <c r="H397" s="20">
        <v>433700</v>
      </c>
    </row>
    <row r="398" spans="1:8" x14ac:dyDescent="0.2">
      <c r="A398" s="19" t="s">
        <v>363</v>
      </c>
      <c r="B398" s="2" t="s">
        <v>92</v>
      </c>
      <c r="C398" s="4">
        <v>52844310</v>
      </c>
      <c r="D398" s="3" t="s">
        <v>456</v>
      </c>
      <c r="E398" s="3">
        <v>4522672</v>
      </c>
      <c r="F398" s="3" t="s">
        <v>361</v>
      </c>
      <c r="G398" s="3" t="s">
        <v>22</v>
      </c>
      <c r="H398" s="20">
        <v>433700</v>
      </c>
    </row>
    <row r="399" spans="1:8" x14ac:dyDescent="0.2">
      <c r="A399" s="19" t="s">
        <v>372</v>
      </c>
      <c r="B399" s="2" t="s">
        <v>92</v>
      </c>
      <c r="C399" s="4">
        <v>52972401</v>
      </c>
      <c r="D399" s="3" t="s">
        <v>457</v>
      </c>
      <c r="E399" s="3">
        <v>7847504</v>
      </c>
      <c r="F399" s="3" t="s">
        <v>361</v>
      </c>
      <c r="G399" s="3" t="s">
        <v>22</v>
      </c>
      <c r="H399" s="20">
        <v>433700</v>
      </c>
    </row>
    <row r="400" spans="1:8" x14ac:dyDescent="0.2">
      <c r="A400" s="19" t="s">
        <v>27</v>
      </c>
      <c r="B400" s="2" t="s">
        <v>92</v>
      </c>
      <c r="C400" s="4">
        <v>80069577</v>
      </c>
      <c r="D400" s="3" t="s">
        <v>458</v>
      </c>
      <c r="E400" s="3">
        <v>2389748</v>
      </c>
      <c r="F400" s="3" t="s">
        <v>361</v>
      </c>
      <c r="G400" s="3" t="s">
        <v>22</v>
      </c>
      <c r="H400" s="20">
        <v>433700</v>
      </c>
    </row>
    <row r="401" spans="1:8" x14ac:dyDescent="0.2">
      <c r="A401" s="19" t="s">
        <v>27</v>
      </c>
      <c r="B401" s="2" t="s">
        <v>92</v>
      </c>
      <c r="C401" s="4">
        <v>80191510</v>
      </c>
      <c r="D401" s="3" t="s">
        <v>459</v>
      </c>
      <c r="E401" s="3">
        <v>2271179</v>
      </c>
      <c r="F401" s="3" t="s">
        <v>361</v>
      </c>
      <c r="G401" s="3" t="s">
        <v>22</v>
      </c>
      <c r="H401" s="20">
        <v>433700</v>
      </c>
    </row>
    <row r="402" spans="1:8" x14ac:dyDescent="0.2">
      <c r="A402" s="19" t="s">
        <v>76</v>
      </c>
      <c r="B402" s="2" t="s">
        <v>96</v>
      </c>
      <c r="C402" s="4">
        <v>80060978</v>
      </c>
      <c r="D402" s="3" t="s">
        <v>460</v>
      </c>
      <c r="E402" s="3">
        <v>2512077</v>
      </c>
      <c r="F402" s="3" t="s">
        <v>361</v>
      </c>
      <c r="G402" s="3" t="s">
        <v>22</v>
      </c>
      <c r="H402" s="20">
        <v>1000000</v>
      </c>
    </row>
    <row r="403" spans="1:8" x14ac:dyDescent="0.2">
      <c r="A403" s="19" t="s">
        <v>363</v>
      </c>
      <c r="B403" s="2" t="s">
        <v>99</v>
      </c>
      <c r="C403" s="4">
        <v>52804849</v>
      </c>
      <c r="D403" s="3" t="s">
        <v>461</v>
      </c>
      <c r="E403" s="3">
        <v>6908724</v>
      </c>
      <c r="F403" s="3" t="s">
        <v>361</v>
      </c>
      <c r="G403" s="3" t="s">
        <v>22</v>
      </c>
      <c r="H403" s="20">
        <v>433700</v>
      </c>
    </row>
    <row r="404" spans="1:8" x14ac:dyDescent="0.2">
      <c r="A404" s="19" t="s">
        <v>363</v>
      </c>
      <c r="B404" s="2" t="s">
        <v>99</v>
      </c>
      <c r="C404" s="4">
        <v>52359020</v>
      </c>
      <c r="D404" s="3" t="s">
        <v>462</v>
      </c>
      <c r="E404" s="3">
        <v>6473137</v>
      </c>
      <c r="F404" s="3" t="s">
        <v>361</v>
      </c>
      <c r="G404" s="3" t="s">
        <v>22</v>
      </c>
      <c r="H404" s="20">
        <v>433700</v>
      </c>
    </row>
    <row r="405" spans="1:8" x14ac:dyDescent="0.2">
      <c r="A405" s="19" t="s">
        <v>363</v>
      </c>
      <c r="B405" s="2" t="s">
        <v>99</v>
      </c>
      <c r="C405" s="4">
        <v>52759035</v>
      </c>
      <c r="D405" s="3" t="s">
        <v>463</v>
      </c>
      <c r="E405" s="3">
        <v>5777114</v>
      </c>
      <c r="F405" s="3" t="s">
        <v>361</v>
      </c>
      <c r="G405" s="3" t="s">
        <v>22</v>
      </c>
      <c r="H405" s="20">
        <v>433700</v>
      </c>
    </row>
    <row r="406" spans="1:8" x14ac:dyDescent="0.2">
      <c r="A406" s="19" t="s">
        <v>363</v>
      </c>
      <c r="B406" s="2" t="s">
        <v>99</v>
      </c>
      <c r="C406" s="4">
        <v>52952210</v>
      </c>
      <c r="D406" s="3" t="s">
        <v>464</v>
      </c>
      <c r="E406" s="3">
        <v>5676233</v>
      </c>
      <c r="F406" s="3" t="s">
        <v>361</v>
      </c>
      <c r="G406" s="3" t="s">
        <v>22</v>
      </c>
      <c r="H406" s="20">
        <v>433700</v>
      </c>
    </row>
    <row r="407" spans="1:8" x14ac:dyDescent="0.2">
      <c r="A407" s="19" t="s">
        <v>27</v>
      </c>
      <c r="B407" s="2" t="s">
        <v>99</v>
      </c>
      <c r="C407" s="4">
        <v>52977167</v>
      </c>
      <c r="D407" s="3" t="s">
        <v>465</v>
      </c>
      <c r="E407" s="3">
        <v>2992884</v>
      </c>
      <c r="F407" s="3" t="s">
        <v>361</v>
      </c>
      <c r="G407" s="3" t="s">
        <v>22</v>
      </c>
      <c r="H407" s="20">
        <v>433700</v>
      </c>
    </row>
    <row r="408" spans="1:8" x14ac:dyDescent="0.2">
      <c r="A408" s="19" t="s">
        <v>32</v>
      </c>
      <c r="B408" s="2" t="s">
        <v>99</v>
      </c>
      <c r="C408" s="4">
        <v>52735393</v>
      </c>
      <c r="D408" s="3" t="s">
        <v>466</v>
      </c>
      <c r="E408" s="3">
        <v>3338780</v>
      </c>
      <c r="F408" s="3" t="s">
        <v>361</v>
      </c>
      <c r="G408" s="3" t="s">
        <v>34</v>
      </c>
      <c r="H408" s="20">
        <v>433700</v>
      </c>
    </row>
    <row r="409" spans="1:8" x14ac:dyDescent="0.2">
      <c r="A409" s="19" t="s">
        <v>32</v>
      </c>
      <c r="B409" s="2" t="s">
        <v>99</v>
      </c>
      <c r="C409" s="4">
        <v>52182000</v>
      </c>
      <c r="D409" s="3" t="s">
        <v>467</v>
      </c>
      <c r="E409" s="3">
        <v>2646092</v>
      </c>
      <c r="F409" s="3" t="s">
        <v>361</v>
      </c>
      <c r="G409" s="3" t="s">
        <v>34</v>
      </c>
      <c r="H409" s="20">
        <v>433700</v>
      </c>
    </row>
    <row r="410" spans="1:8" x14ac:dyDescent="0.2">
      <c r="A410" s="19" t="s">
        <v>48</v>
      </c>
      <c r="B410" s="2" t="s">
        <v>99</v>
      </c>
      <c r="C410" s="4">
        <v>52980945</v>
      </c>
      <c r="D410" s="3" t="s">
        <v>468</v>
      </c>
      <c r="E410" s="3">
        <v>7802796</v>
      </c>
      <c r="F410" s="3" t="s">
        <v>361</v>
      </c>
      <c r="G410" s="3" t="s">
        <v>34</v>
      </c>
      <c r="H410" s="20">
        <v>615400</v>
      </c>
    </row>
    <row r="411" spans="1:8" x14ac:dyDescent="0.2">
      <c r="A411" s="19" t="s">
        <v>48</v>
      </c>
      <c r="B411" s="2" t="s">
        <v>99</v>
      </c>
      <c r="C411" s="4">
        <v>52910521</v>
      </c>
      <c r="D411" s="3" t="s">
        <v>469</v>
      </c>
      <c r="E411" s="3">
        <v>2765219</v>
      </c>
      <c r="F411" s="3" t="s">
        <v>361</v>
      </c>
      <c r="G411" s="3" t="s">
        <v>34</v>
      </c>
      <c r="H411" s="20">
        <v>615400</v>
      </c>
    </row>
    <row r="412" spans="1:8" x14ac:dyDescent="0.2">
      <c r="A412" s="19" t="s">
        <v>48</v>
      </c>
      <c r="B412" s="2" t="s">
        <v>99</v>
      </c>
      <c r="C412" s="4">
        <v>52930724</v>
      </c>
      <c r="D412" s="3" t="s">
        <v>470</v>
      </c>
      <c r="E412" s="3">
        <v>7811689</v>
      </c>
      <c r="F412" s="3" t="s">
        <v>361</v>
      </c>
      <c r="G412" s="3" t="s">
        <v>22</v>
      </c>
      <c r="H412" s="20">
        <v>615400</v>
      </c>
    </row>
    <row r="413" spans="1:8" x14ac:dyDescent="0.2">
      <c r="A413" s="19" t="s">
        <v>48</v>
      </c>
      <c r="B413" s="2" t="s">
        <v>99</v>
      </c>
      <c r="C413" s="4">
        <v>52197681</v>
      </c>
      <c r="D413" s="3" t="s">
        <v>471</v>
      </c>
      <c r="E413" s="3">
        <v>4535829</v>
      </c>
      <c r="F413" s="3" t="s">
        <v>361</v>
      </c>
      <c r="G413" s="3" t="s">
        <v>22</v>
      </c>
      <c r="H413" s="20">
        <v>615400</v>
      </c>
    </row>
    <row r="414" spans="1:8" x14ac:dyDescent="0.2">
      <c r="A414" s="19" t="s">
        <v>48</v>
      </c>
      <c r="B414" s="2" t="s">
        <v>99</v>
      </c>
      <c r="C414" s="4">
        <v>52905972</v>
      </c>
      <c r="D414" s="3" t="s">
        <v>472</v>
      </c>
      <c r="E414" s="3">
        <v>2654267</v>
      </c>
      <c r="F414" s="3" t="s">
        <v>361</v>
      </c>
      <c r="G414" s="3" t="s">
        <v>22</v>
      </c>
      <c r="H414" s="20">
        <v>615400</v>
      </c>
    </row>
    <row r="415" spans="1:8" x14ac:dyDescent="0.2">
      <c r="A415" s="19" t="s">
        <v>42</v>
      </c>
      <c r="B415" s="2" t="s">
        <v>99</v>
      </c>
      <c r="C415" s="4">
        <v>52841002</v>
      </c>
      <c r="D415" s="3" t="s">
        <v>473</v>
      </c>
      <c r="E415" s="3">
        <v>4518402</v>
      </c>
      <c r="F415" s="3" t="s">
        <v>361</v>
      </c>
      <c r="G415" s="3" t="s">
        <v>34</v>
      </c>
      <c r="H415" s="20">
        <v>4046000</v>
      </c>
    </row>
    <row r="416" spans="1:8" x14ac:dyDescent="0.2">
      <c r="A416" s="19" t="s">
        <v>37</v>
      </c>
      <c r="B416" s="2" t="s">
        <v>106</v>
      </c>
      <c r="C416" s="4">
        <v>52339809</v>
      </c>
      <c r="D416" s="3" t="s">
        <v>474</v>
      </c>
      <c r="E416" s="3">
        <v>6822724</v>
      </c>
      <c r="F416" s="3" t="s">
        <v>361</v>
      </c>
      <c r="G416" s="3" t="s">
        <v>22</v>
      </c>
      <c r="H416" s="20">
        <v>457086</v>
      </c>
    </row>
    <row r="417" spans="1:8" x14ac:dyDescent="0.2">
      <c r="A417" s="19" t="s">
        <v>37</v>
      </c>
      <c r="B417" s="2" t="s">
        <v>106</v>
      </c>
      <c r="C417" s="4">
        <v>52844179</v>
      </c>
      <c r="D417" s="3" t="s">
        <v>475</v>
      </c>
      <c r="E417" s="3">
        <v>4545338</v>
      </c>
      <c r="F417" s="3" t="s">
        <v>361</v>
      </c>
      <c r="G417" s="3" t="s">
        <v>22</v>
      </c>
      <c r="H417" s="20">
        <v>457086</v>
      </c>
    </row>
    <row r="418" spans="1:8" x14ac:dyDescent="0.2">
      <c r="A418" s="19" t="s">
        <v>18</v>
      </c>
      <c r="B418" s="2" t="s">
        <v>106</v>
      </c>
      <c r="C418" s="4">
        <v>80067759</v>
      </c>
      <c r="D418" s="3" t="s">
        <v>476</v>
      </c>
      <c r="E418" s="3">
        <v>3615052</v>
      </c>
      <c r="F418" s="3" t="s">
        <v>361</v>
      </c>
      <c r="G418" s="3" t="s">
        <v>34</v>
      </c>
      <c r="H418" s="20">
        <v>457086</v>
      </c>
    </row>
    <row r="419" spans="1:8" x14ac:dyDescent="0.2">
      <c r="A419" s="19" t="s">
        <v>48</v>
      </c>
      <c r="B419" s="2" t="s">
        <v>106</v>
      </c>
      <c r="C419" s="4">
        <v>80913623</v>
      </c>
      <c r="D419" s="3" t="s">
        <v>477</v>
      </c>
      <c r="E419" s="3">
        <v>5682588</v>
      </c>
      <c r="F419" s="3" t="s">
        <v>361</v>
      </c>
      <c r="G419" s="3" t="s">
        <v>34</v>
      </c>
      <c r="H419" s="20">
        <v>615400</v>
      </c>
    </row>
    <row r="420" spans="1:8" x14ac:dyDescent="0.2">
      <c r="A420" s="19" t="s">
        <v>42</v>
      </c>
      <c r="B420" s="2" t="s">
        <v>106</v>
      </c>
      <c r="C420" s="4">
        <v>52957134</v>
      </c>
      <c r="D420" s="3" t="s">
        <v>478</v>
      </c>
      <c r="E420" s="3">
        <v>5718891</v>
      </c>
      <c r="F420" s="3" t="s">
        <v>361</v>
      </c>
      <c r="G420" s="3" t="s">
        <v>34</v>
      </c>
      <c r="H420" s="20">
        <v>4046000</v>
      </c>
    </row>
    <row r="421" spans="1:8" x14ac:dyDescent="0.2">
      <c r="A421" s="19" t="s">
        <v>42</v>
      </c>
      <c r="B421" s="2" t="s">
        <v>106</v>
      </c>
      <c r="C421" s="4">
        <v>52215976</v>
      </c>
      <c r="D421" s="3" t="s">
        <v>479</v>
      </c>
      <c r="E421" s="3">
        <v>2304305</v>
      </c>
      <c r="F421" s="3" t="s">
        <v>361</v>
      </c>
      <c r="G421" s="3" t="s">
        <v>22</v>
      </c>
      <c r="H421" s="20">
        <v>4046000</v>
      </c>
    </row>
    <row r="422" spans="1:8" x14ac:dyDescent="0.2">
      <c r="A422" s="19" t="s">
        <v>363</v>
      </c>
      <c r="B422" s="2" t="s">
        <v>108</v>
      </c>
      <c r="C422" s="4">
        <v>80881397</v>
      </c>
      <c r="D422" s="3" t="s">
        <v>480</v>
      </c>
      <c r="E422" s="3">
        <v>7285948</v>
      </c>
      <c r="F422" s="3" t="s">
        <v>361</v>
      </c>
      <c r="G422" s="3" t="s">
        <v>22</v>
      </c>
      <c r="H422" s="20">
        <v>433700</v>
      </c>
    </row>
    <row r="423" spans="1:8" x14ac:dyDescent="0.2">
      <c r="A423" s="19" t="s">
        <v>363</v>
      </c>
      <c r="B423" s="2" t="s">
        <v>108</v>
      </c>
      <c r="C423" s="4">
        <v>52342024</v>
      </c>
      <c r="D423" s="3" t="s">
        <v>481</v>
      </c>
      <c r="E423" s="3">
        <v>5220956</v>
      </c>
      <c r="F423" s="3" t="s">
        <v>361</v>
      </c>
      <c r="G423" s="3" t="s">
        <v>22</v>
      </c>
      <c r="H423" s="20">
        <v>433700</v>
      </c>
    </row>
    <row r="424" spans="1:8" x14ac:dyDescent="0.2">
      <c r="A424" s="19" t="s">
        <v>32</v>
      </c>
      <c r="B424" s="2" t="s">
        <v>108</v>
      </c>
      <c r="C424" s="4">
        <v>52535569</v>
      </c>
      <c r="D424" s="3" t="s">
        <v>482</v>
      </c>
      <c r="E424" s="3">
        <v>4202203</v>
      </c>
      <c r="F424" s="3" t="s">
        <v>361</v>
      </c>
      <c r="G424" s="3" t="s">
        <v>34</v>
      </c>
      <c r="H424" s="20">
        <v>433700</v>
      </c>
    </row>
    <row r="425" spans="1:8" x14ac:dyDescent="0.2">
      <c r="A425" s="19" t="s">
        <v>32</v>
      </c>
      <c r="B425" s="2" t="s">
        <v>108</v>
      </c>
      <c r="C425" s="4">
        <v>52487284</v>
      </c>
      <c r="D425" s="3" t="s">
        <v>483</v>
      </c>
      <c r="E425" s="3">
        <v>2678532</v>
      </c>
      <c r="F425" s="3" t="s">
        <v>361</v>
      </c>
      <c r="G425" s="3" t="s">
        <v>34</v>
      </c>
      <c r="H425" s="20">
        <v>433700</v>
      </c>
    </row>
    <row r="426" spans="1:8" x14ac:dyDescent="0.2">
      <c r="A426" s="19" t="s">
        <v>37</v>
      </c>
      <c r="B426" s="2" t="s">
        <v>108</v>
      </c>
      <c r="C426" s="4">
        <v>52849900</v>
      </c>
      <c r="D426" s="3" t="s">
        <v>484</v>
      </c>
      <c r="E426" s="3">
        <v>7213135</v>
      </c>
      <c r="F426" s="3" t="s">
        <v>361</v>
      </c>
      <c r="G426" s="3" t="s">
        <v>22</v>
      </c>
      <c r="H426" s="20">
        <v>452000</v>
      </c>
    </row>
    <row r="427" spans="1:8" x14ac:dyDescent="0.2">
      <c r="A427" s="19" t="s">
        <v>37</v>
      </c>
      <c r="B427" s="2" t="s">
        <v>108</v>
      </c>
      <c r="C427" s="4">
        <v>52562058</v>
      </c>
      <c r="D427" s="3" t="s">
        <v>485</v>
      </c>
      <c r="E427" s="3">
        <v>4532408</v>
      </c>
      <c r="F427" s="3" t="s">
        <v>361</v>
      </c>
      <c r="G427" s="3" t="s">
        <v>22</v>
      </c>
      <c r="H427" s="20">
        <v>456437</v>
      </c>
    </row>
    <row r="428" spans="1:8" x14ac:dyDescent="0.2">
      <c r="A428" s="19" t="s">
        <v>18</v>
      </c>
      <c r="B428" s="2" t="s">
        <v>108</v>
      </c>
      <c r="C428" s="4">
        <v>80727316</v>
      </c>
      <c r="D428" s="3" t="s">
        <v>486</v>
      </c>
      <c r="E428" s="3">
        <v>7133802</v>
      </c>
      <c r="F428" s="3" t="s">
        <v>361</v>
      </c>
      <c r="G428" s="3" t="s">
        <v>34</v>
      </c>
      <c r="H428" s="20">
        <v>467716</v>
      </c>
    </row>
    <row r="429" spans="1:8" x14ac:dyDescent="0.2">
      <c r="A429" s="19" t="s">
        <v>48</v>
      </c>
      <c r="B429" s="2" t="s">
        <v>108</v>
      </c>
      <c r="C429" s="4">
        <v>52916940</v>
      </c>
      <c r="D429" s="3" t="s">
        <v>487</v>
      </c>
      <c r="E429" s="3">
        <v>6825544</v>
      </c>
      <c r="F429" s="3" t="s">
        <v>361</v>
      </c>
      <c r="G429" s="3" t="s">
        <v>22</v>
      </c>
      <c r="H429" s="20">
        <v>615400</v>
      </c>
    </row>
    <row r="430" spans="1:8" x14ac:dyDescent="0.2">
      <c r="A430" s="19" t="s">
        <v>48</v>
      </c>
      <c r="B430" s="2" t="s">
        <v>108</v>
      </c>
      <c r="C430" s="4">
        <v>52486034</v>
      </c>
      <c r="D430" s="3" t="s">
        <v>488</v>
      </c>
      <c r="E430" s="3">
        <v>2673781</v>
      </c>
      <c r="F430" s="3" t="s">
        <v>361</v>
      </c>
      <c r="G430" s="3" t="s">
        <v>22</v>
      </c>
      <c r="H430" s="20">
        <v>600000</v>
      </c>
    </row>
    <row r="431" spans="1:8" x14ac:dyDescent="0.2">
      <c r="A431" s="19" t="s">
        <v>40</v>
      </c>
      <c r="B431" s="2" t="s">
        <v>108</v>
      </c>
      <c r="C431" s="4">
        <v>52830992</v>
      </c>
      <c r="D431" s="3" t="s">
        <v>489</v>
      </c>
      <c r="E431" s="3">
        <v>7610509</v>
      </c>
      <c r="F431" s="3" t="s">
        <v>361</v>
      </c>
      <c r="G431" s="3" t="s">
        <v>22</v>
      </c>
      <c r="H431" s="20">
        <v>750000</v>
      </c>
    </row>
    <row r="432" spans="1:8" x14ac:dyDescent="0.2">
      <c r="A432" s="19" t="s">
        <v>42</v>
      </c>
      <c r="B432" s="2" t="s">
        <v>108</v>
      </c>
      <c r="C432" s="4">
        <v>52469141</v>
      </c>
      <c r="D432" s="3" t="s">
        <v>490</v>
      </c>
      <c r="E432" s="3">
        <v>7758985</v>
      </c>
      <c r="F432" s="3" t="s">
        <v>361</v>
      </c>
      <c r="G432" s="3" t="s">
        <v>22</v>
      </c>
      <c r="H432" s="20">
        <v>4046000</v>
      </c>
    </row>
    <row r="433" spans="1:8" x14ac:dyDescent="0.2">
      <c r="A433" s="19" t="s">
        <v>42</v>
      </c>
      <c r="B433" s="2" t="s">
        <v>108</v>
      </c>
      <c r="C433" s="4">
        <v>52978144</v>
      </c>
      <c r="D433" s="3" t="s">
        <v>491</v>
      </c>
      <c r="E433" s="3">
        <v>2307943</v>
      </c>
      <c r="F433" s="3" t="s">
        <v>361</v>
      </c>
      <c r="G433" s="3" t="s">
        <v>22</v>
      </c>
      <c r="H433" s="20">
        <v>4046000</v>
      </c>
    </row>
    <row r="434" spans="1:8" x14ac:dyDescent="0.2">
      <c r="A434" s="19" t="s">
        <v>363</v>
      </c>
      <c r="B434" s="2" t="s">
        <v>113</v>
      </c>
      <c r="C434" s="4">
        <v>52345831</v>
      </c>
      <c r="D434" s="3" t="s">
        <v>492</v>
      </c>
      <c r="E434" s="3">
        <v>7283232</v>
      </c>
      <c r="F434" s="3" t="s">
        <v>361</v>
      </c>
      <c r="G434" s="3" t="s">
        <v>22</v>
      </c>
      <c r="H434" s="20">
        <v>433700</v>
      </c>
    </row>
    <row r="435" spans="1:8" x14ac:dyDescent="0.2">
      <c r="A435" s="19" t="s">
        <v>363</v>
      </c>
      <c r="B435" s="2" t="s">
        <v>113</v>
      </c>
      <c r="C435" s="4">
        <v>52789993</v>
      </c>
      <c r="D435" s="3" t="s">
        <v>493</v>
      </c>
      <c r="E435" s="3">
        <v>7184904</v>
      </c>
      <c r="F435" s="3" t="s">
        <v>361</v>
      </c>
      <c r="G435" s="3" t="s">
        <v>22</v>
      </c>
      <c r="H435" s="20">
        <v>433700</v>
      </c>
    </row>
    <row r="436" spans="1:8" x14ac:dyDescent="0.2">
      <c r="A436" s="19" t="s">
        <v>363</v>
      </c>
      <c r="B436" s="2" t="s">
        <v>113</v>
      </c>
      <c r="C436" s="4">
        <v>52832300</v>
      </c>
      <c r="D436" s="3" t="s">
        <v>494</v>
      </c>
      <c r="E436" s="3">
        <v>7183218</v>
      </c>
      <c r="F436" s="3" t="s">
        <v>361</v>
      </c>
      <c r="G436" s="3" t="s">
        <v>22</v>
      </c>
      <c r="H436" s="20">
        <v>433700</v>
      </c>
    </row>
    <row r="437" spans="1:8" x14ac:dyDescent="0.2">
      <c r="A437" s="19" t="s">
        <v>363</v>
      </c>
      <c r="B437" s="2" t="s">
        <v>113</v>
      </c>
      <c r="C437" s="4">
        <v>52797353</v>
      </c>
      <c r="D437" s="3" t="s">
        <v>495</v>
      </c>
      <c r="E437" s="3">
        <v>6932964</v>
      </c>
      <c r="F437" s="3" t="s">
        <v>361</v>
      </c>
      <c r="G437" s="3" t="s">
        <v>22</v>
      </c>
      <c r="H437" s="20">
        <v>433700</v>
      </c>
    </row>
    <row r="438" spans="1:8" x14ac:dyDescent="0.2">
      <c r="A438" s="19" t="s">
        <v>363</v>
      </c>
      <c r="B438" s="2" t="s">
        <v>113</v>
      </c>
      <c r="C438" s="4">
        <v>52805728</v>
      </c>
      <c r="D438" s="3" t="s">
        <v>496</v>
      </c>
      <c r="E438" s="3">
        <v>6888859</v>
      </c>
      <c r="F438" s="3" t="s">
        <v>361</v>
      </c>
      <c r="G438" s="3" t="s">
        <v>22</v>
      </c>
      <c r="H438" s="20">
        <v>433700</v>
      </c>
    </row>
    <row r="439" spans="1:8" x14ac:dyDescent="0.2">
      <c r="A439" s="19" t="s">
        <v>363</v>
      </c>
      <c r="B439" s="2" t="s">
        <v>113</v>
      </c>
      <c r="C439" s="4">
        <v>52393815</v>
      </c>
      <c r="D439" s="3" t="s">
        <v>497</v>
      </c>
      <c r="E439" s="3">
        <v>6857502</v>
      </c>
      <c r="F439" s="3" t="s">
        <v>361</v>
      </c>
      <c r="G439" s="3" t="s">
        <v>22</v>
      </c>
      <c r="H439" s="20">
        <v>433700</v>
      </c>
    </row>
    <row r="440" spans="1:8" x14ac:dyDescent="0.2">
      <c r="A440" s="19" t="s">
        <v>363</v>
      </c>
      <c r="B440" s="2" t="s">
        <v>113</v>
      </c>
      <c r="C440" s="4">
        <v>52936242</v>
      </c>
      <c r="D440" s="3" t="s">
        <v>498</v>
      </c>
      <c r="E440" s="3">
        <v>5786940</v>
      </c>
      <c r="F440" s="3" t="s">
        <v>361</v>
      </c>
      <c r="G440" s="3" t="s">
        <v>22</v>
      </c>
      <c r="H440" s="20">
        <v>433700</v>
      </c>
    </row>
    <row r="441" spans="1:8" x14ac:dyDescent="0.2">
      <c r="A441" s="19" t="s">
        <v>363</v>
      </c>
      <c r="B441" s="2" t="s">
        <v>113</v>
      </c>
      <c r="C441" s="4">
        <v>52980268</v>
      </c>
      <c r="D441" s="3" t="s">
        <v>499</v>
      </c>
      <c r="E441" s="3">
        <v>5443618</v>
      </c>
      <c r="F441" s="3" t="s">
        <v>361</v>
      </c>
      <c r="G441" s="3" t="s">
        <v>22</v>
      </c>
      <c r="H441" s="20">
        <v>433700</v>
      </c>
    </row>
    <row r="442" spans="1:8" x14ac:dyDescent="0.2">
      <c r="A442" s="19" t="s">
        <v>363</v>
      </c>
      <c r="B442" s="2" t="s">
        <v>113</v>
      </c>
      <c r="C442" s="4">
        <v>52873240</v>
      </c>
      <c r="D442" s="3" t="s">
        <v>500</v>
      </c>
      <c r="E442" s="3">
        <v>4080657</v>
      </c>
      <c r="F442" s="3" t="s">
        <v>361</v>
      </c>
      <c r="G442" s="3" t="s">
        <v>22</v>
      </c>
      <c r="H442" s="20">
        <v>433700</v>
      </c>
    </row>
    <row r="443" spans="1:8" x14ac:dyDescent="0.2">
      <c r="A443" s="19" t="s">
        <v>27</v>
      </c>
      <c r="B443" s="2" t="s">
        <v>113</v>
      </c>
      <c r="C443" s="4">
        <v>52857447</v>
      </c>
      <c r="D443" s="3" t="s">
        <v>501</v>
      </c>
      <c r="E443" s="3">
        <v>2798619</v>
      </c>
      <c r="F443" s="3" t="s">
        <v>361</v>
      </c>
      <c r="G443" s="3" t="s">
        <v>22</v>
      </c>
      <c r="H443" s="20">
        <v>433700</v>
      </c>
    </row>
    <row r="444" spans="1:8" x14ac:dyDescent="0.2">
      <c r="A444" s="19" t="s">
        <v>27</v>
      </c>
      <c r="B444" s="2" t="s">
        <v>113</v>
      </c>
      <c r="C444" s="4">
        <v>52771912</v>
      </c>
      <c r="D444" s="3" t="s">
        <v>502</v>
      </c>
      <c r="E444" s="3">
        <v>2701861</v>
      </c>
      <c r="F444" s="3" t="s">
        <v>361</v>
      </c>
      <c r="G444" s="3" t="s">
        <v>22</v>
      </c>
      <c r="H444" s="20">
        <v>433700</v>
      </c>
    </row>
    <row r="445" spans="1:8" x14ac:dyDescent="0.2">
      <c r="A445" s="19" t="s">
        <v>27</v>
      </c>
      <c r="B445" s="2" t="s">
        <v>113</v>
      </c>
      <c r="C445" s="4">
        <v>52810874</v>
      </c>
      <c r="D445" s="3" t="s">
        <v>503</v>
      </c>
      <c r="E445" s="3">
        <v>2312720</v>
      </c>
      <c r="F445" s="3" t="s">
        <v>361</v>
      </c>
      <c r="G445" s="3" t="s">
        <v>22</v>
      </c>
      <c r="H445" s="20">
        <v>433700</v>
      </c>
    </row>
    <row r="446" spans="1:8" x14ac:dyDescent="0.2">
      <c r="A446" s="19" t="s">
        <v>32</v>
      </c>
      <c r="B446" s="2" t="s">
        <v>113</v>
      </c>
      <c r="C446" s="4">
        <v>52307423</v>
      </c>
      <c r="D446" s="3" t="s">
        <v>504</v>
      </c>
      <c r="E446" s="3">
        <v>7765105</v>
      </c>
      <c r="F446" s="3" t="s">
        <v>361</v>
      </c>
      <c r="G446" s="3" t="s">
        <v>34</v>
      </c>
      <c r="H446" s="20">
        <v>433700</v>
      </c>
    </row>
    <row r="447" spans="1:8" x14ac:dyDescent="0.2">
      <c r="A447" s="19" t="s">
        <v>32</v>
      </c>
      <c r="B447" s="2" t="s">
        <v>113</v>
      </c>
      <c r="C447" s="4">
        <v>52856830</v>
      </c>
      <c r="D447" s="3" t="s">
        <v>505</v>
      </c>
      <c r="E447" s="3">
        <v>2230648</v>
      </c>
      <c r="F447" s="3" t="s">
        <v>361</v>
      </c>
      <c r="G447" s="3" t="s">
        <v>34</v>
      </c>
      <c r="H447" s="20">
        <v>433700</v>
      </c>
    </row>
    <row r="448" spans="1:8" x14ac:dyDescent="0.2">
      <c r="A448" s="19" t="s">
        <v>32</v>
      </c>
      <c r="B448" s="2" t="s">
        <v>113</v>
      </c>
      <c r="C448" s="4">
        <v>52446810</v>
      </c>
      <c r="D448" s="3" t="s">
        <v>506</v>
      </c>
      <c r="E448" s="3">
        <v>2064103</v>
      </c>
      <c r="F448" s="3" t="s">
        <v>361</v>
      </c>
      <c r="G448" s="3" t="s">
        <v>34</v>
      </c>
      <c r="H448" s="20">
        <v>433700</v>
      </c>
    </row>
    <row r="449" spans="1:8" x14ac:dyDescent="0.2">
      <c r="A449" s="19" t="s">
        <v>48</v>
      </c>
      <c r="B449" s="2" t="s">
        <v>113</v>
      </c>
      <c r="C449" s="4">
        <v>52210472</v>
      </c>
      <c r="D449" s="3" t="s">
        <v>507</v>
      </c>
      <c r="E449" s="3">
        <v>7609221</v>
      </c>
      <c r="F449" s="3" t="s">
        <v>361</v>
      </c>
      <c r="G449" s="3" t="s">
        <v>34</v>
      </c>
      <c r="H449" s="20">
        <v>615400</v>
      </c>
    </row>
    <row r="450" spans="1:8" x14ac:dyDescent="0.2">
      <c r="A450" s="19" t="s">
        <v>48</v>
      </c>
      <c r="B450" s="2" t="s">
        <v>113</v>
      </c>
      <c r="C450" s="4">
        <v>52541613</v>
      </c>
      <c r="D450" s="3" t="s">
        <v>508</v>
      </c>
      <c r="E450" s="3">
        <v>5788685</v>
      </c>
      <c r="F450" s="3" t="s">
        <v>361</v>
      </c>
      <c r="G450" s="3" t="s">
        <v>22</v>
      </c>
      <c r="H450" s="20">
        <v>615400</v>
      </c>
    </row>
    <row r="451" spans="1:8" x14ac:dyDescent="0.2">
      <c r="A451" s="19" t="s">
        <v>48</v>
      </c>
      <c r="B451" s="2" t="s">
        <v>113</v>
      </c>
      <c r="C451" s="4">
        <v>52931445</v>
      </c>
      <c r="D451" s="3" t="s">
        <v>509</v>
      </c>
      <c r="E451" s="3">
        <v>4030769</v>
      </c>
      <c r="F451" s="3" t="s">
        <v>361</v>
      </c>
      <c r="G451" s="3" t="s">
        <v>22</v>
      </c>
      <c r="H451" s="20">
        <v>615400</v>
      </c>
    </row>
    <row r="452" spans="1:8" x14ac:dyDescent="0.2">
      <c r="A452" s="19" t="s">
        <v>42</v>
      </c>
      <c r="B452" s="2" t="s">
        <v>113</v>
      </c>
      <c r="C452" s="4">
        <v>52393544</v>
      </c>
      <c r="D452" s="3" t="s">
        <v>510</v>
      </c>
      <c r="E452" s="3">
        <v>2277293</v>
      </c>
      <c r="F452" s="3" t="s">
        <v>361</v>
      </c>
      <c r="G452" s="3" t="s">
        <v>22</v>
      </c>
      <c r="H452" s="20">
        <v>4046000</v>
      </c>
    </row>
    <row r="453" spans="1:8" x14ac:dyDescent="0.2">
      <c r="A453" s="19" t="s">
        <v>40</v>
      </c>
      <c r="B453" s="2" t="s">
        <v>336</v>
      </c>
      <c r="C453" s="4">
        <v>52962244</v>
      </c>
      <c r="D453" s="3" t="s">
        <v>511</v>
      </c>
      <c r="E453" s="3">
        <v>4407922</v>
      </c>
      <c r="F453" s="3" t="s">
        <v>361</v>
      </c>
      <c r="G453" s="3" t="s">
        <v>22</v>
      </c>
      <c r="H453" s="20">
        <v>661300</v>
      </c>
    </row>
    <row r="454" spans="1:8" x14ac:dyDescent="0.2">
      <c r="A454" s="19" t="s">
        <v>18</v>
      </c>
      <c r="B454" s="2" t="s">
        <v>157</v>
      </c>
      <c r="C454" s="4">
        <v>52984816</v>
      </c>
      <c r="D454" s="3" t="s">
        <v>512</v>
      </c>
      <c r="E454" s="3">
        <v>2641535</v>
      </c>
      <c r="F454" s="3" t="s">
        <v>361</v>
      </c>
      <c r="G454" s="3" t="s">
        <v>34</v>
      </c>
      <c r="H454" s="20">
        <v>536875</v>
      </c>
    </row>
    <row r="455" spans="1:8" x14ac:dyDescent="0.2">
      <c r="A455" s="19" t="s">
        <v>48</v>
      </c>
      <c r="B455" s="2" t="s">
        <v>157</v>
      </c>
      <c r="C455" s="4">
        <v>52876212</v>
      </c>
      <c r="D455" s="3" t="s">
        <v>513</v>
      </c>
      <c r="E455" s="3">
        <v>2608132</v>
      </c>
      <c r="F455" s="3" t="s">
        <v>361</v>
      </c>
      <c r="G455" s="3" t="s">
        <v>34</v>
      </c>
      <c r="H455" s="20">
        <v>615400</v>
      </c>
    </row>
    <row r="456" spans="1:8" x14ac:dyDescent="0.2">
      <c r="A456" s="19" t="s">
        <v>48</v>
      </c>
      <c r="B456" s="2" t="s">
        <v>157</v>
      </c>
      <c r="C456" s="4">
        <v>52884588</v>
      </c>
      <c r="D456" s="3" t="s">
        <v>514</v>
      </c>
      <c r="E456" s="3">
        <v>7216322</v>
      </c>
      <c r="F456" s="3" t="s">
        <v>361</v>
      </c>
      <c r="G456" s="3" t="s">
        <v>22</v>
      </c>
      <c r="H456" s="20">
        <v>615400</v>
      </c>
    </row>
    <row r="457" spans="1:8" x14ac:dyDescent="0.2">
      <c r="A457" s="19" t="s">
        <v>363</v>
      </c>
      <c r="B457" s="2" t="s">
        <v>120</v>
      </c>
      <c r="C457" s="4">
        <v>80744505</v>
      </c>
      <c r="D457" s="3" t="s">
        <v>515</v>
      </c>
      <c r="E457" s="3">
        <v>7602259</v>
      </c>
      <c r="F457" s="3" t="s">
        <v>361</v>
      </c>
      <c r="G457" s="3" t="s">
        <v>22</v>
      </c>
      <c r="H457" s="20">
        <v>433700</v>
      </c>
    </row>
    <row r="458" spans="1:8" x14ac:dyDescent="0.2">
      <c r="A458" s="19" t="s">
        <v>372</v>
      </c>
      <c r="B458" s="2" t="s">
        <v>120</v>
      </c>
      <c r="C458" s="4">
        <v>80114452</v>
      </c>
      <c r="D458" s="3" t="s">
        <v>516</v>
      </c>
      <c r="E458" s="3">
        <v>7921221</v>
      </c>
      <c r="F458" s="3" t="s">
        <v>361</v>
      </c>
      <c r="G458" s="3" t="s">
        <v>22</v>
      </c>
      <c r="H458" s="20">
        <v>433700</v>
      </c>
    </row>
    <row r="459" spans="1:8" x14ac:dyDescent="0.2">
      <c r="A459" s="19" t="s">
        <v>27</v>
      </c>
      <c r="B459" s="2" t="s">
        <v>120</v>
      </c>
      <c r="C459" s="4">
        <v>80777363</v>
      </c>
      <c r="D459" s="3" t="s">
        <v>517</v>
      </c>
      <c r="E459" s="3">
        <v>3617721</v>
      </c>
      <c r="F459" s="3" t="s">
        <v>361</v>
      </c>
      <c r="G459" s="3" t="s">
        <v>22</v>
      </c>
      <c r="H459" s="20">
        <v>433700</v>
      </c>
    </row>
    <row r="460" spans="1:8" x14ac:dyDescent="0.2">
      <c r="A460" s="19" t="s">
        <v>32</v>
      </c>
      <c r="B460" s="2" t="s">
        <v>120</v>
      </c>
      <c r="C460" s="4">
        <v>80865354</v>
      </c>
      <c r="D460" s="3" t="s">
        <v>518</v>
      </c>
      <c r="E460" s="3">
        <v>5404170</v>
      </c>
      <c r="F460" s="3" t="s">
        <v>361</v>
      </c>
      <c r="G460" s="3" t="s">
        <v>34</v>
      </c>
      <c r="H460" s="20">
        <v>433700</v>
      </c>
    </row>
    <row r="461" spans="1:8" x14ac:dyDescent="0.2">
      <c r="A461" s="19" t="s">
        <v>51</v>
      </c>
      <c r="B461" s="2" t="s">
        <v>120</v>
      </c>
      <c r="C461" s="4">
        <v>80240932</v>
      </c>
      <c r="D461" s="3" t="s">
        <v>519</v>
      </c>
      <c r="E461" s="3">
        <v>2892825</v>
      </c>
      <c r="F461" s="3" t="s">
        <v>361</v>
      </c>
      <c r="G461" s="3" t="s">
        <v>34</v>
      </c>
      <c r="H461" s="20">
        <v>435000</v>
      </c>
    </row>
    <row r="462" spans="1:8" x14ac:dyDescent="0.2">
      <c r="A462" s="19" t="s">
        <v>18</v>
      </c>
      <c r="B462" s="2" t="s">
        <v>120</v>
      </c>
      <c r="C462" s="4">
        <v>80164311</v>
      </c>
      <c r="D462" s="3" t="s">
        <v>520</v>
      </c>
      <c r="E462" s="3">
        <v>7751210</v>
      </c>
      <c r="F462" s="3" t="s">
        <v>361</v>
      </c>
      <c r="G462" s="3" t="s">
        <v>34</v>
      </c>
      <c r="H462" s="20">
        <v>574640</v>
      </c>
    </row>
    <row r="463" spans="1:8" x14ac:dyDescent="0.2">
      <c r="A463" s="19" t="s">
        <v>25</v>
      </c>
      <c r="B463" s="2" t="s">
        <v>120</v>
      </c>
      <c r="C463" s="4">
        <v>52931817</v>
      </c>
      <c r="D463" s="3" t="s">
        <v>521</v>
      </c>
      <c r="E463" s="3">
        <v>2558003</v>
      </c>
      <c r="F463" s="3" t="s">
        <v>361</v>
      </c>
      <c r="G463" s="3" t="s">
        <v>22</v>
      </c>
      <c r="H463" s="20">
        <v>1500000</v>
      </c>
    </row>
    <row r="464" spans="1:8" x14ac:dyDescent="0.2">
      <c r="A464" s="19" t="s">
        <v>42</v>
      </c>
      <c r="B464" s="2" t="s">
        <v>120</v>
      </c>
      <c r="C464" s="4">
        <v>52838352</v>
      </c>
      <c r="D464" s="3" t="s">
        <v>522</v>
      </c>
      <c r="E464" s="3">
        <v>7241280</v>
      </c>
      <c r="F464" s="3" t="s">
        <v>361</v>
      </c>
      <c r="G464" s="3" t="s">
        <v>22</v>
      </c>
      <c r="H464" s="20">
        <v>4046000</v>
      </c>
    </row>
    <row r="465" spans="1:8" x14ac:dyDescent="0.2">
      <c r="A465" s="19" t="s">
        <v>18</v>
      </c>
      <c r="B465" s="2" t="s">
        <v>19</v>
      </c>
      <c r="C465" s="4">
        <v>80231081</v>
      </c>
      <c r="D465" s="3" t="s">
        <v>523</v>
      </c>
      <c r="E465" s="3">
        <v>7770595</v>
      </c>
      <c r="F465" s="3" t="s">
        <v>524</v>
      </c>
      <c r="G465" s="3" t="s">
        <v>34</v>
      </c>
      <c r="H465" s="20">
        <v>480000</v>
      </c>
    </row>
    <row r="466" spans="1:8" x14ac:dyDescent="0.2">
      <c r="A466" s="19" t="s">
        <v>18</v>
      </c>
      <c r="B466" s="2" t="s">
        <v>19</v>
      </c>
      <c r="C466" s="4">
        <v>80829767</v>
      </c>
      <c r="D466" s="3" t="s">
        <v>525</v>
      </c>
      <c r="E466" s="3">
        <v>4503053</v>
      </c>
      <c r="F466" s="3" t="s">
        <v>524</v>
      </c>
      <c r="G466" s="3" t="s">
        <v>34</v>
      </c>
      <c r="H466" s="20">
        <v>480000</v>
      </c>
    </row>
    <row r="467" spans="1:8" x14ac:dyDescent="0.2">
      <c r="A467" s="19" t="s">
        <v>18</v>
      </c>
      <c r="B467" s="2" t="s">
        <v>19</v>
      </c>
      <c r="C467" s="4">
        <v>80017389</v>
      </c>
      <c r="D467" s="3" t="s">
        <v>526</v>
      </c>
      <c r="E467" s="3">
        <v>7157393</v>
      </c>
      <c r="F467" s="3" t="s">
        <v>524</v>
      </c>
      <c r="G467" s="3" t="s">
        <v>22</v>
      </c>
      <c r="H467" s="20">
        <v>531450</v>
      </c>
    </row>
    <row r="468" spans="1:8" x14ac:dyDescent="0.2">
      <c r="A468" s="19" t="s">
        <v>18</v>
      </c>
      <c r="B468" s="2" t="s">
        <v>19</v>
      </c>
      <c r="C468" s="4">
        <v>80095668</v>
      </c>
      <c r="D468" s="3" t="s">
        <v>527</v>
      </c>
      <c r="E468" s="3">
        <v>7113809</v>
      </c>
      <c r="F468" s="3" t="s">
        <v>524</v>
      </c>
      <c r="G468" s="3" t="s">
        <v>22</v>
      </c>
      <c r="H468" s="20">
        <v>531450</v>
      </c>
    </row>
    <row r="469" spans="1:8" x14ac:dyDescent="0.2">
      <c r="A469" s="19" t="s">
        <v>18</v>
      </c>
      <c r="B469" s="2" t="s">
        <v>19</v>
      </c>
      <c r="C469" s="4">
        <v>52837534</v>
      </c>
      <c r="D469" s="3" t="s">
        <v>528</v>
      </c>
      <c r="E469" s="3">
        <v>2900484</v>
      </c>
      <c r="F469" s="3" t="s">
        <v>524</v>
      </c>
      <c r="G469" s="3" t="s">
        <v>22</v>
      </c>
      <c r="H469" s="20">
        <v>480000</v>
      </c>
    </row>
    <row r="470" spans="1:8" x14ac:dyDescent="0.2">
      <c r="A470" s="19" t="s">
        <v>76</v>
      </c>
      <c r="B470" s="2" t="s">
        <v>19</v>
      </c>
      <c r="C470" s="4">
        <v>80543263</v>
      </c>
      <c r="D470" s="3" t="s">
        <v>529</v>
      </c>
      <c r="E470" s="3">
        <v>8511987</v>
      </c>
      <c r="F470" s="3" t="s">
        <v>524</v>
      </c>
      <c r="G470" s="3" t="s">
        <v>34</v>
      </c>
      <c r="H470" s="20">
        <v>940320</v>
      </c>
    </row>
    <row r="471" spans="1:8" x14ac:dyDescent="0.2">
      <c r="A471" s="19" t="s">
        <v>76</v>
      </c>
      <c r="B471" s="2" t="s">
        <v>19</v>
      </c>
      <c r="C471" s="4">
        <v>80201932</v>
      </c>
      <c r="D471" s="3" t="s">
        <v>530</v>
      </c>
      <c r="E471" s="3">
        <v>3711009</v>
      </c>
      <c r="F471" s="3" t="s">
        <v>524</v>
      </c>
      <c r="G471" s="3" t="s">
        <v>22</v>
      </c>
      <c r="H471" s="20">
        <v>940320</v>
      </c>
    </row>
    <row r="472" spans="1:8" x14ac:dyDescent="0.2">
      <c r="A472" s="19" t="s">
        <v>25</v>
      </c>
      <c r="B472" s="2" t="s">
        <v>19</v>
      </c>
      <c r="C472" s="4">
        <v>80002302</v>
      </c>
      <c r="D472" s="3" t="s">
        <v>531</v>
      </c>
      <c r="E472" s="3">
        <v>6825248</v>
      </c>
      <c r="F472" s="3" t="s">
        <v>524</v>
      </c>
      <c r="G472" s="3" t="s">
        <v>22</v>
      </c>
      <c r="H472" s="20">
        <v>1052000</v>
      </c>
    </row>
    <row r="473" spans="1:8" x14ac:dyDescent="0.2">
      <c r="A473" s="19" t="s">
        <v>42</v>
      </c>
      <c r="B473" s="2" t="s">
        <v>19</v>
      </c>
      <c r="C473" s="4">
        <v>52776654</v>
      </c>
      <c r="D473" s="3" t="s">
        <v>532</v>
      </c>
      <c r="E473" s="3">
        <v>7724495</v>
      </c>
      <c r="F473" s="3" t="s">
        <v>524</v>
      </c>
      <c r="G473" s="3" t="s">
        <v>34</v>
      </c>
      <c r="H473" s="20">
        <v>4046000</v>
      </c>
    </row>
    <row r="474" spans="1:8" x14ac:dyDescent="0.2">
      <c r="A474" s="19" t="s">
        <v>372</v>
      </c>
      <c r="B474" s="2" t="s">
        <v>28</v>
      </c>
      <c r="C474" s="4">
        <v>52368381</v>
      </c>
      <c r="D474" s="3" t="s">
        <v>533</v>
      </c>
      <c r="E474" s="3">
        <v>8220590</v>
      </c>
      <c r="F474" s="3" t="s">
        <v>524</v>
      </c>
      <c r="G474" s="3" t="s">
        <v>22</v>
      </c>
      <c r="H474" s="20">
        <v>433700</v>
      </c>
    </row>
    <row r="475" spans="1:8" x14ac:dyDescent="0.2">
      <c r="A475" s="19" t="s">
        <v>372</v>
      </c>
      <c r="B475" s="2" t="s">
        <v>28</v>
      </c>
      <c r="C475" s="4">
        <v>80831459</v>
      </c>
      <c r="D475" s="3" t="s">
        <v>534</v>
      </c>
      <c r="E475" s="3">
        <v>7802087</v>
      </c>
      <c r="F475" s="3" t="s">
        <v>524</v>
      </c>
      <c r="G475" s="3" t="s">
        <v>22</v>
      </c>
      <c r="H475" s="20">
        <v>433700</v>
      </c>
    </row>
    <row r="476" spans="1:8" x14ac:dyDescent="0.2">
      <c r="A476" s="19" t="s">
        <v>372</v>
      </c>
      <c r="B476" s="2" t="s">
        <v>28</v>
      </c>
      <c r="C476" s="4">
        <v>80767928</v>
      </c>
      <c r="D476" s="3" t="s">
        <v>535</v>
      </c>
      <c r="E476" s="3">
        <v>7794036</v>
      </c>
      <c r="F476" s="3" t="s">
        <v>524</v>
      </c>
      <c r="G476" s="3" t="s">
        <v>22</v>
      </c>
      <c r="H476" s="20">
        <v>433700</v>
      </c>
    </row>
    <row r="477" spans="1:8" x14ac:dyDescent="0.2">
      <c r="A477" s="19" t="s">
        <v>372</v>
      </c>
      <c r="B477" s="2" t="s">
        <v>28</v>
      </c>
      <c r="C477" s="4">
        <v>52978320</v>
      </c>
      <c r="D477" s="3" t="s">
        <v>536</v>
      </c>
      <c r="E477" s="3">
        <v>7714990</v>
      </c>
      <c r="F477" s="3" t="s">
        <v>524</v>
      </c>
      <c r="G477" s="3" t="s">
        <v>22</v>
      </c>
      <c r="H477" s="20">
        <v>433700</v>
      </c>
    </row>
    <row r="478" spans="1:8" x14ac:dyDescent="0.2">
      <c r="A478" s="19" t="s">
        <v>372</v>
      </c>
      <c r="B478" s="2" t="s">
        <v>28</v>
      </c>
      <c r="C478" s="4">
        <v>80252624</v>
      </c>
      <c r="D478" s="3" t="s">
        <v>537</v>
      </c>
      <c r="E478" s="3">
        <v>7685389</v>
      </c>
      <c r="F478" s="3" t="s">
        <v>524</v>
      </c>
      <c r="G478" s="3" t="s">
        <v>22</v>
      </c>
      <c r="H478" s="20">
        <v>433700</v>
      </c>
    </row>
    <row r="479" spans="1:8" x14ac:dyDescent="0.2">
      <c r="A479" s="19" t="s">
        <v>372</v>
      </c>
      <c r="B479" s="2" t="s">
        <v>28</v>
      </c>
      <c r="C479" s="4">
        <v>80100899</v>
      </c>
      <c r="D479" s="3" t="s">
        <v>538</v>
      </c>
      <c r="E479" s="3">
        <v>7664189</v>
      </c>
      <c r="F479" s="3" t="s">
        <v>524</v>
      </c>
      <c r="G479" s="3" t="s">
        <v>22</v>
      </c>
      <c r="H479" s="20">
        <v>433700</v>
      </c>
    </row>
    <row r="480" spans="1:8" x14ac:dyDescent="0.2">
      <c r="A480" s="19" t="s">
        <v>372</v>
      </c>
      <c r="B480" s="2" t="s">
        <v>28</v>
      </c>
      <c r="C480" s="4">
        <v>52874861</v>
      </c>
      <c r="D480" s="3" t="s">
        <v>539</v>
      </c>
      <c r="E480" s="3">
        <v>7659191</v>
      </c>
      <c r="F480" s="3" t="s">
        <v>524</v>
      </c>
      <c r="G480" s="3" t="s">
        <v>22</v>
      </c>
      <c r="H480" s="20">
        <v>433700</v>
      </c>
    </row>
    <row r="481" spans="1:8" x14ac:dyDescent="0.2">
      <c r="A481" s="19" t="s">
        <v>372</v>
      </c>
      <c r="B481" s="2" t="s">
        <v>28</v>
      </c>
      <c r="C481" s="4">
        <v>80158831</v>
      </c>
      <c r="D481" s="3" t="s">
        <v>540</v>
      </c>
      <c r="E481" s="3">
        <v>7645777</v>
      </c>
      <c r="F481" s="3" t="s">
        <v>524</v>
      </c>
      <c r="G481" s="3" t="s">
        <v>22</v>
      </c>
      <c r="H481" s="20">
        <v>433700</v>
      </c>
    </row>
    <row r="482" spans="1:8" x14ac:dyDescent="0.2">
      <c r="A482" s="19" t="s">
        <v>372</v>
      </c>
      <c r="B482" s="2" t="s">
        <v>28</v>
      </c>
      <c r="C482" s="4">
        <v>52545547</v>
      </c>
      <c r="D482" s="3" t="s">
        <v>541</v>
      </c>
      <c r="E482" s="3">
        <v>7631392</v>
      </c>
      <c r="F482" s="3" t="s">
        <v>524</v>
      </c>
      <c r="G482" s="3" t="s">
        <v>22</v>
      </c>
      <c r="H482" s="20">
        <v>433700</v>
      </c>
    </row>
    <row r="483" spans="1:8" x14ac:dyDescent="0.2">
      <c r="A483" s="19" t="s">
        <v>372</v>
      </c>
      <c r="B483" s="2" t="s">
        <v>28</v>
      </c>
      <c r="C483" s="4">
        <v>52522985</v>
      </c>
      <c r="D483" s="3" t="s">
        <v>542</v>
      </c>
      <c r="E483" s="3">
        <v>7627048</v>
      </c>
      <c r="F483" s="3" t="s">
        <v>524</v>
      </c>
      <c r="G483" s="3" t="s">
        <v>22</v>
      </c>
      <c r="H483" s="20">
        <v>433700</v>
      </c>
    </row>
    <row r="484" spans="1:8" x14ac:dyDescent="0.2">
      <c r="A484" s="19" t="s">
        <v>372</v>
      </c>
      <c r="B484" s="2" t="s">
        <v>28</v>
      </c>
      <c r="C484" s="4">
        <v>52026409</v>
      </c>
      <c r="D484" s="3" t="s">
        <v>543</v>
      </c>
      <c r="E484" s="3">
        <v>7262301</v>
      </c>
      <c r="F484" s="3" t="s">
        <v>524</v>
      </c>
      <c r="G484" s="3" t="s">
        <v>22</v>
      </c>
      <c r="H484" s="20">
        <v>433700</v>
      </c>
    </row>
    <row r="485" spans="1:8" x14ac:dyDescent="0.2">
      <c r="A485" s="19" t="s">
        <v>372</v>
      </c>
      <c r="B485" s="2" t="s">
        <v>28</v>
      </c>
      <c r="C485" s="4">
        <v>80833185</v>
      </c>
      <c r="D485" s="3" t="s">
        <v>544</v>
      </c>
      <c r="E485" s="3">
        <v>7196350</v>
      </c>
      <c r="F485" s="3" t="s">
        <v>524</v>
      </c>
      <c r="G485" s="3" t="s">
        <v>22</v>
      </c>
      <c r="H485" s="20">
        <v>433700</v>
      </c>
    </row>
    <row r="486" spans="1:8" x14ac:dyDescent="0.2">
      <c r="A486" s="19" t="s">
        <v>372</v>
      </c>
      <c r="B486" s="2" t="s">
        <v>28</v>
      </c>
      <c r="C486" s="4">
        <v>52801119</v>
      </c>
      <c r="D486" s="3" t="s">
        <v>545</v>
      </c>
      <c r="E486" s="3">
        <v>6874014</v>
      </c>
      <c r="F486" s="3" t="s">
        <v>524</v>
      </c>
      <c r="G486" s="3" t="s">
        <v>22</v>
      </c>
      <c r="H486" s="20">
        <v>433700</v>
      </c>
    </row>
    <row r="487" spans="1:8" x14ac:dyDescent="0.2">
      <c r="A487" s="19" t="s">
        <v>372</v>
      </c>
      <c r="B487" s="2" t="s">
        <v>28</v>
      </c>
      <c r="C487" s="4">
        <v>80227158</v>
      </c>
      <c r="D487" s="3" t="s">
        <v>546</v>
      </c>
      <c r="E487" s="3">
        <v>6813924</v>
      </c>
      <c r="F487" s="3" t="s">
        <v>524</v>
      </c>
      <c r="G487" s="3" t="s">
        <v>22</v>
      </c>
      <c r="H487" s="20">
        <v>433700</v>
      </c>
    </row>
    <row r="488" spans="1:8" x14ac:dyDescent="0.2">
      <c r="A488" s="19" t="s">
        <v>51</v>
      </c>
      <c r="B488" s="2" t="s">
        <v>28</v>
      </c>
      <c r="C488" s="4">
        <v>52759309</v>
      </c>
      <c r="D488" s="3" t="s">
        <v>547</v>
      </c>
      <c r="E488" s="3">
        <v>7791149</v>
      </c>
      <c r="F488" s="3" t="s">
        <v>524</v>
      </c>
      <c r="G488" s="3" t="s">
        <v>34</v>
      </c>
      <c r="H488" s="20">
        <v>433700</v>
      </c>
    </row>
    <row r="489" spans="1:8" x14ac:dyDescent="0.2">
      <c r="A489" s="19" t="s">
        <v>51</v>
      </c>
      <c r="B489" s="2" t="s">
        <v>28</v>
      </c>
      <c r="C489" s="4">
        <v>52938083</v>
      </c>
      <c r="D489" s="3" t="s">
        <v>548</v>
      </c>
      <c r="E489" s="3">
        <v>7657486</v>
      </c>
      <c r="F489" s="3" t="s">
        <v>524</v>
      </c>
      <c r="G489" s="3" t="s">
        <v>34</v>
      </c>
      <c r="H489" s="20">
        <v>433700</v>
      </c>
    </row>
    <row r="490" spans="1:8" x14ac:dyDescent="0.2">
      <c r="A490" s="19" t="s">
        <v>51</v>
      </c>
      <c r="B490" s="2" t="s">
        <v>28</v>
      </c>
      <c r="C490" s="4">
        <v>52445199</v>
      </c>
      <c r="D490" s="3" t="s">
        <v>549</v>
      </c>
      <c r="E490" s="3">
        <v>7314707</v>
      </c>
      <c r="F490" s="3" t="s">
        <v>524</v>
      </c>
      <c r="G490" s="3" t="s">
        <v>34</v>
      </c>
      <c r="H490" s="20">
        <v>433700</v>
      </c>
    </row>
    <row r="491" spans="1:8" x14ac:dyDescent="0.2">
      <c r="A491" s="19" t="s">
        <v>51</v>
      </c>
      <c r="B491" s="2" t="s">
        <v>28</v>
      </c>
      <c r="C491" s="4">
        <v>52171488</v>
      </c>
      <c r="D491" s="3" t="s">
        <v>550</v>
      </c>
      <c r="E491" s="3">
        <v>7220455</v>
      </c>
      <c r="F491" s="3" t="s">
        <v>524</v>
      </c>
      <c r="G491" s="3" t="s">
        <v>34</v>
      </c>
      <c r="H491" s="20">
        <v>433700</v>
      </c>
    </row>
    <row r="492" spans="1:8" x14ac:dyDescent="0.2">
      <c r="A492" s="19" t="s">
        <v>51</v>
      </c>
      <c r="B492" s="2" t="s">
        <v>28</v>
      </c>
      <c r="C492" s="4">
        <v>52989692</v>
      </c>
      <c r="D492" s="3" t="s">
        <v>551</v>
      </c>
      <c r="E492" s="3">
        <v>6805125</v>
      </c>
      <c r="F492" s="3" t="s">
        <v>524</v>
      </c>
      <c r="G492" s="3" t="s">
        <v>34</v>
      </c>
      <c r="H492" s="20">
        <v>433700</v>
      </c>
    </row>
    <row r="493" spans="1:8" x14ac:dyDescent="0.2">
      <c r="A493" s="19" t="s">
        <v>18</v>
      </c>
      <c r="B493" s="2" t="s">
        <v>28</v>
      </c>
      <c r="C493" s="4">
        <v>52881735</v>
      </c>
      <c r="D493" s="3" t="s">
        <v>552</v>
      </c>
      <c r="E493" s="3">
        <v>7803089</v>
      </c>
      <c r="F493" s="3" t="s">
        <v>524</v>
      </c>
      <c r="G493" s="3" t="s">
        <v>22</v>
      </c>
      <c r="H493" s="20">
        <v>555958</v>
      </c>
    </row>
    <row r="494" spans="1:8" x14ac:dyDescent="0.2">
      <c r="A494" s="19" t="s">
        <v>18</v>
      </c>
      <c r="B494" s="2" t="s">
        <v>28</v>
      </c>
      <c r="C494" s="4">
        <v>52912125</v>
      </c>
      <c r="D494" s="3" t="s">
        <v>553</v>
      </c>
      <c r="E494" s="3">
        <v>7236010</v>
      </c>
      <c r="F494" s="3" t="s">
        <v>524</v>
      </c>
      <c r="G494" s="3" t="s">
        <v>22</v>
      </c>
      <c r="H494" s="20">
        <v>536308</v>
      </c>
    </row>
    <row r="495" spans="1:8" x14ac:dyDescent="0.2">
      <c r="A495" s="19" t="s">
        <v>51</v>
      </c>
      <c r="B495" s="2" t="s">
        <v>45</v>
      </c>
      <c r="C495" s="4">
        <v>52458756</v>
      </c>
      <c r="D495" s="3" t="s">
        <v>554</v>
      </c>
      <c r="E495" s="3">
        <v>7628315</v>
      </c>
      <c r="F495" s="3" t="s">
        <v>524</v>
      </c>
      <c r="G495" s="3" t="s">
        <v>22</v>
      </c>
      <c r="H495" s="20">
        <v>437000</v>
      </c>
    </row>
    <row r="496" spans="1:8" x14ac:dyDescent="0.2">
      <c r="A496" s="19" t="s">
        <v>18</v>
      </c>
      <c r="B496" s="2" t="s">
        <v>45</v>
      </c>
      <c r="C496" s="4">
        <v>80245939</v>
      </c>
      <c r="D496" s="3" t="s">
        <v>555</v>
      </c>
      <c r="E496" s="3">
        <v>7157797</v>
      </c>
      <c r="F496" s="3" t="s">
        <v>524</v>
      </c>
      <c r="G496" s="3" t="s">
        <v>34</v>
      </c>
      <c r="H496" s="20">
        <v>476503</v>
      </c>
    </row>
    <row r="497" spans="1:8" x14ac:dyDescent="0.2">
      <c r="A497" s="19" t="s">
        <v>18</v>
      </c>
      <c r="B497" s="2" t="s">
        <v>45</v>
      </c>
      <c r="C497" s="4">
        <v>52365695</v>
      </c>
      <c r="D497" s="3" t="s">
        <v>556</v>
      </c>
      <c r="E497" s="3">
        <v>7104960</v>
      </c>
      <c r="F497" s="3" t="s">
        <v>524</v>
      </c>
      <c r="G497" s="3" t="s">
        <v>22</v>
      </c>
      <c r="H497" s="20">
        <v>559150</v>
      </c>
    </row>
    <row r="498" spans="1:8" x14ac:dyDescent="0.2">
      <c r="A498" s="19" t="s">
        <v>48</v>
      </c>
      <c r="B498" s="2" t="s">
        <v>45</v>
      </c>
      <c r="C498" s="4">
        <v>52268832</v>
      </c>
      <c r="D498" s="3" t="s">
        <v>557</v>
      </c>
      <c r="E498" s="3">
        <v>2789826</v>
      </c>
      <c r="F498" s="3" t="s">
        <v>524</v>
      </c>
      <c r="G498" s="3" t="s">
        <v>22</v>
      </c>
      <c r="H498" s="20">
        <v>600000</v>
      </c>
    </row>
    <row r="499" spans="1:8" x14ac:dyDescent="0.2">
      <c r="A499" s="19" t="s">
        <v>40</v>
      </c>
      <c r="B499" s="2" t="s">
        <v>45</v>
      </c>
      <c r="C499" s="4">
        <v>80223454</v>
      </c>
      <c r="D499" s="3" t="s">
        <v>558</v>
      </c>
      <c r="E499" s="3">
        <v>2603898</v>
      </c>
      <c r="F499" s="3" t="s">
        <v>524</v>
      </c>
      <c r="G499" s="3" t="s">
        <v>22</v>
      </c>
      <c r="H499" s="20">
        <v>800000</v>
      </c>
    </row>
    <row r="500" spans="1:8" x14ac:dyDescent="0.2">
      <c r="A500" s="19" t="s">
        <v>76</v>
      </c>
      <c r="B500" s="2" t="s">
        <v>45</v>
      </c>
      <c r="C500" s="4">
        <v>52837012</v>
      </c>
      <c r="D500" s="3" t="s">
        <v>559</v>
      </c>
      <c r="E500" s="3">
        <v>7152275</v>
      </c>
      <c r="F500" s="3" t="s">
        <v>524</v>
      </c>
      <c r="G500" s="3" t="s">
        <v>34</v>
      </c>
      <c r="H500" s="20">
        <v>953006</v>
      </c>
    </row>
    <row r="501" spans="1:8" x14ac:dyDescent="0.2">
      <c r="A501" s="19" t="s">
        <v>76</v>
      </c>
      <c r="B501" s="2" t="s">
        <v>45</v>
      </c>
      <c r="C501" s="4">
        <v>52794437</v>
      </c>
      <c r="D501" s="3" t="s">
        <v>560</v>
      </c>
      <c r="E501" s="3">
        <v>2505400</v>
      </c>
      <c r="F501" s="3" t="s">
        <v>524</v>
      </c>
      <c r="G501" s="3" t="s">
        <v>34</v>
      </c>
      <c r="H501" s="20">
        <v>945224</v>
      </c>
    </row>
    <row r="502" spans="1:8" x14ac:dyDescent="0.2">
      <c r="A502" s="19" t="s">
        <v>76</v>
      </c>
      <c r="B502" s="2" t="s">
        <v>45</v>
      </c>
      <c r="C502" s="4">
        <v>52517080</v>
      </c>
      <c r="D502" s="3" t="s">
        <v>561</v>
      </c>
      <c r="E502" s="3">
        <v>7814487</v>
      </c>
      <c r="F502" s="3" t="s">
        <v>524</v>
      </c>
      <c r="G502" s="3" t="s">
        <v>22</v>
      </c>
      <c r="H502" s="20">
        <v>953006</v>
      </c>
    </row>
    <row r="503" spans="1:8" x14ac:dyDescent="0.2">
      <c r="A503" s="19" t="s">
        <v>76</v>
      </c>
      <c r="B503" s="2" t="s">
        <v>45</v>
      </c>
      <c r="C503" s="4">
        <v>80007591</v>
      </c>
      <c r="D503" s="3" t="s">
        <v>562</v>
      </c>
      <c r="E503" s="3">
        <v>6877637</v>
      </c>
      <c r="F503" s="3" t="s">
        <v>524</v>
      </c>
      <c r="G503" s="3" t="s">
        <v>22</v>
      </c>
      <c r="H503" s="20">
        <v>953006</v>
      </c>
    </row>
    <row r="504" spans="1:8" x14ac:dyDescent="0.2">
      <c r="A504" s="19" t="s">
        <v>42</v>
      </c>
      <c r="B504" s="2" t="s">
        <v>45</v>
      </c>
      <c r="C504" s="4">
        <v>52378570</v>
      </c>
      <c r="D504" s="3" t="s">
        <v>563</v>
      </c>
      <c r="E504" s="3">
        <v>6971148</v>
      </c>
      <c r="F504" s="3" t="s">
        <v>524</v>
      </c>
      <c r="G504" s="3" t="s">
        <v>34</v>
      </c>
      <c r="H504" s="20">
        <v>2282500</v>
      </c>
    </row>
    <row r="505" spans="1:8" x14ac:dyDescent="0.2">
      <c r="A505" s="19" t="s">
        <v>42</v>
      </c>
      <c r="B505" s="2" t="s">
        <v>45</v>
      </c>
      <c r="C505" s="4">
        <v>52737679</v>
      </c>
      <c r="D505" s="3" t="s">
        <v>564</v>
      </c>
      <c r="E505" s="3">
        <v>5642817</v>
      </c>
      <c r="F505" s="3" t="s">
        <v>524</v>
      </c>
      <c r="G505" s="3" t="s">
        <v>34</v>
      </c>
      <c r="H505" s="20">
        <v>2282500</v>
      </c>
    </row>
    <row r="506" spans="1:8" x14ac:dyDescent="0.2">
      <c r="A506" s="19" t="s">
        <v>42</v>
      </c>
      <c r="B506" s="2" t="s">
        <v>45</v>
      </c>
      <c r="C506" s="4">
        <v>80150563</v>
      </c>
      <c r="D506" s="3" t="s">
        <v>565</v>
      </c>
      <c r="E506" s="3">
        <v>2991798</v>
      </c>
      <c r="F506" s="3" t="s">
        <v>524</v>
      </c>
      <c r="G506" s="3" t="s">
        <v>34</v>
      </c>
      <c r="H506" s="20">
        <v>1695500</v>
      </c>
    </row>
    <row r="507" spans="1:8" x14ac:dyDescent="0.2">
      <c r="A507" s="19" t="s">
        <v>372</v>
      </c>
      <c r="B507" s="2" t="s">
        <v>49</v>
      </c>
      <c r="C507" s="4">
        <v>52303903</v>
      </c>
      <c r="D507" s="3" t="s">
        <v>566</v>
      </c>
      <c r="E507" s="3">
        <v>7769664</v>
      </c>
      <c r="F507" s="3" t="s">
        <v>524</v>
      </c>
      <c r="G507" s="3" t="s">
        <v>22</v>
      </c>
      <c r="H507" s="20">
        <v>433700</v>
      </c>
    </row>
    <row r="508" spans="1:8" x14ac:dyDescent="0.2">
      <c r="A508" s="19" t="s">
        <v>42</v>
      </c>
      <c r="B508" s="2" t="s">
        <v>49</v>
      </c>
      <c r="C508" s="4">
        <v>52501636</v>
      </c>
      <c r="D508" s="3" t="s">
        <v>567</v>
      </c>
      <c r="E508" s="3">
        <v>7629383</v>
      </c>
      <c r="F508" s="3" t="s">
        <v>524</v>
      </c>
      <c r="G508" s="3" t="s">
        <v>22</v>
      </c>
      <c r="H508" s="20">
        <v>4046000</v>
      </c>
    </row>
    <row r="509" spans="1:8" x14ac:dyDescent="0.2">
      <c r="A509" s="19" t="s">
        <v>51</v>
      </c>
      <c r="B509" s="2" t="s">
        <v>52</v>
      </c>
      <c r="C509" s="4">
        <v>52370176</v>
      </c>
      <c r="D509" s="3" t="s">
        <v>568</v>
      </c>
      <c r="E509" s="3">
        <v>7204029</v>
      </c>
      <c r="F509" s="3" t="s">
        <v>524</v>
      </c>
      <c r="G509" s="3" t="s">
        <v>34</v>
      </c>
      <c r="H509" s="20">
        <v>436600</v>
      </c>
    </row>
    <row r="510" spans="1:8" x14ac:dyDescent="0.2">
      <c r="A510" s="19" t="s">
        <v>51</v>
      </c>
      <c r="B510" s="2" t="s">
        <v>52</v>
      </c>
      <c r="C510" s="4">
        <v>80469933</v>
      </c>
      <c r="D510" s="3" t="s">
        <v>569</v>
      </c>
      <c r="E510" s="3">
        <v>6740991</v>
      </c>
      <c r="F510" s="3" t="s">
        <v>524</v>
      </c>
      <c r="G510" s="3" t="s">
        <v>34</v>
      </c>
      <c r="H510" s="20">
        <v>436600</v>
      </c>
    </row>
    <row r="511" spans="1:8" x14ac:dyDescent="0.2">
      <c r="A511" s="19" t="s">
        <v>51</v>
      </c>
      <c r="B511" s="2" t="s">
        <v>52</v>
      </c>
      <c r="C511" s="4">
        <v>52534290</v>
      </c>
      <c r="D511" s="3" t="s">
        <v>570</v>
      </c>
      <c r="E511" s="3">
        <v>2093196</v>
      </c>
      <c r="F511" s="3" t="s">
        <v>524</v>
      </c>
      <c r="G511" s="3" t="s">
        <v>34</v>
      </c>
      <c r="H511" s="20">
        <v>436600</v>
      </c>
    </row>
    <row r="512" spans="1:8" x14ac:dyDescent="0.2">
      <c r="A512" s="19" t="s">
        <v>51</v>
      </c>
      <c r="B512" s="2" t="s">
        <v>52</v>
      </c>
      <c r="C512" s="4">
        <v>52806891</v>
      </c>
      <c r="D512" s="3" t="s">
        <v>571</v>
      </c>
      <c r="E512" s="3">
        <v>6895930</v>
      </c>
      <c r="F512" s="3" t="s">
        <v>524</v>
      </c>
      <c r="G512" s="3" t="s">
        <v>22</v>
      </c>
      <c r="H512" s="20">
        <v>436600</v>
      </c>
    </row>
    <row r="513" spans="1:8" x14ac:dyDescent="0.2">
      <c r="A513" s="19" t="s">
        <v>51</v>
      </c>
      <c r="B513" s="2" t="s">
        <v>52</v>
      </c>
      <c r="C513" s="4">
        <v>80095412</v>
      </c>
      <c r="D513" s="3" t="s">
        <v>572</v>
      </c>
      <c r="E513" s="3">
        <v>4527613</v>
      </c>
      <c r="F513" s="3" t="s">
        <v>524</v>
      </c>
      <c r="G513" s="3" t="s">
        <v>22</v>
      </c>
      <c r="H513" s="20">
        <v>436600</v>
      </c>
    </row>
    <row r="514" spans="1:8" x14ac:dyDescent="0.2">
      <c r="A514" s="19" t="s">
        <v>51</v>
      </c>
      <c r="B514" s="2" t="s">
        <v>52</v>
      </c>
      <c r="C514" s="4">
        <v>80179239</v>
      </c>
      <c r="D514" s="3" t="s">
        <v>573</v>
      </c>
      <c r="E514" s="3">
        <v>2272581</v>
      </c>
      <c r="F514" s="3" t="s">
        <v>524</v>
      </c>
      <c r="G514" s="3" t="s">
        <v>22</v>
      </c>
      <c r="H514" s="20">
        <v>436600</v>
      </c>
    </row>
    <row r="515" spans="1:8" x14ac:dyDescent="0.2">
      <c r="A515" s="19" t="s">
        <v>51</v>
      </c>
      <c r="B515" s="2" t="s">
        <v>52</v>
      </c>
      <c r="C515" s="4">
        <v>80056462</v>
      </c>
      <c r="D515" s="3" t="s">
        <v>574</v>
      </c>
      <c r="E515" s="3">
        <v>2036829</v>
      </c>
      <c r="F515" s="3" t="s">
        <v>524</v>
      </c>
      <c r="G515" s="3" t="s">
        <v>22</v>
      </c>
      <c r="H515" s="20">
        <v>436600</v>
      </c>
    </row>
    <row r="516" spans="1:8" x14ac:dyDescent="0.2">
      <c r="A516" s="19" t="s">
        <v>48</v>
      </c>
      <c r="B516" s="2" t="s">
        <v>52</v>
      </c>
      <c r="C516" s="4">
        <v>52908265</v>
      </c>
      <c r="D516" s="3" t="s">
        <v>575</v>
      </c>
      <c r="E516" s="3">
        <v>7826817</v>
      </c>
      <c r="F516" s="3" t="s">
        <v>524</v>
      </c>
      <c r="G516" s="3" t="s">
        <v>34</v>
      </c>
      <c r="H516" s="20">
        <v>615400</v>
      </c>
    </row>
    <row r="517" spans="1:8" x14ac:dyDescent="0.2">
      <c r="A517" s="19" t="s">
        <v>48</v>
      </c>
      <c r="B517" s="2" t="s">
        <v>52</v>
      </c>
      <c r="C517" s="4">
        <v>52290150</v>
      </c>
      <c r="D517" s="3" t="s">
        <v>576</v>
      </c>
      <c r="E517" s="3">
        <v>7645017</v>
      </c>
      <c r="F517" s="3" t="s">
        <v>524</v>
      </c>
      <c r="G517" s="3" t="s">
        <v>34</v>
      </c>
      <c r="H517" s="20">
        <v>615400</v>
      </c>
    </row>
    <row r="518" spans="1:8" x14ac:dyDescent="0.2">
      <c r="A518" s="19" t="s">
        <v>48</v>
      </c>
      <c r="B518" s="2" t="s">
        <v>52</v>
      </c>
      <c r="C518" s="4">
        <v>52080218</v>
      </c>
      <c r="D518" s="3" t="s">
        <v>577</v>
      </c>
      <c r="E518" s="3">
        <v>4363027</v>
      </c>
      <c r="F518" s="3" t="s">
        <v>524</v>
      </c>
      <c r="G518" s="3" t="s">
        <v>34</v>
      </c>
      <c r="H518" s="20">
        <v>615400</v>
      </c>
    </row>
    <row r="519" spans="1:8" x14ac:dyDescent="0.2">
      <c r="A519" s="19" t="s">
        <v>48</v>
      </c>
      <c r="B519" s="2" t="s">
        <v>52</v>
      </c>
      <c r="C519" s="4">
        <v>52355645</v>
      </c>
      <c r="D519" s="3" t="s">
        <v>578</v>
      </c>
      <c r="E519" s="3">
        <v>2538824</v>
      </c>
      <c r="F519" s="3" t="s">
        <v>524</v>
      </c>
      <c r="G519" s="3" t="s">
        <v>34</v>
      </c>
      <c r="H519" s="20">
        <v>615400</v>
      </c>
    </row>
    <row r="520" spans="1:8" x14ac:dyDescent="0.2">
      <c r="A520" s="19" t="s">
        <v>48</v>
      </c>
      <c r="B520" s="2" t="s">
        <v>52</v>
      </c>
      <c r="C520" s="4">
        <v>52518745</v>
      </c>
      <c r="D520" s="3" t="s">
        <v>579</v>
      </c>
      <c r="E520" s="3">
        <v>7820870</v>
      </c>
      <c r="F520" s="3" t="s">
        <v>524</v>
      </c>
      <c r="G520" s="3" t="s">
        <v>22</v>
      </c>
      <c r="H520" s="20">
        <v>615400</v>
      </c>
    </row>
    <row r="521" spans="1:8" x14ac:dyDescent="0.2">
      <c r="A521" s="19" t="s">
        <v>48</v>
      </c>
      <c r="B521" s="2" t="s">
        <v>52</v>
      </c>
      <c r="C521" s="4">
        <v>52231991</v>
      </c>
      <c r="D521" s="3" t="s">
        <v>580</v>
      </c>
      <c r="E521" s="3">
        <v>7760535</v>
      </c>
      <c r="F521" s="3" t="s">
        <v>524</v>
      </c>
      <c r="G521" s="3" t="s">
        <v>22</v>
      </c>
      <c r="H521" s="20">
        <v>615400</v>
      </c>
    </row>
    <row r="522" spans="1:8" x14ac:dyDescent="0.2">
      <c r="A522" s="19" t="s">
        <v>48</v>
      </c>
      <c r="B522" s="2" t="s">
        <v>52</v>
      </c>
      <c r="C522" s="4">
        <v>52518595</v>
      </c>
      <c r="D522" s="3" t="s">
        <v>581</v>
      </c>
      <c r="E522" s="3">
        <v>7725583</v>
      </c>
      <c r="F522" s="3" t="s">
        <v>524</v>
      </c>
      <c r="G522" s="3" t="s">
        <v>22</v>
      </c>
      <c r="H522" s="20">
        <v>615400</v>
      </c>
    </row>
    <row r="523" spans="1:8" x14ac:dyDescent="0.2">
      <c r="A523" s="19" t="s">
        <v>48</v>
      </c>
      <c r="B523" s="2" t="s">
        <v>52</v>
      </c>
      <c r="C523" s="4">
        <v>52846203</v>
      </c>
      <c r="D523" s="3" t="s">
        <v>582</v>
      </c>
      <c r="E523" s="3">
        <v>7611455</v>
      </c>
      <c r="F523" s="3" t="s">
        <v>524</v>
      </c>
      <c r="G523" s="3" t="s">
        <v>22</v>
      </c>
      <c r="H523" s="20">
        <v>615400</v>
      </c>
    </row>
    <row r="524" spans="1:8" x14ac:dyDescent="0.2">
      <c r="A524" s="19" t="s">
        <v>48</v>
      </c>
      <c r="B524" s="2" t="s">
        <v>52</v>
      </c>
      <c r="C524" s="4">
        <v>52223366</v>
      </c>
      <c r="D524" s="3" t="s">
        <v>583</v>
      </c>
      <c r="E524" s="3">
        <v>7252851</v>
      </c>
      <c r="F524" s="3" t="s">
        <v>524</v>
      </c>
      <c r="G524" s="3" t="s">
        <v>22</v>
      </c>
      <c r="H524" s="20">
        <v>615400</v>
      </c>
    </row>
    <row r="525" spans="1:8" x14ac:dyDescent="0.2">
      <c r="A525" s="19" t="s">
        <v>48</v>
      </c>
      <c r="B525" s="2" t="s">
        <v>52</v>
      </c>
      <c r="C525" s="4">
        <v>52877932</v>
      </c>
      <c r="D525" s="3" t="s">
        <v>584</v>
      </c>
      <c r="E525" s="3">
        <v>7214771</v>
      </c>
      <c r="F525" s="3" t="s">
        <v>524</v>
      </c>
      <c r="G525" s="3" t="s">
        <v>22</v>
      </c>
      <c r="H525" s="20">
        <v>615400</v>
      </c>
    </row>
    <row r="526" spans="1:8" x14ac:dyDescent="0.2">
      <c r="A526" s="19" t="s">
        <v>48</v>
      </c>
      <c r="B526" s="2" t="s">
        <v>52</v>
      </c>
      <c r="C526" s="4">
        <v>52235700</v>
      </c>
      <c r="D526" s="3" t="s">
        <v>585</v>
      </c>
      <c r="E526" s="3">
        <v>7109136</v>
      </c>
      <c r="F526" s="3" t="s">
        <v>524</v>
      </c>
      <c r="G526" s="3" t="s">
        <v>22</v>
      </c>
      <c r="H526" s="20">
        <v>615400</v>
      </c>
    </row>
    <row r="527" spans="1:8" x14ac:dyDescent="0.2">
      <c r="A527" s="19" t="s">
        <v>48</v>
      </c>
      <c r="B527" s="2" t="s">
        <v>52</v>
      </c>
      <c r="C527" s="4">
        <v>52525397</v>
      </c>
      <c r="D527" s="3" t="s">
        <v>586</v>
      </c>
      <c r="E527" s="3">
        <v>6899678</v>
      </c>
      <c r="F527" s="3" t="s">
        <v>524</v>
      </c>
      <c r="G527" s="3" t="s">
        <v>22</v>
      </c>
      <c r="H527" s="20">
        <v>615400</v>
      </c>
    </row>
    <row r="528" spans="1:8" x14ac:dyDescent="0.2">
      <c r="A528" s="19" t="s">
        <v>48</v>
      </c>
      <c r="B528" s="2" t="s">
        <v>52</v>
      </c>
      <c r="C528" s="4">
        <v>52716447</v>
      </c>
      <c r="D528" s="3" t="s">
        <v>587</v>
      </c>
      <c r="E528" s="3">
        <v>6303854</v>
      </c>
      <c r="F528" s="3" t="s">
        <v>524</v>
      </c>
      <c r="G528" s="3" t="s">
        <v>22</v>
      </c>
      <c r="H528" s="20">
        <v>615400</v>
      </c>
    </row>
    <row r="529" spans="1:8" x14ac:dyDescent="0.2">
      <c r="A529" s="19" t="s">
        <v>48</v>
      </c>
      <c r="B529" s="2" t="s">
        <v>52</v>
      </c>
      <c r="C529" s="4">
        <v>52819358</v>
      </c>
      <c r="D529" s="3" t="s">
        <v>588</v>
      </c>
      <c r="E529" s="3">
        <v>4300102</v>
      </c>
      <c r="F529" s="3" t="s">
        <v>524</v>
      </c>
      <c r="G529" s="3" t="s">
        <v>22</v>
      </c>
      <c r="H529" s="20">
        <v>615400</v>
      </c>
    </row>
    <row r="530" spans="1:8" x14ac:dyDescent="0.2">
      <c r="A530" s="19" t="s">
        <v>48</v>
      </c>
      <c r="B530" s="2" t="s">
        <v>52</v>
      </c>
      <c r="C530" s="4">
        <v>52769998</v>
      </c>
      <c r="D530" s="3" t="s">
        <v>589</v>
      </c>
      <c r="E530" s="3">
        <v>2933513</v>
      </c>
      <c r="F530" s="3" t="s">
        <v>524</v>
      </c>
      <c r="G530" s="3" t="s">
        <v>22</v>
      </c>
      <c r="H530" s="20">
        <v>615400</v>
      </c>
    </row>
    <row r="531" spans="1:8" x14ac:dyDescent="0.2">
      <c r="A531" s="19" t="s">
        <v>48</v>
      </c>
      <c r="B531" s="2" t="s">
        <v>52</v>
      </c>
      <c r="C531" s="4">
        <v>52931060</v>
      </c>
      <c r="D531" s="3" t="s">
        <v>590</v>
      </c>
      <c r="E531" s="3">
        <v>2704225</v>
      </c>
      <c r="F531" s="3" t="s">
        <v>524</v>
      </c>
      <c r="G531" s="3" t="s">
        <v>22</v>
      </c>
      <c r="H531" s="20">
        <v>615400</v>
      </c>
    </row>
    <row r="532" spans="1:8" x14ac:dyDescent="0.2">
      <c r="A532" s="19" t="s">
        <v>48</v>
      </c>
      <c r="B532" s="2" t="s">
        <v>52</v>
      </c>
      <c r="C532" s="4">
        <v>52473693</v>
      </c>
      <c r="D532" s="3" t="s">
        <v>591</v>
      </c>
      <c r="E532" s="3">
        <v>2646845</v>
      </c>
      <c r="F532" s="3" t="s">
        <v>524</v>
      </c>
      <c r="G532" s="3" t="s">
        <v>22</v>
      </c>
      <c r="H532" s="20">
        <v>615400</v>
      </c>
    </row>
    <row r="533" spans="1:8" x14ac:dyDescent="0.2">
      <c r="A533" s="19" t="s">
        <v>48</v>
      </c>
      <c r="B533" s="2" t="s">
        <v>52</v>
      </c>
      <c r="C533" s="4">
        <v>52305018</v>
      </c>
      <c r="D533" s="3" t="s">
        <v>592</v>
      </c>
      <c r="E533" s="3">
        <v>2643350</v>
      </c>
      <c r="F533" s="3" t="s">
        <v>524</v>
      </c>
      <c r="G533" s="3" t="s">
        <v>22</v>
      </c>
      <c r="H533" s="20">
        <v>615400</v>
      </c>
    </row>
    <row r="534" spans="1:8" x14ac:dyDescent="0.2">
      <c r="A534" s="19" t="s">
        <v>57</v>
      </c>
      <c r="B534" s="2" t="s">
        <v>52</v>
      </c>
      <c r="C534" s="4">
        <v>52890170</v>
      </c>
      <c r="D534" s="3" t="s">
        <v>593</v>
      </c>
      <c r="E534" s="3">
        <v>7759898</v>
      </c>
      <c r="F534" s="3" t="s">
        <v>524</v>
      </c>
      <c r="G534" s="3" t="s">
        <v>34</v>
      </c>
      <c r="H534" s="20">
        <v>633997</v>
      </c>
    </row>
    <row r="535" spans="1:8" x14ac:dyDescent="0.2">
      <c r="A535" s="19" t="s">
        <v>57</v>
      </c>
      <c r="B535" s="2" t="s">
        <v>52</v>
      </c>
      <c r="C535" s="4">
        <v>80207098</v>
      </c>
      <c r="D535" s="3" t="s">
        <v>594</v>
      </c>
      <c r="E535" s="3">
        <v>5688210</v>
      </c>
      <c r="F535" s="3" t="s">
        <v>524</v>
      </c>
      <c r="G535" s="3" t="s">
        <v>34</v>
      </c>
      <c r="H535" s="20">
        <v>633997</v>
      </c>
    </row>
    <row r="536" spans="1:8" x14ac:dyDescent="0.2">
      <c r="A536" s="19" t="s">
        <v>57</v>
      </c>
      <c r="B536" s="2" t="s">
        <v>52</v>
      </c>
      <c r="C536" s="4">
        <v>80031525</v>
      </c>
      <c r="D536" s="3" t="s">
        <v>595</v>
      </c>
      <c r="E536" s="3">
        <v>5374564</v>
      </c>
      <c r="F536" s="3" t="s">
        <v>524</v>
      </c>
      <c r="G536" s="3" t="s">
        <v>34</v>
      </c>
      <c r="H536" s="20">
        <v>633997</v>
      </c>
    </row>
    <row r="537" spans="1:8" x14ac:dyDescent="0.2">
      <c r="A537" s="19" t="s">
        <v>57</v>
      </c>
      <c r="B537" s="2" t="s">
        <v>52</v>
      </c>
      <c r="C537" s="4">
        <v>52486623</v>
      </c>
      <c r="D537" s="3" t="s">
        <v>596</v>
      </c>
      <c r="E537" s="3">
        <v>4151915</v>
      </c>
      <c r="F537" s="3" t="s">
        <v>524</v>
      </c>
      <c r="G537" s="3" t="s">
        <v>34</v>
      </c>
      <c r="H537" s="20">
        <v>633997</v>
      </c>
    </row>
    <row r="538" spans="1:8" x14ac:dyDescent="0.2">
      <c r="A538" s="19" t="s">
        <v>57</v>
      </c>
      <c r="B538" s="2" t="s">
        <v>52</v>
      </c>
      <c r="C538" s="4">
        <v>80008064</v>
      </c>
      <c r="D538" s="3" t="s">
        <v>597</v>
      </c>
      <c r="E538" s="3">
        <v>7837414</v>
      </c>
      <c r="F538" s="3" t="s">
        <v>524</v>
      </c>
      <c r="G538" s="3" t="s">
        <v>22</v>
      </c>
      <c r="H538" s="20">
        <v>633997</v>
      </c>
    </row>
    <row r="539" spans="1:8" x14ac:dyDescent="0.2">
      <c r="A539" s="19" t="s">
        <v>57</v>
      </c>
      <c r="B539" s="2" t="s">
        <v>52</v>
      </c>
      <c r="C539" s="4">
        <v>52880524</v>
      </c>
      <c r="D539" s="3" t="s">
        <v>598</v>
      </c>
      <c r="E539" s="3">
        <v>7810834</v>
      </c>
      <c r="F539" s="3" t="s">
        <v>524</v>
      </c>
      <c r="G539" s="3" t="s">
        <v>22</v>
      </c>
      <c r="H539" s="20">
        <v>633997</v>
      </c>
    </row>
    <row r="540" spans="1:8" x14ac:dyDescent="0.2">
      <c r="A540" s="19" t="s">
        <v>57</v>
      </c>
      <c r="B540" s="2" t="s">
        <v>52</v>
      </c>
      <c r="C540" s="4">
        <v>80725357</v>
      </c>
      <c r="D540" s="3" t="s">
        <v>599</v>
      </c>
      <c r="E540" s="3">
        <v>7628656</v>
      </c>
      <c r="F540" s="3" t="s">
        <v>524</v>
      </c>
      <c r="G540" s="3" t="s">
        <v>22</v>
      </c>
      <c r="H540" s="20">
        <v>633997</v>
      </c>
    </row>
    <row r="541" spans="1:8" x14ac:dyDescent="0.2">
      <c r="A541" s="19" t="s">
        <v>57</v>
      </c>
      <c r="B541" s="2" t="s">
        <v>52</v>
      </c>
      <c r="C541" s="4">
        <v>52817605</v>
      </c>
      <c r="D541" s="3" t="s">
        <v>600</v>
      </c>
      <c r="E541" s="3">
        <v>7198013</v>
      </c>
      <c r="F541" s="3" t="s">
        <v>524</v>
      </c>
      <c r="G541" s="3" t="s">
        <v>22</v>
      </c>
      <c r="H541" s="20">
        <v>633997</v>
      </c>
    </row>
    <row r="542" spans="1:8" x14ac:dyDescent="0.2">
      <c r="A542" s="19" t="s">
        <v>57</v>
      </c>
      <c r="B542" s="2" t="s">
        <v>52</v>
      </c>
      <c r="C542" s="4">
        <v>80138985</v>
      </c>
      <c r="D542" s="3" t="s">
        <v>601</v>
      </c>
      <c r="E542" s="3">
        <v>7197615</v>
      </c>
      <c r="F542" s="3" t="s">
        <v>524</v>
      </c>
      <c r="G542" s="3" t="s">
        <v>22</v>
      </c>
      <c r="H542" s="20">
        <v>633997</v>
      </c>
    </row>
    <row r="543" spans="1:8" x14ac:dyDescent="0.2">
      <c r="A543" s="19" t="s">
        <v>57</v>
      </c>
      <c r="B543" s="2" t="s">
        <v>52</v>
      </c>
      <c r="C543" s="4">
        <v>52726933</v>
      </c>
      <c r="D543" s="3" t="s">
        <v>602</v>
      </c>
      <c r="E543" s="3">
        <v>7153178</v>
      </c>
      <c r="F543" s="3" t="s">
        <v>524</v>
      </c>
      <c r="G543" s="3" t="s">
        <v>22</v>
      </c>
      <c r="H543" s="20">
        <v>633997</v>
      </c>
    </row>
    <row r="544" spans="1:8" x14ac:dyDescent="0.2">
      <c r="A544" s="19" t="s">
        <v>57</v>
      </c>
      <c r="B544" s="2" t="s">
        <v>52</v>
      </c>
      <c r="C544" s="4">
        <v>80771954</v>
      </c>
      <c r="D544" s="3" t="s">
        <v>603</v>
      </c>
      <c r="E544" s="3">
        <v>7130218</v>
      </c>
      <c r="F544" s="3" t="s">
        <v>524</v>
      </c>
      <c r="G544" s="3" t="s">
        <v>22</v>
      </c>
      <c r="H544" s="20">
        <v>633997</v>
      </c>
    </row>
    <row r="545" spans="1:8" x14ac:dyDescent="0.2">
      <c r="A545" s="19" t="s">
        <v>57</v>
      </c>
      <c r="B545" s="2" t="s">
        <v>52</v>
      </c>
      <c r="C545" s="4">
        <v>52344512</v>
      </c>
      <c r="D545" s="3" t="s">
        <v>604</v>
      </c>
      <c r="E545" s="3">
        <v>6838472</v>
      </c>
      <c r="F545" s="3" t="s">
        <v>524</v>
      </c>
      <c r="G545" s="3" t="s">
        <v>22</v>
      </c>
      <c r="H545" s="20">
        <v>633997</v>
      </c>
    </row>
    <row r="546" spans="1:8" x14ac:dyDescent="0.2">
      <c r="A546" s="19" t="s">
        <v>57</v>
      </c>
      <c r="B546" s="2" t="s">
        <v>52</v>
      </c>
      <c r="C546" s="4">
        <v>80041051</v>
      </c>
      <c r="D546" s="3" t="s">
        <v>605</v>
      </c>
      <c r="E546" s="3">
        <v>5775559</v>
      </c>
      <c r="F546" s="3" t="s">
        <v>524</v>
      </c>
      <c r="G546" s="3" t="s">
        <v>22</v>
      </c>
      <c r="H546" s="20">
        <v>633997</v>
      </c>
    </row>
    <row r="547" spans="1:8" x14ac:dyDescent="0.2">
      <c r="A547" s="19" t="s">
        <v>57</v>
      </c>
      <c r="B547" s="2" t="s">
        <v>52</v>
      </c>
      <c r="C547" s="4">
        <v>52791109</v>
      </c>
      <c r="D547" s="3" t="s">
        <v>606</v>
      </c>
      <c r="E547" s="3">
        <v>4366457</v>
      </c>
      <c r="F547" s="3" t="s">
        <v>524</v>
      </c>
      <c r="G547" s="3" t="s">
        <v>22</v>
      </c>
      <c r="H547" s="20">
        <v>633997</v>
      </c>
    </row>
    <row r="548" spans="1:8" x14ac:dyDescent="0.2">
      <c r="A548" s="19" t="s">
        <v>57</v>
      </c>
      <c r="B548" s="2" t="s">
        <v>52</v>
      </c>
      <c r="C548" s="4">
        <v>80170243</v>
      </c>
      <c r="D548" s="3" t="s">
        <v>607</v>
      </c>
      <c r="E548" s="3">
        <v>4332395</v>
      </c>
      <c r="F548" s="3" t="s">
        <v>524</v>
      </c>
      <c r="G548" s="3" t="s">
        <v>22</v>
      </c>
      <c r="H548" s="20">
        <v>633997</v>
      </c>
    </row>
    <row r="549" spans="1:8" x14ac:dyDescent="0.2">
      <c r="A549" s="19" t="s">
        <v>57</v>
      </c>
      <c r="B549" s="2" t="s">
        <v>52</v>
      </c>
      <c r="C549" s="4">
        <v>52726780</v>
      </c>
      <c r="D549" s="3" t="s">
        <v>608</v>
      </c>
      <c r="E549" s="3">
        <v>4043044</v>
      </c>
      <c r="F549" s="3" t="s">
        <v>524</v>
      </c>
      <c r="G549" s="3" t="s">
        <v>22</v>
      </c>
      <c r="H549" s="20">
        <v>633997</v>
      </c>
    </row>
    <row r="550" spans="1:8" x14ac:dyDescent="0.2">
      <c r="A550" s="19" t="s">
        <v>57</v>
      </c>
      <c r="B550" s="2" t="s">
        <v>52</v>
      </c>
      <c r="C550" s="4">
        <v>52907140</v>
      </c>
      <c r="D550" s="3" t="s">
        <v>609</v>
      </c>
      <c r="E550" s="3">
        <v>2335526</v>
      </c>
      <c r="F550" s="3" t="s">
        <v>524</v>
      </c>
      <c r="G550" s="3" t="s">
        <v>22</v>
      </c>
      <c r="H550" s="20">
        <v>633997</v>
      </c>
    </row>
    <row r="551" spans="1:8" x14ac:dyDescent="0.2">
      <c r="A551" s="19" t="s">
        <v>57</v>
      </c>
      <c r="B551" s="2" t="s">
        <v>52</v>
      </c>
      <c r="C551" s="4">
        <v>52488243</v>
      </c>
      <c r="D551" s="3" t="s">
        <v>610</v>
      </c>
      <c r="E551" s="3">
        <v>2245257</v>
      </c>
      <c r="F551" s="3" t="s">
        <v>524</v>
      </c>
      <c r="G551" s="3" t="s">
        <v>22</v>
      </c>
      <c r="H551" s="20">
        <v>633997</v>
      </c>
    </row>
    <row r="552" spans="1:8" x14ac:dyDescent="0.2">
      <c r="A552" s="19" t="s">
        <v>25</v>
      </c>
      <c r="B552" s="2" t="s">
        <v>52</v>
      </c>
      <c r="C552" s="4">
        <v>52775213</v>
      </c>
      <c r="D552" s="3" t="s">
        <v>611</v>
      </c>
      <c r="E552" s="3">
        <v>2928332</v>
      </c>
      <c r="F552" s="3" t="s">
        <v>524</v>
      </c>
      <c r="G552" s="3" t="s">
        <v>34</v>
      </c>
      <c r="H552" s="20">
        <v>1106300</v>
      </c>
    </row>
    <row r="553" spans="1:8" x14ac:dyDescent="0.2">
      <c r="A553" s="19" t="s">
        <v>25</v>
      </c>
      <c r="B553" s="2" t="s">
        <v>52</v>
      </c>
      <c r="C553" s="4">
        <v>52707006</v>
      </c>
      <c r="D553" s="3" t="s">
        <v>612</v>
      </c>
      <c r="E553" s="3">
        <v>2022403</v>
      </c>
      <c r="F553" s="3" t="s">
        <v>524</v>
      </c>
      <c r="G553" s="3" t="s">
        <v>22</v>
      </c>
      <c r="H553" s="20">
        <v>1258000</v>
      </c>
    </row>
    <row r="554" spans="1:8" x14ac:dyDescent="0.2">
      <c r="A554" s="19" t="s">
        <v>42</v>
      </c>
      <c r="B554" s="2" t="s">
        <v>52</v>
      </c>
      <c r="C554" s="4">
        <v>80210363</v>
      </c>
      <c r="D554" s="3" t="s">
        <v>613</v>
      </c>
      <c r="E554" s="3">
        <v>7209113</v>
      </c>
      <c r="F554" s="3" t="s">
        <v>524</v>
      </c>
      <c r="G554" s="3" t="s">
        <v>22</v>
      </c>
      <c r="H554" s="20">
        <v>4046000</v>
      </c>
    </row>
    <row r="555" spans="1:8" x14ac:dyDescent="0.2">
      <c r="A555" s="19" t="s">
        <v>42</v>
      </c>
      <c r="B555" s="2" t="s">
        <v>52</v>
      </c>
      <c r="C555" s="4">
        <v>80833225</v>
      </c>
      <c r="D555" s="3" t="s">
        <v>614</v>
      </c>
      <c r="E555" s="3">
        <v>4517297</v>
      </c>
      <c r="F555" s="3" t="s">
        <v>524</v>
      </c>
      <c r="G555" s="3" t="s">
        <v>22</v>
      </c>
      <c r="H555" s="20">
        <v>4046000</v>
      </c>
    </row>
    <row r="556" spans="1:8" x14ac:dyDescent="0.2">
      <c r="A556" s="19" t="s">
        <v>51</v>
      </c>
      <c r="B556" s="2" t="s">
        <v>63</v>
      </c>
      <c r="C556" s="4">
        <v>52746422</v>
      </c>
      <c r="D556" s="3" t="s">
        <v>615</v>
      </c>
      <c r="E556" s="3">
        <v>7696697</v>
      </c>
      <c r="F556" s="3" t="s">
        <v>524</v>
      </c>
      <c r="G556" s="3" t="s">
        <v>34</v>
      </c>
      <c r="H556" s="20">
        <v>435000</v>
      </c>
    </row>
    <row r="557" spans="1:8" x14ac:dyDescent="0.2">
      <c r="A557" s="19" t="s">
        <v>51</v>
      </c>
      <c r="B557" s="2" t="s">
        <v>63</v>
      </c>
      <c r="C557" s="4">
        <v>80218681</v>
      </c>
      <c r="D557" s="3" t="s">
        <v>616</v>
      </c>
      <c r="E557" s="3">
        <v>2014574</v>
      </c>
      <c r="F557" s="3" t="s">
        <v>524</v>
      </c>
      <c r="G557" s="3" t="s">
        <v>22</v>
      </c>
      <c r="H557" s="20">
        <v>435000</v>
      </c>
    </row>
    <row r="558" spans="1:8" x14ac:dyDescent="0.2">
      <c r="A558" s="19" t="s">
        <v>18</v>
      </c>
      <c r="B558" s="2" t="s">
        <v>63</v>
      </c>
      <c r="C558" s="4">
        <v>80158944</v>
      </c>
      <c r="D558" s="3" t="s">
        <v>617</v>
      </c>
      <c r="E558" s="3">
        <v>4155673</v>
      </c>
      <c r="F558" s="3" t="s">
        <v>524</v>
      </c>
      <c r="G558" s="3" t="s">
        <v>22</v>
      </c>
      <c r="H558" s="20">
        <v>460000</v>
      </c>
    </row>
    <row r="559" spans="1:8" x14ac:dyDescent="0.2">
      <c r="A559" s="19" t="s">
        <v>40</v>
      </c>
      <c r="B559" s="2" t="s">
        <v>63</v>
      </c>
      <c r="C559" s="4">
        <v>52204939</v>
      </c>
      <c r="D559" s="3" t="s">
        <v>618</v>
      </c>
      <c r="E559" s="3">
        <v>4351167</v>
      </c>
      <c r="F559" s="3" t="s">
        <v>524</v>
      </c>
      <c r="G559" s="3" t="s">
        <v>22</v>
      </c>
      <c r="H559" s="20">
        <v>660442</v>
      </c>
    </row>
    <row r="560" spans="1:8" x14ac:dyDescent="0.2">
      <c r="A560" s="19" t="s">
        <v>372</v>
      </c>
      <c r="B560" s="2" t="s">
        <v>67</v>
      </c>
      <c r="C560" s="4">
        <v>52064548</v>
      </c>
      <c r="D560" s="3" t="s">
        <v>619</v>
      </c>
      <c r="E560" s="3">
        <v>5720753</v>
      </c>
      <c r="F560" s="3" t="s">
        <v>524</v>
      </c>
      <c r="G560" s="3" t="s">
        <v>22</v>
      </c>
      <c r="H560" s="20">
        <v>433700</v>
      </c>
    </row>
    <row r="561" spans="1:8" x14ac:dyDescent="0.2">
      <c r="A561" s="19" t="s">
        <v>372</v>
      </c>
      <c r="B561" s="2" t="s">
        <v>67</v>
      </c>
      <c r="C561" s="4">
        <v>52358836</v>
      </c>
      <c r="D561" s="3" t="s">
        <v>620</v>
      </c>
      <c r="E561" s="3">
        <v>3620809</v>
      </c>
      <c r="F561" s="3" t="s">
        <v>524</v>
      </c>
      <c r="G561" s="3" t="s">
        <v>22</v>
      </c>
      <c r="H561" s="20">
        <v>433700</v>
      </c>
    </row>
    <row r="562" spans="1:8" x14ac:dyDescent="0.2">
      <c r="A562" s="19" t="s">
        <v>372</v>
      </c>
      <c r="B562" s="2" t="s">
        <v>67</v>
      </c>
      <c r="C562" s="4">
        <v>52262068</v>
      </c>
      <c r="D562" s="3" t="s">
        <v>621</v>
      </c>
      <c r="E562" s="3">
        <v>2614612</v>
      </c>
      <c r="F562" s="3" t="s">
        <v>524</v>
      </c>
      <c r="G562" s="3" t="s">
        <v>22</v>
      </c>
      <c r="H562" s="20">
        <v>433700</v>
      </c>
    </row>
    <row r="563" spans="1:8" x14ac:dyDescent="0.2">
      <c r="A563" s="19" t="s">
        <v>372</v>
      </c>
      <c r="B563" s="2" t="s">
        <v>67</v>
      </c>
      <c r="C563" s="4">
        <v>52745225</v>
      </c>
      <c r="D563" s="3" t="s">
        <v>622</v>
      </c>
      <c r="E563" s="3">
        <v>2605181</v>
      </c>
      <c r="F563" s="3" t="s">
        <v>524</v>
      </c>
      <c r="G563" s="3" t="s">
        <v>22</v>
      </c>
      <c r="H563" s="20">
        <v>433700</v>
      </c>
    </row>
    <row r="564" spans="1:8" x14ac:dyDescent="0.2">
      <c r="A564" s="19" t="s">
        <v>372</v>
      </c>
      <c r="B564" s="2" t="s">
        <v>67</v>
      </c>
      <c r="C564" s="4">
        <v>80224002</v>
      </c>
      <c r="D564" s="3" t="s">
        <v>623</v>
      </c>
      <c r="E564" s="3">
        <v>2603334</v>
      </c>
      <c r="F564" s="3" t="s">
        <v>524</v>
      </c>
      <c r="G564" s="3" t="s">
        <v>22</v>
      </c>
      <c r="H564" s="20">
        <v>433700</v>
      </c>
    </row>
    <row r="565" spans="1:8" x14ac:dyDescent="0.2">
      <c r="A565" s="19" t="s">
        <v>51</v>
      </c>
      <c r="B565" s="2" t="s">
        <v>67</v>
      </c>
      <c r="C565" s="4">
        <v>52322248</v>
      </c>
      <c r="D565" s="3" t="s">
        <v>624</v>
      </c>
      <c r="E565" s="3">
        <v>7177195</v>
      </c>
      <c r="F565" s="3" t="s">
        <v>524</v>
      </c>
      <c r="G565" s="3" t="s">
        <v>34</v>
      </c>
      <c r="H565" s="20">
        <v>433700</v>
      </c>
    </row>
    <row r="566" spans="1:8" x14ac:dyDescent="0.2">
      <c r="A566" s="19" t="s">
        <v>51</v>
      </c>
      <c r="B566" s="2" t="s">
        <v>67</v>
      </c>
      <c r="C566" s="4">
        <v>52499033</v>
      </c>
      <c r="D566" s="3" t="s">
        <v>625</v>
      </c>
      <c r="E566" s="3">
        <v>4506322</v>
      </c>
      <c r="F566" s="3" t="s">
        <v>524</v>
      </c>
      <c r="G566" s="3" t="s">
        <v>34</v>
      </c>
      <c r="H566" s="20">
        <v>433700</v>
      </c>
    </row>
    <row r="567" spans="1:8" x14ac:dyDescent="0.2">
      <c r="A567" s="19" t="s">
        <v>37</v>
      </c>
      <c r="B567" s="2" t="s">
        <v>67</v>
      </c>
      <c r="C567" s="4">
        <v>80734882</v>
      </c>
      <c r="D567" s="3" t="s">
        <v>626</v>
      </c>
      <c r="E567" s="3">
        <v>4536330</v>
      </c>
      <c r="F567" s="3" t="s">
        <v>524</v>
      </c>
      <c r="G567" s="3" t="s">
        <v>22</v>
      </c>
      <c r="H567" s="20">
        <v>452000</v>
      </c>
    </row>
    <row r="568" spans="1:8" x14ac:dyDescent="0.2">
      <c r="A568" s="19" t="s">
        <v>18</v>
      </c>
      <c r="B568" s="2" t="s">
        <v>67</v>
      </c>
      <c r="C568" s="4">
        <v>80657196</v>
      </c>
      <c r="D568" s="3" t="s">
        <v>627</v>
      </c>
      <c r="E568" s="3">
        <v>8264213</v>
      </c>
      <c r="F568" s="3" t="s">
        <v>524</v>
      </c>
      <c r="G568" s="3" t="s">
        <v>34</v>
      </c>
      <c r="H568" s="20">
        <v>463361</v>
      </c>
    </row>
    <row r="569" spans="1:8" x14ac:dyDescent="0.2">
      <c r="A569" s="19" t="s">
        <v>18</v>
      </c>
      <c r="B569" s="2" t="s">
        <v>67</v>
      </c>
      <c r="C569" s="4">
        <v>80148417</v>
      </c>
      <c r="D569" s="3" t="s">
        <v>628</v>
      </c>
      <c r="E569" s="3">
        <v>5649525</v>
      </c>
      <c r="F569" s="3" t="s">
        <v>524</v>
      </c>
      <c r="G569" s="3" t="s">
        <v>34</v>
      </c>
      <c r="H569" s="20">
        <v>474096</v>
      </c>
    </row>
    <row r="570" spans="1:8" x14ac:dyDescent="0.2">
      <c r="A570" s="19" t="s">
        <v>18</v>
      </c>
      <c r="B570" s="2" t="s">
        <v>67</v>
      </c>
      <c r="C570" s="4">
        <v>52166010</v>
      </c>
      <c r="D570" s="3" t="s">
        <v>629</v>
      </c>
      <c r="E570" s="3">
        <v>2791572</v>
      </c>
      <c r="F570" s="3" t="s">
        <v>524</v>
      </c>
      <c r="G570" s="3" t="s">
        <v>34</v>
      </c>
      <c r="H570" s="20">
        <v>485000</v>
      </c>
    </row>
    <row r="571" spans="1:8" x14ac:dyDescent="0.2">
      <c r="A571" s="19" t="s">
        <v>18</v>
      </c>
      <c r="B571" s="2" t="s">
        <v>67</v>
      </c>
      <c r="C571" s="4">
        <v>52887290</v>
      </c>
      <c r="D571" s="3" t="s">
        <v>630</v>
      </c>
      <c r="E571" s="3">
        <v>2465198</v>
      </c>
      <c r="F571" s="3" t="s">
        <v>524</v>
      </c>
      <c r="G571" s="3" t="s">
        <v>34</v>
      </c>
      <c r="H571" s="20">
        <v>474096</v>
      </c>
    </row>
    <row r="572" spans="1:8" x14ac:dyDescent="0.2">
      <c r="A572" s="19" t="s">
        <v>18</v>
      </c>
      <c r="B572" s="2" t="s">
        <v>67</v>
      </c>
      <c r="C572" s="4">
        <v>80857591</v>
      </c>
      <c r="D572" s="3" t="s">
        <v>631</v>
      </c>
      <c r="E572" s="3">
        <v>7412390</v>
      </c>
      <c r="F572" s="3" t="s">
        <v>524</v>
      </c>
      <c r="G572" s="3" t="s">
        <v>22</v>
      </c>
      <c r="H572" s="20">
        <v>463361</v>
      </c>
    </row>
    <row r="573" spans="1:8" x14ac:dyDescent="0.2">
      <c r="A573" s="19" t="s">
        <v>18</v>
      </c>
      <c r="B573" s="2" t="s">
        <v>67</v>
      </c>
      <c r="C573" s="4">
        <v>52169616</v>
      </c>
      <c r="D573" s="3" t="s">
        <v>632</v>
      </c>
      <c r="E573" s="3">
        <v>5697002</v>
      </c>
      <c r="F573" s="3" t="s">
        <v>524</v>
      </c>
      <c r="G573" s="3" t="s">
        <v>22</v>
      </c>
      <c r="H573" s="20">
        <v>460000</v>
      </c>
    </row>
    <row r="574" spans="1:8" x14ac:dyDescent="0.2">
      <c r="A574" s="19" t="s">
        <v>18</v>
      </c>
      <c r="B574" s="2" t="s">
        <v>67</v>
      </c>
      <c r="C574" s="4">
        <v>52938454</v>
      </c>
      <c r="D574" s="3" t="s">
        <v>633</v>
      </c>
      <c r="E574" s="3">
        <v>2797534</v>
      </c>
      <c r="F574" s="3" t="s">
        <v>524</v>
      </c>
      <c r="G574" s="3" t="s">
        <v>22</v>
      </c>
      <c r="H574" s="20">
        <v>460000</v>
      </c>
    </row>
    <row r="575" spans="1:8" x14ac:dyDescent="0.2">
      <c r="A575" s="19" t="s">
        <v>18</v>
      </c>
      <c r="B575" s="2" t="s">
        <v>67</v>
      </c>
      <c r="C575" s="4">
        <v>52505179</v>
      </c>
      <c r="D575" s="3" t="s">
        <v>634</v>
      </c>
      <c r="E575" s="3">
        <v>2655471</v>
      </c>
      <c r="F575" s="3" t="s">
        <v>524</v>
      </c>
      <c r="G575" s="3" t="s">
        <v>22</v>
      </c>
      <c r="H575" s="20">
        <v>463700</v>
      </c>
    </row>
    <row r="576" spans="1:8" x14ac:dyDescent="0.2">
      <c r="A576" s="19" t="s">
        <v>18</v>
      </c>
      <c r="B576" s="2" t="s">
        <v>67</v>
      </c>
      <c r="C576" s="4">
        <v>80903657</v>
      </c>
      <c r="D576" s="3" t="s">
        <v>635</v>
      </c>
      <c r="E576" s="3">
        <v>2031140</v>
      </c>
      <c r="F576" s="3" t="s">
        <v>524</v>
      </c>
      <c r="G576" s="3" t="s">
        <v>22</v>
      </c>
      <c r="H576" s="20">
        <v>500000</v>
      </c>
    </row>
    <row r="577" spans="1:8" x14ac:dyDescent="0.2">
      <c r="A577" s="19" t="s">
        <v>57</v>
      </c>
      <c r="B577" s="2" t="s">
        <v>67</v>
      </c>
      <c r="C577" s="4">
        <v>80186920</v>
      </c>
      <c r="D577" s="3" t="s">
        <v>636</v>
      </c>
      <c r="E577" s="3">
        <v>6701599</v>
      </c>
      <c r="F577" s="3" t="s">
        <v>524</v>
      </c>
      <c r="G577" s="3" t="s">
        <v>34</v>
      </c>
      <c r="H577" s="20">
        <v>633000</v>
      </c>
    </row>
    <row r="578" spans="1:8" x14ac:dyDescent="0.2">
      <c r="A578" s="19" t="s">
        <v>40</v>
      </c>
      <c r="B578" s="2" t="s">
        <v>67</v>
      </c>
      <c r="C578" s="4">
        <v>52212140</v>
      </c>
      <c r="D578" s="3" t="s">
        <v>637</v>
      </c>
      <c r="E578" s="3">
        <v>7110316</v>
      </c>
      <c r="F578" s="3" t="s">
        <v>524</v>
      </c>
      <c r="G578" s="3" t="s">
        <v>34</v>
      </c>
      <c r="H578" s="20">
        <v>650000</v>
      </c>
    </row>
    <row r="579" spans="1:8" x14ac:dyDescent="0.2">
      <c r="A579" s="19" t="s">
        <v>40</v>
      </c>
      <c r="B579" s="2" t="s">
        <v>67</v>
      </c>
      <c r="C579" s="4">
        <v>80222282</v>
      </c>
      <c r="D579" s="3" t="s">
        <v>638</v>
      </c>
      <c r="E579" s="3">
        <v>2798951</v>
      </c>
      <c r="F579" s="3" t="s">
        <v>524</v>
      </c>
      <c r="G579" s="3" t="s">
        <v>34</v>
      </c>
      <c r="H579" s="20">
        <v>648700</v>
      </c>
    </row>
    <row r="580" spans="1:8" x14ac:dyDescent="0.2">
      <c r="A580" s="19" t="s">
        <v>40</v>
      </c>
      <c r="B580" s="2" t="s">
        <v>67</v>
      </c>
      <c r="C580" s="4">
        <v>52662778</v>
      </c>
      <c r="D580" s="3" t="s">
        <v>639</v>
      </c>
      <c r="E580" s="3">
        <v>8264380</v>
      </c>
      <c r="F580" s="3" t="s">
        <v>524</v>
      </c>
      <c r="G580" s="3" t="s">
        <v>22</v>
      </c>
      <c r="H580" s="20">
        <v>648700</v>
      </c>
    </row>
    <row r="581" spans="1:8" x14ac:dyDescent="0.2">
      <c r="A581" s="19" t="s">
        <v>40</v>
      </c>
      <c r="B581" s="2" t="s">
        <v>67</v>
      </c>
      <c r="C581" s="4">
        <v>80736560</v>
      </c>
      <c r="D581" s="3" t="s">
        <v>640</v>
      </c>
      <c r="E581" s="3">
        <v>7244953</v>
      </c>
      <c r="F581" s="3" t="s">
        <v>524</v>
      </c>
      <c r="G581" s="3" t="s">
        <v>22</v>
      </c>
      <c r="H581" s="20">
        <v>650000</v>
      </c>
    </row>
    <row r="582" spans="1:8" x14ac:dyDescent="0.2">
      <c r="A582" s="19" t="s">
        <v>40</v>
      </c>
      <c r="B582" s="2" t="s">
        <v>67</v>
      </c>
      <c r="C582" s="4">
        <v>52848668</v>
      </c>
      <c r="D582" s="3" t="s">
        <v>641</v>
      </c>
      <c r="E582" s="3">
        <v>5262907</v>
      </c>
      <c r="F582" s="3" t="s">
        <v>524</v>
      </c>
      <c r="G582" s="3" t="s">
        <v>22</v>
      </c>
      <c r="H582" s="20">
        <v>648700</v>
      </c>
    </row>
    <row r="583" spans="1:8" x14ac:dyDescent="0.2">
      <c r="A583" s="19" t="s">
        <v>40</v>
      </c>
      <c r="B583" s="2" t="s">
        <v>67</v>
      </c>
      <c r="C583" s="4">
        <v>52890964</v>
      </c>
      <c r="D583" s="3" t="s">
        <v>642</v>
      </c>
      <c r="E583" s="3">
        <v>4908121</v>
      </c>
      <c r="F583" s="3" t="s">
        <v>524</v>
      </c>
      <c r="G583" s="3" t="s">
        <v>22</v>
      </c>
      <c r="H583" s="20">
        <v>689000</v>
      </c>
    </row>
    <row r="584" spans="1:8" x14ac:dyDescent="0.2">
      <c r="A584" s="19" t="s">
        <v>40</v>
      </c>
      <c r="B584" s="2" t="s">
        <v>67</v>
      </c>
      <c r="C584" s="4">
        <v>52525945</v>
      </c>
      <c r="D584" s="3" t="s">
        <v>643</v>
      </c>
      <c r="E584" s="3">
        <v>3334546</v>
      </c>
      <c r="F584" s="3" t="s">
        <v>524</v>
      </c>
      <c r="G584" s="3" t="s">
        <v>22</v>
      </c>
      <c r="H584" s="20">
        <v>650000</v>
      </c>
    </row>
    <row r="585" spans="1:8" x14ac:dyDescent="0.2">
      <c r="A585" s="19" t="s">
        <v>40</v>
      </c>
      <c r="B585" s="2" t="s">
        <v>67</v>
      </c>
      <c r="C585" s="4">
        <v>52845771</v>
      </c>
      <c r="D585" s="3" t="s">
        <v>644</v>
      </c>
      <c r="E585" s="3">
        <v>2736192</v>
      </c>
      <c r="F585" s="3" t="s">
        <v>524</v>
      </c>
      <c r="G585" s="3" t="s">
        <v>22</v>
      </c>
      <c r="H585" s="20">
        <v>650000</v>
      </c>
    </row>
    <row r="586" spans="1:8" x14ac:dyDescent="0.2">
      <c r="A586" s="19" t="s">
        <v>40</v>
      </c>
      <c r="B586" s="2" t="s">
        <v>67</v>
      </c>
      <c r="C586" s="4">
        <v>52023292</v>
      </c>
      <c r="D586" s="3" t="s">
        <v>645</v>
      </c>
      <c r="E586" s="3">
        <v>2232317</v>
      </c>
      <c r="F586" s="3" t="s">
        <v>524</v>
      </c>
      <c r="G586" s="3" t="s">
        <v>22</v>
      </c>
      <c r="H586" s="20">
        <v>650000</v>
      </c>
    </row>
    <row r="587" spans="1:8" x14ac:dyDescent="0.2">
      <c r="A587" s="19" t="s">
        <v>76</v>
      </c>
      <c r="B587" s="2" t="s">
        <v>67</v>
      </c>
      <c r="C587" s="4">
        <v>80766887</v>
      </c>
      <c r="D587" s="3" t="s">
        <v>646</v>
      </c>
      <c r="E587" s="3">
        <v>5732236</v>
      </c>
      <c r="F587" s="3" t="s">
        <v>524</v>
      </c>
      <c r="G587" s="3" t="s">
        <v>34</v>
      </c>
      <c r="H587" s="20">
        <v>882324</v>
      </c>
    </row>
    <row r="588" spans="1:8" x14ac:dyDescent="0.2">
      <c r="A588" s="19" t="s">
        <v>76</v>
      </c>
      <c r="B588" s="2" t="s">
        <v>67</v>
      </c>
      <c r="C588" s="4">
        <v>52882604</v>
      </c>
      <c r="D588" s="3" t="s">
        <v>647</v>
      </c>
      <c r="E588" s="3">
        <v>5797818</v>
      </c>
      <c r="F588" s="3" t="s">
        <v>524</v>
      </c>
      <c r="G588" s="3" t="s">
        <v>22</v>
      </c>
      <c r="H588" s="20">
        <v>973800</v>
      </c>
    </row>
    <row r="589" spans="1:8" x14ac:dyDescent="0.2">
      <c r="A589" s="19" t="s">
        <v>76</v>
      </c>
      <c r="B589" s="2" t="s">
        <v>67</v>
      </c>
      <c r="C589" s="4">
        <v>80248731</v>
      </c>
      <c r="D589" s="3" t="s">
        <v>648</v>
      </c>
      <c r="E589" s="3">
        <v>5774994</v>
      </c>
      <c r="F589" s="3" t="s">
        <v>524</v>
      </c>
      <c r="G589" s="3" t="s">
        <v>22</v>
      </c>
      <c r="H589" s="20">
        <v>882324</v>
      </c>
    </row>
    <row r="590" spans="1:8" x14ac:dyDescent="0.2">
      <c r="A590" s="19" t="s">
        <v>76</v>
      </c>
      <c r="B590" s="2" t="s">
        <v>67</v>
      </c>
      <c r="C590" s="4">
        <v>80220050</v>
      </c>
      <c r="D590" s="3" t="s">
        <v>649</v>
      </c>
      <c r="E590" s="3">
        <v>2731094</v>
      </c>
      <c r="F590" s="3" t="s">
        <v>524</v>
      </c>
      <c r="G590" s="3" t="s">
        <v>22</v>
      </c>
      <c r="H590" s="20">
        <v>901000</v>
      </c>
    </row>
    <row r="591" spans="1:8" x14ac:dyDescent="0.2">
      <c r="A591" s="19" t="s">
        <v>76</v>
      </c>
      <c r="B591" s="2" t="s">
        <v>67</v>
      </c>
      <c r="C591" s="4">
        <v>52197874</v>
      </c>
      <c r="D591" s="3" t="s">
        <v>650</v>
      </c>
      <c r="E591" s="3">
        <v>2443312</v>
      </c>
      <c r="F591" s="3" t="s">
        <v>524</v>
      </c>
      <c r="G591" s="3" t="s">
        <v>22</v>
      </c>
      <c r="H591" s="20">
        <v>882324</v>
      </c>
    </row>
    <row r="592" spans="1:8" x14ac:dyDescent="0.2">
      <c r="A592" s="19" t="s">
        <v>25</v>
      </c>
      <c r="B592" s="2" t="s">
        <v>67</v>
      </c>
      <c r="C592" s="4">
        <v>52756834</v>
      </c>
      <c r="D592" s="3" t="s">
        <v>651</v>
      </c>
      <c r="E592" s="3">
        <v>7773099</v>
      </c>
      <c r="F592" s="3" t="s">
        <v>524</v>
      </c>
      <c r="G592" s="3" t="s">
        <v>22</v>
      </c>
      <c r="H592" s="20">
        <v>1253700</v>
      </c>
    </row>
    <row r="593" spans="1:8" x14ac:dyDescent="0.2">
      <c r="A593" s="19" t="s">
        <v>25</v>
      </c>
      <c r="B593" s="2" t="s">
        <v>67</v>
      </c>
      <c r="C593" s="4">
        <v>52527136</v>
      </c>
      <c r="D593" s="3" t="s">
        <v>652</v>
      </c>
      <c r="E593" s="3">
        <v>7208894</v>
      </c>
      <c r="F593" s="3" t="s">
        <v>524</v>
      </c>
      <c r="G593" s="3" t="s">
        <v>22</v>
      </c>
      <c r="H593" s="20">
        <v>1057000</v>
      </c>
    </row>
    <row r="594" spans="1:8" x14ac:dyDescent="0.2">
      <c r="A594" s="19" t="s">
        <v>25</v>
      </c>
      <c r="B594" s="2" t="s">
        <v>67</v>
      </c>
      <c r="C594" s="4">
        <v>52967092</v>
      </c>
      <c r="D594" s="3" t="s">
        <v>653</v>
      </c>
      <c r="E594" s="3">
        <v>4243638</v>
      </c>
      <c r="F594" s="3" t="s">
        <v>524</v>
      </c>
      <c r="G594" s="3" t="s">
        <v>22</v>
      </c>
      <c r="H594" s="20">
        <v>1174500</v>
      </c>
    </row>
    <row r="595" spans="1:8" x14ac:dyDescent="0.2">
      <c r="A595" s="19" t="s">
        <v>42</v>
      </c>
      <c r="B595" s="2" t="s">
        <v>67</v>
      </c>
      <c r="C595" s="4">
        <v>52540814</v>
      </c>
      <c r="D595" s="3" t="s">
        <v>654</v>
      </c>
      <c r="E595" s="3">
        <v>2359474</v>
      </c>
      <c r="F595" s="3" t="s">
        <v>524</v>
      </c>
      <c r="G595" s="3" t="s">
        <v>34</v>
      </c>
      <c r="H595" s="20">
        <v>4046000</v>
      </c>
    </row>
    <row r="596" spans="1:8" x14ac:dyDescent="0.2">
      <c r="A596" s="19" t="s">
        <v>42</v>
      </c>
      <c r="B596" s="2" t="s">
        <v>67</v>
      </c>
      <c r="C596" s="4">
        <v>52497096</v>
      </c>
      <c r="D596" s="3" t="s">
        <v>655</v>
      </c>
      <c r="E596" s="3">
        <v>4309236</v>
      </c>
      <c r="F596" s="3" t="s">
        <v>524</v>
      </c>
      <c r="G596" s="3" t="s">
        <v>22</v>
      </c>
      <c r="H596" s="20">
        <v>4046000</v>
      </c>
    </row>
    <row r="597" spans="1:8" x14ac:dyDescent="0.2">
      <c r="A597" s="19" t="s">
        <v>372</v>
      </c>
      <c r="B597" s="2" t="s">
        <v>82</v>
      </c>
      <c r="C597" s="4">
        <v>52700135</v>
      </c>
      <c r="D597" s="3" t="s">
        <v>656</v>
      </c>
      <c r="E597" s="3">
        <v>6880251</v>
      </c>
      <c r="F597" s="3" t="s">
        <v>524</v>
      </c>
      <c r="G597" s="3" t="s">
        <v>22</v>
      </c>
      <c r="H597" s="20">
        <v>433700</v>
      </c>
    </row>
    <row r="598" spans="1:8" x14ac:dyDescent="0.2">
      <c r="A598" s="19" t="s">
        <v>372</v>
      </c>
      <c r="B598" s="2" t="s">
        <v>82</v>
      </c>
      <c r="C598" s="4">
        <v>52853649</v>
      </c>
      <c r="D598" s="3" t="s">
        <v>657</v>
      </c>
      <c r="E598" s="3">
        <v>6818173</v>
      </c>
      <c r="F598" s="3" t="s">
        <v>524</v>
      </c>
      <c r="G598" s="3" t="s">
        <v>22</v>
      </c>
      <c r="H598" s="20">
        <v>433700</v>
      </c>
    </row>
    <row r="599" spans="1:8" x14ac:dyDescent="0.2">
      <c r="A599" s="19" t="s">
        <v>372</v>
      </c>
      <c r="B599" s="2" t="s">
        <v>82</v>
      </c>
      <c r="C599" s="4">
        <v>52191303</v>
      </c>
      <c r="D599" s="3" t="s">
        <v>658</v>
      </c>
      <c r="E599" s="3">
        <v>4483101</v>
      </c>
      <c r="F599" s="3" t="s">
        <v>524</v>
      </c>
      <c r="G599" s="3" t="s">
        <v>22</v>
      </c>
      <c r="H599" s="20">
        <v>433700</v>
      </c>
    </row>
    <row r="600" spans="1:8" x14ac:dyDescent="0.2">
      <c r="A600" s="19" t="s">
        <v>372</v>
      </c>
      <c r="B600" s="2" t="s">
        <v>82</v>
      </c>
      <c r="C600" s="4">
        <v>52533432</v>
      </c>
      <c r="D600" s="3" t="s">
        <v>659</v>
      </c>
      <c r="E600" s="3">
        <v>4114169</v>
      </c>
      <c r="F600" s="3" t="s">
        <v>524</v>
      </c>
      <c r="G600" s="3" t="s">
        <v>22</v>
      </c>
      <c r="H600" s="20">
        <v>433700</v>
      </c>
    </row>
    <row r="601" spans="1:8" x14ac:dyDescent="0.2">
      <c r="A601" s="19" t="s">
        <v>372</v>
      </c>
      <c r="B601" s="2" t="s">
        <v>82</v>
      </c>
      <c r="C601" s="4">
        <v>52834190</v>
      </c>
      <c r="D601" s="3" t="s">
        <v>660</v>
      </c>
      <c r="E601" s="3">
        <v>2606527</v>
      </c>
      <c r="F601" s="3" t="s">
        <v>524</v>
      </c>
      <c r="G601" s="3" t="s">
        <v>22</v>
      </c>
      <c r="H601" s="20">
        <v>433700</v>
      </c>
    </row>
    <row r="602" spans="1:8" x14ac:dyDescent="0.2">
      <c r="A602" s="19" t="s">
        <v>51</v>
      </c>
      <c r="B602" s="2" t="s">
        <v>82</v>
      </c>
      <c r="C602" s="4">
        <v>52861250</v>
      </c>
      <c r="D602" s="3" t="s">
        <v>661</v>
      </c>
      <c r="E602" s="3">
        <v>7112541</v>
      </c>
      <c r="F602" s="3" t="s">
        <v>524</v>
      </c>
      <c r="G602" s="3" t="s">
        <v>34</v>
      </c>
      <c r="H602" s="20">
        <v>433700</v>
      </c>
    </row>
    <row r="603" spans="1:8" x14ac:dyDescent="0.2">
      <c r="A603" s="19" t="s">
        <v>76</v>
      </c>
      <c r="B603" s="2" t="s">
        <v>82</v>
      </c>
      <c r="C603" s="4">
        <v>52763813</v>
      </c>
      <c r="D603" s="3" t="s">
        <v>662</v>
      </c>
      <c r="E603" s="3">
        <v>4129944</v>
      </c>
      <c r="F603" s="3" t="s">
        <v>524</v>
      </c>
      <c r="G603" s="3" t="s">
        <v>34</v>
      </c>
      <c r="H603" s="20">
        <v>968600</v>
      </c>
    </row>
    <row r="604" spans="1:8" x14ac:dyDescent="0.2">
      <c r="A604" s="19" t="s">
        <v>76</v>
      </c>
      <c r="B604" s="2" t="s">
        <v>82</v>
      </c>
      <c r="C604" s="4">
        <v>52890186</v>
      </c>
      <c r="D604" s="3" t="s">
        <v>663</v>
      </c>
      <c r="E604" s="3">
        <v>2381965</v>
      </c>
      <c r="F604" s="3" t="s">
        <v>524</v>
      </c>
      <c r="G604" s="3" t="s">
        <v>34</v>
      </c>
      <c r="H604" s="20">
        <v>968600</v>
      </c>
    </row>
    <row r="605" spans="1:8" x14ac:dyDescent="0.2">
      <c r="A605" s="19" t="s">
        <v>76</v>
      </c>
      <c r="B605" s="2" t="s">
        <v>82</v>
      </c>
      <c r="C605" s="4">
        <v>52843973</v>
      </c>
      <c r="D605" s="3" t="s">
        <v>664</v>
      </c>
      <c r="E605" s="3">
        <v>7786444</v>
      </c>
      <c r="F605" s="3" t="s">
        <v>524</v>
      </c>
      <c r="G605" s="3" t="s">
        <v>22</v>
      </c>
      <c r="H605" s="20">
        <v>859600</v>
      </c>
    </row>
    <row r="606" spans="1:8" x14ac:dyDescent="0.2">
      <c r="A606" s="19" t="s">
        <v>76</v>
      </c>
      <c r="B606" s="2" t="s">
        <v>82</v>
      </c>
      <c r="C606" s="4">
        <v>52375467</v>
      </c>
      <c r="D606" s="3" t="s">
        <v>665</v>
      </c>
      <c r="E606" s="3">
        <v>7206997</v>
      </c>
      <c r="F606" s="3" t="s">
        <v>524</v>
      </c>
      <c r="G606" s="3" t="s">
        <v>22</v>
      </c>
      <c r="H606" s="20">
        <v>859600</v>
      </c>
    </row>
    <row r="607" spans="1:8" x14ac:dyDescent="0.2">
      <c r="A607" s="19" t="s">
        <v>76</v>
      </c>
      <c r="B607" s="2" t="s">
        <v>82</v>
      </c>
      <c r="C607" s="4">
        <v>80186438</v>
      </c>
      <c r="D607" s="3" t="s">
        <v>666</v>
      </c>
      <c r="E607" s="3">
        <v>6847970</v>
      </c>
      <c r="F607" s="3" t="s">
        <v>524</v>
      </c>
      <c r="G607" s="3" t="s">
        <v>22</v>
      </c>
      <c r="H607" s="20">
        <v>968600</v>
      </c>
    </row>
    <row r="608" spans="1:8" x14ac:dyDescent="0.2">
      <c r="A608" s="19" t="s">
        <v>76</v>
      </c>
      <c r="B608" s="2" t="s">
        <v>82</v>
      </c>
      <c r="C608" s="4">
        <v>52886115</v>
      </c>
      <c r="D608" s="3" t="s">
        <v>667</v>
      </c>
      <c r="E608" s="3">
        <v>6033072</v>
      </c>
      <c r="F608" s="3" t="s">
        <v>524</v>
      </c>
      <c r="G608" s="3" t="s">
        <v>22</v>
      </c>
      <c r="H608" s="20">
        <v>859600</v>
      </c>
    </row>
    <row r="609" spans="1:8" x14ac:dyDescent="0.2">
      <c r="A609" s="19" t="s">
        <v>76</v>
      </c>
      <c r="B609" s="2" t="s">
        <v>82</v>
      </c>
      <c r="C609" s="4">
        <v>80050496</v>
      </c>
      <c r="D609" s="3" t="s">
        <v>668</v>
      </c>
      <c r="E609" s="3">
        <v>4541980</v>
      </c>
      <c r="F609" s="3" t="s">
        <v>524</v>
      </c>
      <c r="G609" s="3" t="s">
        <v>22</v>
      </c>
      <c r="H609" s="20">
        <v>859600</v>
      </c>
    </row>
    <row r="610" spans="1:8" x14ac:dyDescent="0.2">
      <c r="A610" s="19" t="s">
        <v>76</v>
      </c>
      <c r="B610" s="2" t="s">
        <v>82</v>
      </c>
      <c r="C610" s="4">
        <v>52214077</v>
      </c>
      <c r="D610" s="3" t="s">
        <v>669</v>
      </c>
      <c r="E610" s="3">
        <v>2603017</v>
      </c>
      <c r="F610" s="3" t="s">
        <v>524</v>
      </c>
      <c r="G610" s="3" t="s">
        <v>22</v>
      </c>
      <c r="H610" s="20">
        <v>908892</v>
      </c>
    </row>
    <row r="611" spans="1:8" x14ac:dyDescent="0.2">
      <c r="A611" s="19" t="s">
        <v>76</v>
      </c>
      <c r="B611" s="2" t="s">
        <v>82</v>
      </c>
      <c r="C611" s="4">
        <v>52492198</v>
      </c>
      <c r="D611" s="3" t="s">
        <v>670</v>
      </c>
      <c r="E611" s="3">
        <v>2519417</v>
      </c>
      <c r="F611" s="3" t="s">
        <v>524</v>
      </c>
      <c r="G611" s="3" t="s">
        <v>22</v>
      </c>
      <c r="H611" s="20">
        <v>859600</v>
      </c>
    </row>
    <row r="612" spans="1:8" x14ac:dyDescent="0.2">
      <c r="A612" s="19" t="s">
        <v>18</v>
      </c>
      <c r="B612" s="2" t="s">
        <v>88</v>
      </c>
      <c r="C612" s="4">
        <v>80577615</v>
      </c>
      <c r="D612" s="3" t="s">
        <v>671</v>
      </c>
      <c r="E612" s="3">
        <v>8254830</v>
      </c>
      <c r="F612" s="3" t="s">
        <v>524</v>
      </c>
      <c r="G612" s="3" t="s">
        <v>22</v>
      </c>
      <c r="H612" s="20">
        <v>530192</v>
      </c>
    </row>
    <row r="613" spans="1:8" x14ac:dyDescent="0.2">
      <c r="A613" s="19" t="s">
        <v>57</v>
      </c>
      <c r="B613" s="2" t="s">
        <v>90</v>
      </c>
      <c r="C613" s="4">
        <v>80178224</v>
      </c>
      <c r="D613" s="3" t="s">
        <v>672</v>
      </c>
      <c r="E613" s="3">
        <v>6802865</v>
      </c>
      <c r="F613" s="3" t="s">
        <v>524</v>
      </c>
      <c r="G613" s="3" t="s">
        <v>22</v>
      </c>
      <c r="H613" s="20">
        <v>633000</v>
      </c>
    </row>
    <row r="614" spans="1:8" x14ac:dyDescent="0.2">
      <c r="A614" s="19" t="s">
        <v>40</v>
      </c>
      <c r="B614" s="2" t="s">
        <v>90</v>
      </c>
      <c r="C614" s="4">
        <v>52176558</v>
      </c>
      <c r="D614" s="3" t="s">
        <v>673</v>
      </c>
      <c r="E614" s="3">
        <v>6897577</v>
      </c>
      <c r="F614" s="3" t="s">
        <v>524</v>
      </c>
      <c r="G614" s="3" t="s">
        <v>22</v>
      </c>
      <c r="H614" s="20">
        <v>818772</v>
      </c>
    </row>
    <row r="615" spans="1:8" x14ac:dyDescent="0.2">
      <c r="A615" s="19" t="s">
        <v>40</v>
      </c>
      <c r="B615" s="2" t="s">
        <v>90</v>
      </c>
      <c r="C615" s="4">
        <v>80097623</v>
      </c>
      <c r="D615" s="3" t="s">
        <v>674</v>
      </c>
      <c r="E615" s="3">
        <v>6781923</v>
      </c>
      <c r="F615" s="3" t="s">
        <v>524</v>
      </c>
      <c r="G615" s="3" t="s">
        <v>22</v>
      </c>
      <c r="H615" s="20">
        <v>818772</v>
      </c>
    </row>
    <row r="616" spans="1:8" x14ac:dyDescent="0.2">
      <c r="A616" s="19" t="s">
        <v>40</v>
      </c>
      <c r="B616" s="2" t="s">
        <v>90</v>
      </c>
      <c r="C616" s="4">
        <v>52791729</v>
      </c>
      <c r="D616" s="3" t="s">
        <v>675</v>
      </c>
      <c r="E616" s="3">
        <v>5337766</v>
      </c>
      <c r="F616" s="3" t="s">
        <v>524</v>
      </c>
      <c r="G616" s="3" t="s">
        <v>22</v>
      </c>
      <c r="H616" s="20">
        <v>749000</v>
      </c>
    </row>
    <row r="617" spans="1:8" x14ac:dyDescent="0.2">
      <c r="A617" s="19" t="s">
        <v>76</v>
      </c>
      <c r="B617" s="2" t="s">
        <v>90</v>
      </c>
      <c r="C617" s="4">
        <v>52710727</v>
      </c>
      <c r="D617" s="3" t="s">
        <v>676</v>
      </c>
      <c r="E617" s="3">
        <v>7781730</v>
      </c>
      <c r="F617" s="3" t="s">
        <v>524</v>
      </c>
      <c r="G617" s="3" t="s">
        <v>34</v>
      </c>
      <c r="H617" s="20">
        <v>844000</v>
      </c>
    </row>
    <row r="618" spans="1:8" x14ac:dyDescent="0.2">
      <c r="A618" s="19" t="s">
        <v>76</v>
      </c>
      <c r="B618" s="2" t="s">
        <v>90</v>
      </c>
      <c r="C618" s="4">
        <v>52762204</v>
      </c>
      <c r="D618" s="3" t="s">
        <v>677</v>
      </c>
      <c r="E618" s="3">
        <v>7790774</v>
      </c>
      <c r="F618" s="3" t="s">
        <v>524</v>
      </c>
      <c r="G618" s="3" t="s">
        <v>22</v>
      </c>
      <c r="H618" s="20">
        <v>863834</v>
      </c>
    </row>
    <row r="619" spans="1:8" x14ac:dyDescent="0.2">
      <c r="A619" s="19" t="s">
        <v>42</v>
      </c>
      <c r="B619" s="2" t="s">
        <v>90</v>
      </c>
      <c r="C619" s="4">
        <v>52215188</v>
      </c>
      <c r="D619" s="3" t="s">
        <v>678</v>
      </c>
      <c r="E619" s="3">
        <v>5614681</v>
      </c>
      <c r="F619" s="3" t="s">
        <v>524</v>
      </c>
      <c r="G619" s="3" t="s">
        <v>22</v>
      </c>
      <c r="H619" s="20">
        <v>1696000</v>
      </c>
    </row>
    <row r="620" spans="1:8" x14ac:dyDescent="0.2">
      <c r="A620" s="19" t="s">
        <v>42</v>
      </c>
      <c r="B620" s="2" t="s">
        <v>90</v>
      </c>
      <c r="C620" s="4">
        <v>80012352</v>
      </c>
      <c r="D620" s="3" t="s">
        <v>679</v>
      </c>
      <c r="E620" s="3">
        <v>2951061</v>
      </c>
      <c r="F620" s="3" t="s">
        <v>524</v>
      </c>
      <c r="G620" s="3" t="s">
        <v>22</v>
      </c>
      <c r="H620" s="20">
        <v>2089600</v>
      </c>
    </row>
    <row r="621" spans="1:8" x14ac:dyDescent="0.2">
      <c r="A621" s="19" t="s">
        <v>42</v>
      </c>
      <c r="B621" s="2" t="s">
        <v>90</v>
      </c>
      <c r="C621" s="4">
        <v>52907603</v>
      </c>
      <c r="D621" s="3" t="s">
        <v>680</v>
      </c>
      <c r="E621" s="3">
        <v>2705074</v>
      </c>
      <c r="F621" s="3" t="s">
        <v>524</v>
      </c>
      <c r="G621" s="3" t="s">
        <v>22</v>
      </c>
      <c r="H621" s="20">
        <v>4046000</v>
      </c>
    </row>
    <row r="622" spans="1:8" x14ac:dyDescent="0.2">
      <c r="A622" s="19" t="s">
        <v>372</v>
      </c>
      <c r="B622" s="2" t="s">
        <v>92</v>
      </c>
      <c r="C622" s="4">
        <v>52469556</v>
      </c>
      <c r="D622" s="3" t="s">
        <v>681</v>
      </c>
      <c r="E622" s="3">
        <v>7100383</v>
      </c>
      <c r="F622" s="3" t="s">
        <v>524</v>
      </c>
      <c r="G622" s="3" t="s">
        <v>22</v>
      </c>
      <c r="H622" s="20">
        <v>433700</v>
      </c>
    </row>
    <row r="623" spans="1:8" x14ac:dyDescent="0.2">
      <c r="A623" s="19" t="s">
        <v>372</v>
      </c>
      <c r="B623" s="2" t="s">
        <v>92</v>
      </c>
      <c r="C623" s="4">
        <v>52494849</v>
      </c>
      <c r="D623" s="3" t="s">
        <v>682</v>
      </c>
      <c r="E623" s="3">
        <v>5358078</v>
      </c>
      <c r="F623" s="3" t="s">
        <v>524</v>
      </c>
      <c r="G623" s="3" t="s">
        <v>22</v>
      </c>
      <c r="H623" s="20">
        <v>433700</v>
      </c>
    </row>
    <row r="624" spans="1:8" x14ac:dyDescent="0.2">
      <c r="A624" s="19" t="s">
        <v>372</v>
      </c>
      <c r="B624" s="2" t="s">
        <v>92</v>
      </c>
      <c r="C624" s="4">
        <v>52974728</v>
      </c>
      <c r="D624" s="3" t="s">
        <v>683</v>
      </c>
      <c r="E624" s="3">
        <v>2996206</v>
      </c>
      <c r="F624" s="3" t="s">
        <v>524</v>
      </c>
      <c r="G624" s="3" t="s">
        <v>22</v>
      </c>
      <c r="H624" s="20">
        <v>433700</v>
      </c>
    </row>
    <row r="625" spans="1:8" x14ac:dyDescent="0.2">
      <c r="A625" s="19" t="s">
        <v>372</v>
      </c>
      <c r="B625" s="2" t="s">
        <v>92</v>
      </c>
      <c r="C625" s="4">
        <v>52900661</v>
      </c>
      <c r="D625" s="3" t="s">
        <v>684</v>
      </c>
      <c r="E625" s="3">
        <v>2061880</v>
      </c>
      <c r="F625" s="3" t="s">
        <v>524</v>
      </c>
      <c r="G625" s="3" t="s">
        <v>22</v>
      </c>
      <c r="H625" s="20">
        <v>433700</v>
      </c>
    </row>
    <row r="626" spans="1:8" x14ac:dyDescent="0.2">
      <c r="A626" s="19" t="s">
        <v>372</v>
      </c>
      <c r="B626" s="2" t="s">
        <v>92</v>
      </c>
      <c r="C626" s="4">
        <v>80252831</v>
      </c>
      <c r="D626" s="3" t="s">
        <v>685</v>
      </c>
      <c r="E626" s="3">
        <v>2006063</v>
      </c>
      <c r="F626" s="3" t="s">
        <v>524</v>
      </c>
      <c r="G626" s="3" t="s">
        <v>22</v>
      </c>
      <c r="H626" s="20">
        <v>433700</v>
      </c>
    </row>
    <row r="627" spans="1:8" x14ac:dyDescent="0.2">
      <c r="A627" s="19" t="s">
        <v>51</v>
      </c>
      <c r="B627" s="2" t="s">
        <v>92</v>
      </c>
      <c r="C627" s="4">
        <v>52466835</v>
      </c>
      <c r="D627" s="3" t="s">
        <v>686</v>
      </c>
      <c r="E627" s="3">
        <v>6925628</v>
      </c>
      <c r="F627" s="3" t="s">
        <v>524</v>
      </c>
      <c r="G627" s="3" t="s">
        <v>34</v>
      </c>
      <c r="H627" s="20">
        <v>433700</v>
      </c>
    </row>
    <row r="628" spans="1:8" x14ac:dyDescent="0.2">
      <c r="A628" s="19" t="s">
        <v>51</v>
      </c>
      <c r="B628" s="2" t="s">
        <v>92</v>
      </c>
      <c r="C628" s="4">
        <v>52292563</v>
      </c>
      <c r="D628" s="3" t="s">
        <v>687</v>
      </c>
      <c r="E628" s="3">
        <v>6053759</v>
      </c>
      <c r="F628" s="3" t="s">
        <v>524</v>
      </c>
      <c r="G628" s="3" t="s">
        <v>34</v>
      </c>
      <c r="H628" s="20">
        <v>433700</v>
      </c>
    </row>
    <row r="629" spans="1:8" x14ac:dyDescent="0.2">
      <c r="A629" s="19" t="s">
        <v>51</v>
      </c>
      <c r="B629" s="2" t="s">
        <v>92</v>
      </c>
      <c r="C629" s="4">
        <v>80845158</v>
      </c>
      <c r="D629" s="3" t="s">
        <v>688</v>
      </c>
      <c r="E629" s="3">
        <v>4910058</v>
      </c>
      <c r="F629" s="3" t="s">
        <v>524</v>
      </c>
      <c r="G629" s="3" t="s">
        <v>34</v>
      </c>
      <c r="H629" s="20">
        <v>433700</v>
      </c>
    </row>
    <row r="630" spans="1:8" x14ac:dyDescent="0.2">
      <c r="A630" s="19" t="s">
        <v>51</v>
      </c>
      <c r="B630" s="2" t="s">
        <v>92</v>
      </c>
      <c r="C630" s="4">
        <v>52854841</v>
      </c>
      <c r="D630" s="3" t="s">
        <v>689</v>
      </c>
      <c r="E630" s="3">
        <v>2045235</v>
      </c>
      <c r="F630" s="3" t="s">
        <v>524</v>
      </c>
      <c r="G630" s="3" t="s">
        <v>34</v>
      </c>
      <c r="H630" s="20">
        <v>433700</v>
      </c>
    </row>
    <row r="631" spans="1:8" x14ac:dyDescent="0.2">
      <c r="A631" s="19" t="s">
        <v>42</v>
      </c>
      <c r="B631" s="2" t="s">
        <v>92</v>
      </c>
      <c r="C631" s="4">
        <v>52782628</v>
      </c>
      <c r="D631" s="3" t="s">
        <v>690</v>
      </c>
      <c r="E631" s="3">
        <v>2678878</v>
      </c>
      <c r="F631" s="3" t="s">
        <v>524</v>
      </c>
      <c r="G631" s="3" t="s">
        <v>22</v>
      </c>
      <c r="H631" s="20">
        <v>4046000</v>
      </c>
    </row>
    <row r="632" spans="1:8" x14ac:dyDescent="0.2">
      <c r="A632" s="19" t="s">
        <v>51</v>
      </c>
      <c r="B632" s="2" t="s">
        <v>96</v>
      </c>
      <c r="C632" s="4">
        <v>80402170</v>
      </c>
      <c r="D632" s="3" t="s">
        <v>691</v>
      </c>
      <c r="E632" s="3">
        <v>8662157</v>
      </c>
      <c r="F632" s="3" t="s">
        <v>524</v>
      </c>
      <c r="G632" s="3" t="s">
        <v>22</v>
      </c>
      <c r="H632" s="20">
        <v>436600</v>
      </c>
    </row>
    <row r="633" spans="1:8" x14ac:dyDescent="0.2">
      <c r="A633" s="19" t="s">
        <v>18</v>
      </c>
      <c r="B633" s="2" t="s">
        <v>96</v>
      </c>
      <c r="C633" s="4">
        <v>52207717</v>
      </c>
      <c r="D633" s="3" t="s">
        <v>692</v>
      </c>
      <c r="E633" s="3">
        <v>7632994</v>
      </c>
      <c r="F633" s="3" t="s">
        <v>524</v>
      </c>
      <c r="G633" s="3" t="s">
        <v>22</v>
      </c>
      <c r="H633" s="20">
        <v>493334</v>
      </c>
    </row>
    <row r="634" spans="1:8" x14ac:dyDescent="0.2">
      <c r="A634" s="19" t="s">
        <v>48</v>
      </c>
      <c r="B634" s="2" t="s">
        <v>96</v>
      </c>
      <c r="C634" s="4">
        <v>80070864</v>
      </c>
      <c r="D634" s="3" t="s">
        <v>693</v>
      </c>
      <c r="E634" s="3">
        <v>7267422</v>
      </c>
      <c r="F634" s="3" t="s">
        <v>524</v>
      </c>
      <c r="G634" s="3" t="s">
        <v>34</v>
      </c>
      <c r="H634" s="20">
        <v>607180</v>
      </c>
    </row>
    <row r="635" spans="1:8" x14ac:dyDescent="0.2">
      <c r="A635" s="19" t="s">
        <v>48</v>
      </c>
      <c r="B635" s="2" t="s">
        <v>96</v>
      </c>
      <c r="C635" s="4">
        <v>52717976</v>
      </c>
      <c r="D635" s="3" t="s">
        <v>694</v>
      </c>
      <c r="E635" s="3">
        <v>2535715</v>
      </c>
      <c r="F635" s="3" t="s">
        <v>524</v>
      </c>
      <c r="G635" s="3" t="s">
        <v>22</v>
      </c>
      <c r="H635" s="20">
        <v>600000</v>
      </c>
    </row>
    <row r="636" spans="1:8" x14ac:dyDescent="0.2">
      <c r="A636" s="19" t="s">
        <v>40</v>
      </c>
      <c r="B636" s="2" t="s">
        <v>96</v>
      </c>
      <c r="C636" s="4">
        <v>80921103</v>
      </c>
      <c r="D636" s="3" t="s">
        <v>695</v>
      </c>
      <c r="E636" s="3">
        <v>5776851</v>
      </c>
      <c r="F636" s="3" t="s">
        <v>524</v>
      </c>
      <c r="G636" s="3" t="s">
        <v>22</v>
      </c>
      <c r="H636" s="20">
        <v>800000</v>
      </c>
    </row>
    <row r="637" spans="1:8" x14ac:dyDescent="0.2">
      <c r="A637" s="19" t="s">
        <v>372</v>
      </c>
      <c r="B637" s="2" t="s">
        <v>99</v>
      </c>
      <c r="C637" s="4">
        <v>52749964</v>
      </c>
      <c r="D637" s="3" t="s">
        <v>696</v>
      </c>
      <c r="E637" s="3">
        <v>7151130</v>
      </c>
      <c r="F637" s="3" t="s">
        <v>524</v>
      </c>
      <c r="G637" s="3" t="s">
        <v>22</v>
      </c>
      <c r="H637" s="20">
        <v>433700</v>
      </c>
    </row>
    <row r="638" spans="1:8" x14ac:dyDescent="0.2">
      <c r="A638" s="19" t="s">
        <v>372</v>
      </c>
      <c r="B638" s="2" t="s">
        <v>99</v>
      </c>
      <c r="C638" s="4">
        <v>52836492</v>
      </c>
      <c r="D638" s="3" t="s">
        <v>697</v>
      </c>
      <c r="E638" s="3">
        <v>7125287</v>
      </c>
      <c r="F638" s="3" t="s">
        <v>524</v>
      </c>
      <c r="G638" s="3" t="s">
        <v>22</v>
      </c>
      <c r="H638" s="20">
        <v>433700</v>
      </c>
    </row>
    <row r="639" spans="1:8" x14ac:dyDescent="0.2">
      <c r="A639" s="19" t="s">
        <v>372</v>
      </c>
      <c r="B639" s="2" t="s">
        <v>99</v>
      </c>
      <c r="C639" s="4">
        <v>52426516</v>
      </c>
      <c r="D639" s="3" t="s">
        <v>698</v>
      </c>
      <c r="E639" s="3">
        <v>6905026</v>
      </c>
      <c r="F639" s="3" t="s">
        <v>524</v>
      </c>
      <c r="G639" s="3" t="s">
        <v>22</v>
      </c>
      <c r="H639" s="20">
        <v>433700</v>
      </c>
    </row>
    <row r="640" spans="1:8" x14ac:dyDescent="0.2">
      <c r="A640" s="19" t="s">
        <v>372</v>
      </c>
      <c r="B640" s="2" t="s">
        <v>99</v>
      </c>
      <c r="C640" s="4">
        <v>52798975</v>
      </c>
      <c r="D640" s="3" t="s">
        <v>699</v>
      </c>
      <c r="E640" s="3">
        <v>5382546</v>
      </c>
      <c r="F640" s="3" t="s">
        <v>524</v>
      </c>
      <c r="G640" s="3" t="s">
        <v>22</v>
      </c>
      <c r="H640" s="20">
        <v>433700</v>
      </c>
    </row>
    <row r="641" spans="1:8" x14ac:dyDescent="0.2">
      <c r="A641" s="19" t="s">
        <v>372</v>
      </c>
      <c r="B641" s="2" t="s">
        <v>99</v>
      </c>
      <c r="C641" s="4">
        <v>52911863</v>
      </c>
      <c r="D641" s="3" t="s">
        <v>700</v>
      </c>
      <c r="E641" s="3">
        <v>4901547</v>
      </c>
      <c r="F641" s="3" t="s">
        <v>524</v>
      </c>
      <c r="G641" s="3" t="s">
        <v>22</v>
      </c>
      <c r="H641" s="20">
        <v>433700</v>
      </c>
    </row>
    <row r="642" spans="1:8" x14ac:dyDescent="0.2">
      <c r="A642" s="19" t="s">
        <v>372</v>
      </c>
      <c r="B642" s="2" t="s">
        <v>99</v>
      </c>
      <c r="C642" s="4">
        <v>52784828</v>
      </c>
      <c r="D642" s="3" t="s">
        <v>701</v>
      </c>
      <c r="E642" s="3">
        <v>4214121</v>
      </c>
      <c r="F642" s="3" t="s">
        <v>524</v>
      </c>
      <c r="G642" s="3" t="s">
        <v>22</v>
      </c>
      <c r="H642" s="20">
        <v>433700</v>
      </c>
    </row>
    <row r="643" spans="1:8" x14ac:dyDescent="0.2">
      <c r="A643" s="19" t="s">
        <v>372</v>
      </c>
      <c r="B643" s="2" t="s">
        <v>99</v>
      </c>
      <c r="C643" s="4">
        <v>52896599</v>
      </c>
      <c r="D643" s="3" t="s">
        <v>702</v>
      </c>
      <c r="E643" s="3">
        <v>3633107</v>
      </c>
      <c r="F643" s="3" t="s">
        <v>524</v>
      </c>
      <c r="G643" s="3" t="s">
        <v>22</v>
      </c>
      <c r="H643" s="20">
        <v>433700</v>
      </c>
    </row>
    <row r="644" spans="1:8" x14ac:dyDescent="0.2">
      <c r="A644" s="19" t="s">
        <v>372</v>
      </c>
      <c r="B644" s="2" t="s">
        <v>99</v>
      </c>
      <c r="C644" s="4">
        <v>52856981</v>
      </c>
      <c r="D644" s="3" t="s">
        <v>703</v>
      </c>
      <c r="E644" s="3">
        <v>2986277</v>
      </c>
      <c r="F644" s="3" t="s">
        <v>524</v>
      </c>
      <c r="G644" s="3" t="s">
        <v>22</v>
      </c>
      <c r="H644" s="20">
        <v>433700</v>
      </c>
    </row>
    <row r="645" spans="1:8" x14ac:dyDescent="0.2">
      <c r="A645" s="19" t="s">
        <v>51</v>
      </c>
      <c r="B645" s="2" t="s">
        <v>99</v>
      </c>
      <c r="C645" s="4">
        <v>52504480</v>
      </c>
      <c r="D645" s="3" t="s">
        <v>704</v>
      </c>
      <c r="E645" s="3">
        <v>6304430</v>
      </c>
      <c r="F645" s="3" t="s">
        <v>524</v>
      </c>
      <c r="G645" s="3" t="s">
        <v>34</v>
      </c>
      <c r="H645" s="20">
        <v>433700</v>
      </c>
    </row>
    <row r="646" spans="1:8" x14ac:dyDescent="0.2">
      <c r="A646" s="19" t="s">
        <v>51</v>
      </c>
      <c r="B646" s="2" t="s">
        <v>99</v>
      </c>
      <c r="C646" s="4">
        <v>52932112</v>
      </c>
      <c r="D646" s="3" t="s">
        <v>705</v>
      </c>
      <c r="E646" s="3">
        <v>2771097</v>
      </c>
      <c r="F646" s="3" t="s">
        <v>524</v>
      </c>
      <c r="G646" s="3" t="s">
        <v>34</v>
      </c>
      <c r="H646" s="20">
        <v>433700</v>
      </c>
    </row>
    <row r="647" spans="1:8" x14ac:dyDescent="0.2">
      <c r="A647" s="19" t="s">
        <v>37</v>
      </c>
      <c r="B647" s="2" t="s">
        <v>99</v>
      </c>
      <c r="C647" s="4">
        <v>52829144</v>
      </c>
      <c r="D647" s="3" t="s">
        <v>706</v>
      </c>
      <c r="E647" s="3">
        <v>7224376</v>
      </c>
      <c r="F647" s="3" t="s">
        <v>524</v>
      </c>
      <c r="G647" s="3" t="s">
        <v>22</v>
      </c>
      <c r="H647" s="20">
        <v>455820</v>
      </c>
    </row>
    <row r="648" spans="1:8" x14ac:dyDescent="0.2">
      <c r="A648" s="19" t="s">
        <v>37</v>
      </c>
      <c r="B648" s="2" t="s">
        <v>99</v>
      </c>
      <c r="C648" s="4">
        <v>52504680</v>
      </c>
      <c r="D648" s="3" t="s">
        <v>707</v>
      </c>
      <c r="E648" s="3">
        <v>4504499</v>
      </c>
      <c r="F648" s="3" t="s">
        <v>524</v>
      </c>
      <c r="G648" s="3" t="s">
        <v>22</v>
      </c>
      <c r="H648" s="20">
        <v>455820</v>
      </c>
    </row>
    <row r="649" spans="1:8" x14ac:dyDescent="0.2">
      <c r="A649" s="19" t="s">
        <v>37</v>
      </c>
      <c r="B649" s="2" t="s">
        <v>99</v>
      </c>
      <c r="C649" s="4">
        <v>52450571</v>
      </c>
      <c r="D649" s="3" t="s">
        <v>708</v>
      </c>
      <c r="E649" s="3">
        <v>3639287</v>
      </c>
      <c r="F649" s="3" t="s">
        <v>524</v>
      </c>
      <c r="G649" s="3" t="s">
        <v>22</v>
      </c>
      <c r="H649" s="20">
        <v>455820</v>
      </c>
    </row>
    <row r="650" spans="1:8" x14ac:dyDescent="0.2">
      <c r="A650" s="19" t="s">
        <v>18</v>
      </c>
      <c r="B650" s="2" t="s">
        <v>99</v>
      </c>
      <c r="C650" s="4">
        <v>52732645</v>
      </c>
      <c r="D650" s="3" t="s">
        <v>709</v>
      </c>
      <c r="E650" s="3">
        <v>3621697</v>
      </c>
      <c r="F650" s="3" t="s">
        <v>524</v>
      </c>
      <c r="G650" s="3" t="s">
        <v>34</v>
      </c>
      <c r="H650" s="20">
        <v>524193</v>
      </c>
    </row>
    <row r="651" spans="1:8" x14ac:dyDescent="0.2">
      <c r="A651" s="19" t="s">
        <v>48</v>
      </c>
      <c r="B651" s="2" t="s">
        <v>99</v>
      </c>
      <c r="C651" s="4">
        <v>52661656</v>
      </c>
      <c r="D651" s="3" t="s">
        <v>710</v>
      </c>
      <c r="E651" s="3">
        <v>8258844</v>
      </c>
      <c r="F651" s="3" t="s">
        <v>524</v>
      </c>
      <c r="G651" s="3" t="s">
        <v>34</v>
      </c>
      <c r="H651" s="20">
        <v>615400</v>
      </c>
    </row>
    <row r="652" spans="1:8" x14ac:dyDescent="0.2">
      <c r="A652" s="19" t="s">
        <v>48</v>
      </c>
      <c r="B652" s="2" t="s">
        <v>99</v>
      </c>
      <c r="C652" s="4">
        <v>52770140</v>
      </c>
      <c r="D652" s="3" t="s">
        <v>711</v>
      </c>
      <c r="E652" s="3">
        <v>7765026</v>
      </c>
      <c r="F652" s="3" t="s">
        <v>524</v>
      </c>
      <c r="G652" s="3" t="s">
        <v>34</v>
      </c>
      <c r="H652" s="20">
        <v>615400</v>
      </c>
    </row>
    <row r="653" spans="1:8" x14ac:dyDescent="0.2">
      <c r="A653" s="19" t="s">
        <v>48</v>
      </c>
      <c r="B653" s="2" t="s">
        <v>99</v>
      </c>
      <c r="C653" s="4">
        <v>52975608</v>
      </c>
      <c r="D653" s="3" t="s">
        <v>712</v>
      </c>
      <c r="E653" s="3">
        <v>4517860</v>
      </c>
      <c r="F653" s="3" t="s">
        <v>524</v>
      </c>
      <c r="G653" s="3" t="s">
        <v>34</v>
      </c>
      <c r="H653" s="20">
        <v>615400</v>
      </c>
    </row>
    <row r="654" spans="1:8" x14ac:dyDescent="0.2">
      <c r="A654" s="19" t="s">
        <v>48</v>
      </c>
      <c r="B654" s="2" t="s">
        <v>99</v>
      </c>
      <c r="C654" s="4">
        <v>52376895</v>
      </c>
      <c r="D654" s="3" t="s">
        <v>713</v>
      </c>
      <c r="E654" s="3">
        <v>4423828</v>
      </c>
      <c r="F654" s="3" t="s">
        <v>524</v>
      </c>
      <c r="G654" s="3" t="s">
        <v>34</v>
      </c>
      <c r="H654" s="20">
        <v>615400</v>
      </c>
    </row>
    <row r="655" spans="1:8" x14ac:dyDescent="0.2">
      <c r="A655" s="19" t="s">
        <v>48</v>
      </c>
      <c r="B655" s="2" t="s">
        <v>99</v>
      </c>
      <c r="C655" s="4">
        <v>52161574</v>
      </c>
      <c r="D655" s="3" t="s">
        <v>714</v>
      </c>
      <c r="E655" s="3">
        <v>3721035</v>
      </c>
      <c r="F655" s="3" t="s">
        <v>524</v>
      </c>
      <c r="G655" s="3" t="s">
        <v>34</v>
      </c>
      <c r="H655" s="20">
        <v>615400</v>
      </c>
    </row>
    <row r="656" spans="1:8" x14ac:dyDescent="0.2">
      <c r="A656" s="19" t="s">
        <v>48</v>
      </c>
      <c r="B656" s="2" t="s">
        <v>99</v>
      </c>
      <c r="C656" s="4">
        <v>52860904</v>
      </c>
      <c r="D656" s="3" t="s">
        <v>715</v>
      </c>
      <c r="E656" s="3">
        <v>8709127</v>
      </c>
      <c r="F656" s="3" t="s">
        <v>524</v>
      </c>
      <c r="G656" s="3" t="s">
        <v>22</v>
      </c>
      <c r="H656" s="20">
        <v>615400</v>
      </c>
    </row>
    <row r="657" spans="1:8" x14ac:dyDescent="0.2">
      <c r="A657" s="19" t="s">
        <v>48</v>
      </c>
      <c r="B657" s="2" t="s">
        <v>99</v>
      </c>
      <c r="C657" s="4">
        <v>52784590</v>
      </c>
      <c r="D657" s="3" t="s">
        <v>716</v>
      </c>
      <c r="E657" s="3">
        <v>8293388</v>
      </c>
      <c r="F657" s="3" t="s">
        <v>524</v>
      </c>
      <c r="G657" s="3" t="s">
        <v>22</v>
      </c>
      <c r="H657" s="20">
        <v>615400</v>
      </c>
    </row>
    <row r="658" spans="1:8" x14ac:dyDescent="0.2">
      <c r="A658" s="19" t="s">
        <v>48</v>
      </c>
      <c r="B658" s="2" t="s">
        <v>99</v>
      </c>
      <c r="C658" s="4">
        <v>52130913</v>
      </c>
      <c r="D658" s="3" t="s">
        <v>717</v>
      </c>
      <c r="E658" s="3">
        <v>7657981</v>
      </c>
      <c r="F658" s="3" t="s">
        <v>524</v>
      </c>
      <c r="G658" s="3" t="s">
        <v>22</v>
      </c>
      <c r="H658" s="20">
        <v>615400</v>
      </c>
    </row>
    <row r="659" spans="1:8" x14ac:dyDescent="0.2">
      <c r="A659" s="19" t="s">
        <v>48</v>
      </c>
      <c r="B659" s="2" t="s">
        <v>99</v>
      </c>
      <c r="C659" s="4">
        <v>52928873</v>
      </c>
      <c r="D659" s="3" t="s">
        <v>718</v>
      </c>
      <c r="E659" s="3">
        <v>6805773</v>
      </c>
      <c r="F659" s="3" t="s">
        <v>524</v>
      </c>
      <c r="G659" s="3" t="s">
        <v>22</v>
      </c>
      <c r="H659" s="20">
        <v>615400</v>
      </c>
    </row>
    <row r="660" spans="1:8" x14ac:dyDescent="0.2">
      <c r="A660" s="19" t="s">
        <v>48</v>
      </c>
      <c r="B660" s="2" t="s">
        <v>99</v>
      </c>
      <c r="C660" s="4">
        <v>52450612</v>
      </c>
      <c r="D660" s="3" t="s">
        <v>719</v>
      </c>
      <c r="E660" s="3">
        <v>3637005</v>
      </c>
      <c r="F660" s="3" t="s">
        <v>524</v>
      </c>
      <c r="G660" s="3" t="s">
        <v>22</v>
      </c>
      <c r="H660" s="20">
        <v>615400</v>
      </c>
    </row>
    <row r="661" spans="1:8" x14ac:dyDescent="0.2">
      <c r="A661" s="19" t="s">
        <v>48</v>
      </c>
      <c r="B661" s="2" t="s">
        <v>99</v>
      </c>
      <c r="C661" s="4">
        <v>52465506</v>
      </c>
      <c r="D661" s="3" t="s">
        <v>720</v>
      </c>
      <c r="E661" s="3">
        <v>2738165</v>
      </c>
      <c r="F661" s="3" t="s">
        <v>524</v>
      </c>
      <c r="G661" s="3" t="s">
        <v>22</v>
      </c>
      <c r="H661" s="20">
        <v>615400</v>
      </c>
    </row>
    <row r="662" spans="1:8" x14ac:dyDescent="0.2">
      <c r="A662" s="19" t="s">
        <v>48</v>
      </c>
      <c r="B662" s="2" t="s">
        <v>99</v>
      </c>
      <c r="C662" s="4">
        <v>52505598</v>
      </c>
      <c r="D662" s="3" t="s">
        <v>721</v>
      </c>
      <c r="E662" s="3">
        <v>2652231</v>
      </c>
      <c r="F662" s="3" t="s">
        <v>524</v>
      </c>
      <c r="G662" s="3" t="s">
        <v>22</v>
      </c>
      <c r="H662" s="20">
        <v>615400</v>
      </c>
    </row>
    <row r="663" spans="1:8" x14ac:dyDescent="0.2">
      <c r="A663" s="19" t="s">
        <v>18</v>
      </c>
      <c r="B663" s="2" t="s">
        <v>106</v>
      </c>
      <c r="C663" s="4">
        <v>52116037</v>
      </c>
      <c r="D663" s="3" t="s">
        <v>722</v>
      </c>
      <c r="E663" s="3">
        <v>4213848</v>
      </c>
      <c r="F663" s="3" t="s">
        <v>524</v>
      </c>
      <c r="G663" s="3" t="s">
        <v>34</v>
      </c>
      <c r="H663" s="20">
        <v>457086</v>
      </c>
    </row>
    <row r="664" spans="1:8" x14ac:dyDescent="0.2">
      <c r="A664" s="19" t="s">
        <v>18</v>
      </c>
      <c r="B664" s="2" t="s">
        <v>106</v>
      </c>
      <c r="C664" s="4">
        <v>80026687</v>
      </c>
      <c r="D664" s="3" t="s">
        <v>723</v>
      </c>
      <c r="E664" s="3">
        <v>4411072</v>
      </c>
      <c r="F664" s="3" t="s">
        <v>524</v>
      </c>
      <c r="G664" s="3" t="s">
        <v>22</v>
      </c>
      <c r="H664" s="20">
        <v>457086</v>
      </c>
    </row>
    <row r="665" spans="1:8" x14ac:dyDescent="0.2">
      <c r="A665" s="19" t="s">
        <v>18</v>
      </c>
      <c r="B665" s="2" t="s">
        <v>106</v>
      </c>
      <c r="C665" s="4">
        <v>52484860</v>
      </c>
      <c r="D665" s="3" t="s">
        <v>724</v>
      </c>
      <c r="E665" s="3">
        <v>4040488</v>
      </c>
      <c r="F665" s="3" t="s">
        <v>524</v>
      </c>
      <c r="G665" s="3" t="s">
        <v>22</v>
      </c>
      <c r="H665" s="20">
        <v>457086</v>
      </c>
    </row>
    <row r="666" spans="1:8" x14ac:dyDescent="0.2">
      <c r="A666" s="19" t="s">
        <v>18</v>
      </c>
      <c r="B666" s="2" t="s">
        <v>106</v>
      </c>
      <c r="C666" s="4">
        <v>52486966</v>
      </c>
      <c r="D666" s="3" t="s">
        <v>725</v>
      </c>
      <c r="E666" s="3">
        <v>2245838</v>
      </c>
      <c r="F666" s="3" t="s">
        <v>524</v>
      </c>
      <c r="G666" s="3" t="s">
        <v>22</v>
      </c>
      <c r="H666" s="20">
        <v>457086</v>
      </c>
    </row>
    <row r="667" spans="1:8" x14ac:dyDescent="0.2">
      <c r="A667" s="19" t="s">
        <v>42</v>
      </c>
      <c r="B667" s="2" t="s">
        <v>106</v>
      </c>
      <c r="C667" s="4">
        <v>52334549</v>
      </c>
      <c r="D667" s="3" t="s">
        <v>726</v>
      </c>
      <c r="E667" s="3">
        <v>6899483</v>
      </c>
      <c r="F667" s="3" t="s">
        <v>524</v>
      </c>
      <c r="G667" s="3" t="s">
        <v>22</v>
      </c>
      <c r="H667" s="20">
        <v>4046000</v>
      </c>
    </row>
    <row r="668" spans="1:8" x14ac:dyDescent="0.2">
      <c r="A668" s="19" t="s">
        <v>372</v>
      </c>
      <c r="B668" s="2" t="s">
        <v>108</v>
      </c>
      <c r="C668" s="4">
        <v>80047740</v>
      </c>
      <c r="D668" s="3" t="s">
        <v>727</v>
      </c>
      <c r="E668" s="3">
        <v>8434765</v>
      </c>
      <c r="F668" s="3" t="s">
        <v>524</v>
      </c>
      <c r="G668" s="3" t="s">
        <v>22</v>
      </c>
      <c r="H668" s="20">
        <v>433700</v>
      </c>
    </row>
    <row r="669" spans="1:8" x14ac:dyDescent="0.2">
      <c r="A669" s="19" t="s">
        <v>372</v>
      </c>
      <c r="B669" s="2" t="s">
        <v>108</v>
      </c>
      <c r="C669" s="4">
        <v>80654719</v>
      </c>
      <c r="D669" s="3" t="s">
        <v>728</v>
      </c>
      <c r="E669" s="3">
        <v>8259504</v>
      </c>
      <c r="F669" s="3" t="s">
        <v>524</v>
      </c>
      <c r="G669" s="3" t="s">
        <v>22</v>
      </c>
      <c r="H669" s="20">
        <v>433700</v>
      </c>
    </row>
    <row r="670" spans="1:8" x14ac:dyDescent="0.2">
      <c r="A670" s="19" t="s">
        <v>372</v>
      </c>
      <c r="B670" s="2" t="s">
        <v>108</v>
      </c>
      <c r="C670" s="4">
        <v>52844991</v>
      </c>
      <c r="D670" s="3" t="s">
        <v>729</v>
      </c>
      <c r="E670" s="3">
        <v>5769331</v>
      </c>
      <c r="F670" s="3" t="s">
        <v>524</v>
      </c>
      <c r="G670" s="3" t="s">
        <v>22</v>
      </c>
      <c r="H670" s="20">
        <v>433700</v>
      </c>
    </row>
    <row r="671" spans="1:8" x14ac:dyDescent="0.2">
      <c r="A671" s="19" t="s">
        <v>372</v>
      </c>
      <c r="B671" s="2" t="s">
        <v>108</v>
      </c>
      <c r="C671" s="4">
        <v>52167770</v>
      </c>
      <c r="D671" s="3" t="s">
        <v>730</v>
      </c>
      <c r="E671" s="3">
        <v>5069821</v>
      </c>
      <c r="F671" s="3" t="s">
        <v>524</v>
      </c>
      <c r="G671" s="3" t="s">
        <v>22</v>
      </c>
      <c r="H671" s="20">
        <v>433700</v>
      </c>
    </row>
    <row r="672" spans="1:8" x14ac:dyDescent="0.2">
      <c r="A672" s="19" t="s">
        <v>372</v>
      </c>
      <c r="B672" s="2" t="s">
        <v>108</v>
      </c>
      <c r="C672" s="4">
        <v>52335836</v>
      </c>
      <c r="D672" s="3" t="s">
        <v>731</v>
      </c>
      <c r="E672" s="3">
        <v>4908845</v>
      </c>
      <c r="F672" s="3" t="s">
        <v>524</v>
      </c>
      <c r="G672" s="3" t="s">
        <v>22</v>
      </c>
      <c r="H672" s="20">
        <v>433700</v>
      </c>
    </row>
    <row r="673" spans="1:8" x14ac:dyDescent="0.2">
      <c r="A673" s="19" t="s">
        <v>372</v>
      </c>
      <c r="B673" s="2" t="s">
        <v>108</v>
      </c>
      <c r="C673" s="4">
        <v>52326717</v>
      </c>
      <c r="D673" s="3" t="s">
        <v>732</v>
      </c>
      <c r="E673" s="3">
        <v>4289800</v>
      </c>
      <c r="F673" s="3" t="s">
        <v>524</v>
      </c>
      <c r="G673" s="3" t="s">
        <v>22</v>
      </c>
      <c r="H673" s="20">
        <v>433700</v>
      </c>
    </row>
    <row r="674" spans="1:8" x14ac:dyDescent="0.2">
      <c r="A674" s="19" t="s">
        <v>51</v>
      </c>
      <c r="B674" s="2" t="s">
        <v>108</v>
      </c>
      <c r="C674" s="4">
        <v>52216713</v>
      </c>
      <c r="D674" s="3" t="s">
        <v>733</v>
      </c>
      <c r="E674" s="3">
        <v>5721532</v>
      </c>
      <c r="F674" s="3" t="s">
        <v>524</v>
      </c>
      <c r="G674" s="3" t="s">
        <v>34</v>
      </c>
      <c r="H674" s="20">
        <v>433700</v>
      </c>
    </row>
    <row r="675" spans="1:8" x14ac:dyDescent="0.2">
      <c r="A675" s="19" t="s">
        <v>37</v>
      </c>
      <c r="B675" s="2" t="s">
        <v>108</v>
      </c>
      <c r="C675" s="4">
        <v>52239355</v>
      </c>
      <c r="D675" s="3" t="s">
        <v>734</v>
      </c>
      <c r="E675" s="3">
        <v>7164235</v>
      </c>
      <c r="F675" s="3" t="s">
        <v>524</v>
      </c>
      <c r="G675" s="3" t="s">
        <v>34</v>
      </c>
      <c r="H675" s="20">
        <v>452000</v>
      </c>
    </row>
    <row r="676" spans="1:8" x14ac:dyDescent="0.2">
      <c r="A676" s="19" t="s">
        <v>37</v>
      </c>
      <c r="B676" s="2" t="s">
        <v>108</v>
      </c>
      <c r="C676" s="4">
        <v>52173440</v>
      </c>
      <c r="D676" s="3" t="s">
        <v>735</v>
      </c>
      <c r="E676" s="3">
        <v>6870504</v>
      </c>
      <c r="F676" s="3" t="s">
        <v>524</v>
      </c>
      <c r="G676" s="3" t="s">
        <v>34</v>
      </c>
      <c r="H676" s="20">
        <v>452000</v>
      </c>
    </row>
    <row r="677" spans="1:8" x14ac:dyDescent="0.2">
      <c r="A677" s="19" t="s">
        <v>37</v>
      </c>
      <c r="B677" s="2" t="s">
        <v>108</v>
      </c>
      <c r="C677" s="4">
        <v>52173614</v>
      </c>
      <c r="D677" s="3" t="s">
        <v>736</v>
      </c>
      <c r="E677" s="3">
        <v>5676674</v>
      </c>
      <c r="F677" s="3" t="s">
        <v>524</v>
      </c>
      <c r="G677" s="3" t="s">
        <v>34</v>
      </c>
      <c r="H677" s="20">
        <v>452000</v>
      </c>
    </row>
    <row r="678" spans="1:8" x14ac:dyDescent="0.2">
      <c r="A678" s="19" t="s">
        <v>37</v>
      </c>
      <c r="B678" s="2" t="s">
        <v>108</v>
      </c>
      <c r="C678" s="4">
        <v>52787828</v>
      </c>
      <c r="D678" s="3" t="s">
        <v>737</v>
      </c>
      <c r="E678" s="3">
        <v>4409707</v>
      </c>
      <c r="F678" s="3" t="s">
        <v>524</v>
      </c>
      <c r="G678" s="3" t="s">
        <v>34</v>
      </c>
      <c r="H678" s="20">
        <v>452000</v>
      </c>
    </row>
    <row r="679" spans="1:8" x14ac:dyDescent="0.2">
      <c r="A679" s="19" t="s">
        <v>37</v>
      </c>
      <c r="B679" s="2" t="s">
        <v>108</v>
      </c>
      <c r="C679" s="4">
        <v>52979419</v>
      </c>
      <c r="D679" s="3" t="s">
        <v>738</v>
      </c>
      <c r="E679" s="3">
        <v>2995783</v>
      </c>
      <c r="F679" s="3" t="s">
        <v>524</v>
      </c>
      <c r="G679" s="3" t="s">
        <v>34</v>
      </c>
      <c r="H679" s="20">
        <v>452000</v>
      </c>
    </row>
    <row r="680" spans="1:8" x14ac:dyDescent="0.2">
      <c r="A680" s="19" t="s">
        <v>37</v>
      </c>
      <c r="B680" s="2" t="s">
        <v>108</v>
      </c>
      <c r="C680" s="4">
        <v>52011351</v>
      </c>
      <c r="D680" s="3" t="s">
        <v>739</v>
      </c>
      <c r="E680" s="3">
        <v>2899463</v>
      </c>
      <c r="F680" s="3" t="s">
        <v>524</v>
      </c>
      <c r="G680" s="3" t="s">
        <v>34</v>
      </c>
      <c r="H680" s="20">
        <v>452000</v>
      </c>
    </row>
    <row r="681" spans="1:8" x14ac:dyDescent="0.2">
      <c r="A681" s="19" t="s">
        <v>37</v>
      </c>
      <c r="B681" s="2" t="s">
        <v>108</v>
      </c>
      <c r="C681" s="4">
        <v>52382621</v>
      </c>
      <c r="D681" s="3" t="s">
        <v>740</v>
      </c>
      <c r="E681" s="3">
        <v>2063907</v>
      </c>
      <c r="F681" s="3" t="s">
        <v>524</v>
      </c>
      <c r="G681" s="3" t="s">
        <v>34</v>
      </c>
      <c r="H681" s="20">
        <v>452000</v>
      </c>
    </row>
    <row r="682" spans="1:8" x14ac:dyDescent="0.2">
      <c r="A682" s="19" t="s">
        <v>37</v>
      </c>
      <c r="B682" s="2" t="s">
        <v>108</v>
      </c>
      <c r="C682" s="4">
        <v>52019636</v>
      </c>
      <c r="D682" s="3" t="s">
        <v>741</v>
      </c>
      <c r="E682" s="3">
        <v>8259886</v>
      </c>
      <c r="F682" s="3" t="s">
        <v>524</v>
      </c>
      <c r="G682" s="3" t="s">
        <v>22</v>
      </c>
      <c r="H682" s="20">
        <v>452000</v>
      </c>
    </row>
    <row r="683" spans="1:8" x14ac:dyDescent="0.2">
      <c r="A683" s="19" t="s">
        <v>37</v>
      </c>
      <c r="B683" s="2" t="s">
        <v>108</v>
      </c>
      <c r="C683" s="4">
        <v>52306924</v>
      </c>
      <c r="D683" s="3" t="s">
        <v>742</v>
      </c>
      <c r="E683" s="3">
        <v>7786396</v>
      </c>
      <c r="F683" s="3" t="s">
        <v>524</v>
      </c>
      <c r="G683" s="3" t="s">
        <v>22</v>
      </c>
      <c r="H683" s="20">
        <v>452000</v>
      </c>
    </row>
    <row r="684" spans="1:8" x14ac:dyDescent="0.2">
      <c r="A684" s="19" t="s">
        <v>37</v>
      </c>
      <c r="B684" s="2" t="s">
        <v>108</v>
      </c>
      <c r="C684" s="4">
        <v>52899551</v>
      </c>
      <c r="D684" s="3" t="s">
        <v>743</v>
      </c>
      <c r="E684" s="3">
        <v>7202298</v>
      </c>
      <c r="F684" s="3" t="s">
        <v>524</v>
      </c>
      <c r="G684" s="3" t="s">
        <v>22</v>
      </c>
      <c r="H684" s="20">
        <v>452000</v>
      </c>
    </row>
    <row r="685" spans="1:8" x14ac:dyDescent="0.2">
      <c r="A685" s="19" t="s">
        <v>37</v>
      </c>
      <c r="B685" s="2" t="s">
        <v>108</v>
      </c>
      <c r="C685" s="4">
        <v>52504459</v>
      </c>
      <c r="D685" s="3" t="s">
        <v>744</v>
      </c>
      <c r="E685" s="3">
        <v>4505612</v>
      </c>
      <c r="F685" s="3" t="s">
        <v>524</v>
      </c>
      <c r="G685" s="3" t="s">
        <v>22</v>
      </c>
      <c r="H685" s="20">
        <v>452000</v>
      </c>
    </row>
    <row r="686" spans="1:8" x14ac:dyDescent="0.2">
      <c r="A686" s="19" t="s">
        <v>37</v>
      </c>
      <c r="B686" s="2" t="s">
        <v>108</v>
      </c>
      <c r="C686" s="4">
        <v>52093236</v>
      </c>
      <c r="D686" s="3" t="s">
        <v>745</v>
      </c>
      <c r="E686" s="3">
        <v>3676156</v>
      </c>
      <c r="F686" s="3" t="s">
        <v>524</v>
      </c>
      <c r="G686" s="3" t="s">
        <v>22</v>
      </c>
      <c r="H686" s="20">
        <v>452000</v>
      </c>
    </row>
    <row r="687" spans="1:8" x14ac:dyDescent="0.2">
      <c r="A687" s="19" t="s">
        <v>18</v>
      </c>
      <c r="B687" s="2" t="s">
        <v>108</v>
      </c>
      <c r="C687" s="4">
        <v>80149291</v>
      </c>
      <c r="D687" s="3" t="s">
        <v>746</v>
      </c>
      <c r="E687" s="3">
        <v>4502169</v>
      </c>
      <c r="F687" s="3" t="s">
        <v>524</v>
      </c>
      <c r="G687" s="3" t="s">
        <v>34</v>
      </c>
      <c r="H687" s="20">
        <v>500137</v>
      </c>
    </row>
    <row r="688" spans="1:8" x14ac:dyDescent="0.2">
      <c r="A688" s="19" t="s">
        <v>18</v>
      </c>
      <c r="B688" s="2" t="s">
        <v>108</v>
      </c>
      <c r="C688" s="4">
        <v>80187124</v>
      </c>
      <c r="D688" s="3" t="s">
        <v>747</v>
      </c>
      <c r="E688" s="3">
        <v>4337147</v>
      </c>
      <c r="F688" s="3" t="s">
        <v>524</v>
      </c>
      <c r="G688" s="3" t="s">
        <v>22</v>
      </c>
      <c r="H688" s="20">
        <v>557007</v>
      </c>
    </row>
    <row r="689" spans="1:8" x14ac:dyDescent="0.2">
      <c r="A689" s="19" t="s">
        <v>48</v>
      </c>
      <c r="B689" s="2" t="s">
        <v>108</v>
      </c>
      <c r="C689" s="4">
        <v>52275425</v>
      </c>
      <c r="D689" s="3" t="s">
        <v>748</v>
      </c>
      <c r="E689" s="3">
        <v>2670497</v>
      </c>
      <c r="F689" s="3" t="s">
        <v>524</v>
      </c>
      <c r="G689" s="3" t="s">
        <v>22</v>
      </c>
      <c r="H689" s="20">
        <v>615400</v>
      </c>
    </row>
    <row r="690" spans="1:8" x14ac:dyDescent="0.2">
      <c r="A690" s="19" t="s">
        <v>40</v>
      </c>
      <c r="B690" s="2" t="s">
        <v>108</v>
      </c>
      <c r="C690" s="4">
        <v>52970745</v>
      </c>
      <c r="D690" s="3" t="s">
        <v>749</v>
      </c>
      <c r="E690" s="3">
        <v>7190680</v>
      </c>
      <c r="F690" s="3" t="s">
        <v>524</v>
      </c>
      <c r="G690" s="3" t="s">
        <v>22</v>
      </c>
      <c r="H690" s="20">
        <v>750000</v>
      </c>
    </row>
    <row r="691" spans="1:8" x14ac:dyDescent="0.2">
      <c r="A691" s="19" t="s">
        <v>40</v>
      </c>
      <c r="B691" s="2" t="s">
        <v>108</v>
      </c>
      <c r="C691" s="4">
        <v>52901201</v>
      </c>
      <c r="D691" s="3" t="s">
        <v>750</v>
      </c>
      <c r="E691" s="3">
        <v>2436933</v>
      </c>
      <c r="F691" s="3" t="s">
        <v>524</v>
      </c>
      <c r="G691" s="3" t="s">
        <v>22</v>
      </c>
      <c r="H691" s="20">
        <v>750000</v>
      </c>
    </row>
    <row r="692" spans="1:8" x14ac:dyDescent="0.2">
      <c r="A692" s="19" t="s">
        <v>42</v>
      </c>
      <c r="B692" s="2" t="s">
        <v>108</v>
      </c>
      <c r="C692" s="4">
        <v>52936022</v>
      </c>
      <c r="D692" s="3" t="s">
        <v>751</v>
      </c>
      <c r="E692" s="3">
        <v>5779604</v>
      </c>
      <c r="F692" s="3" t="s">
        <v>524</v>
      </c>
      <c r="G692" s="3" t="s">
        <v>22</v>
      </c>
      <c r="H692" s="20">
        <v>4046000</v>
      </c>
    </row>
    <row r="693" spans="1:8" x14ac:dyDescent="0.2">
      <c r="A693" s="19" t="s">
        <v>42</v>
      </c>
      <c r="B693" s="2" t="s">
        <v>108</v>
      </c>
      <c r="C693" s="4">
        <v>52974806</v>
      </c>
      <c r="D693" s="3" t="s">
        <v>752</v>
      </c>
      <c r="E693" s="3">
        <v>4343353</v>
      </c>
      <c r="F693" s="3" t="s">
        <v>524</v>
      </c>
      <c r="G693" s="3" t="s">
        <v>22</v>
      </c>
      <c r="H693" s="20">
        <v>4046000</v>
      </c>
    </row>
    <row r="694" spans="1:8" x14ac:dyDescent="0.2">
      <c r="A694" s="19" t="s">
        <v>372</v>
      </c>
      <c r="B694" s="2" t="s">
        <v>113</v>
      </c>
      <c r="C694" s="4">
        <v>52617567</v>
      </c>
      <c r="D694" s="3" t="s">
        <v>753</v>
      </c>
      <c r="E694" s="3">
        <v>8257652</v>
      </c>
      <c r="F694" s="3" t="s">
        <v>524</v>
      </c>
      <c r="G694" s="3" t="s">
        <v>22</v>
      </c>
      <c r="H694" s="20">
        <v>433700</v>
      </c>
    </row>
    <row r="695" spans="1:8" x14ac:dyDescent="0.2">
      <c r="A695" s="19" t="s">
        <v>372</v>
      </c>
      <c r="B695" s="2" t="s">
        <v>113</v>
      </c>
      <c r="C695" s="4">
        <v>52838261</v>
      </c>
      <c r="D695" s="3" t="s">
        <v>754</v>
      </c>
      <c r="E695" s="3">
        <v>7681601</v>
      </c>
      <c r="F695" s="3" t="s">
        <v>524</v>
      </c>
      <c r="G695" s="3" t="s">
        <v>22</v>
      </c>
      <c r="H695" s="20">
        <v>433700</v>
      </c>
    </row>
    <row r="696" spans="1:8" x14ac:dyDescent="0.2">
      <c r="A696" s="19" t="s">
        <v>372</v>
      </c>
      <c r="B696" s="2" t="s">
        <v>113</v>
      </c>
      <c r="C696" s="4">
        <v>52335545</v>
      </c>
      <c r="D696" s="3" t="s">
        <v>755</v>
      </c>
      <c r="E696" s="3">
        <v>6978781</v>
      </c>
      <c r="F696" s="3" t="s">
        <v>524</v>
      </c>
      <c r="G696" s="3" t="s">
        <v>22</v>
      </c>
      <c r="H696" s="20">
        <v>433700</v>
      </c>
    </row>
    <row r="697" spans="1:8" x14ac:dyDescent="0.2">
      <c r="A697" s="19" t="s">
        <v>372</v>
      </c>
      <c r="B697" s="2" t="s">
        <v>113</v>
      </c>
      <c r="C697" s="4">
        <v>52507674</v>
      </c>
      <c r="D697" s="3" t="s">
        <v>756</v>
      </c>
      <c r="E697" s="3">
        <v>4523611</v>
      </c>
      <c r="F697" s="3" t="s">
        <v>524</v>
      </c>
      <c r="G697" s="3" t="s">
        <v>22</v>
      </c>
      <c r="H697" s="20">
        <v>433700</v>
      </c>
    </row>
    <row r="698" spans="1:8" x14ac:dyDescent="0.2">
      <c r="A698" s="19" t="s">
        <v>372</v>
      </c>
      <c r="B698" s="2" t="s">
        <v>113</v>
      </c>
      <c r="C698" s="4">
        <v>52226421</v>
      </c>
      <c r="D698" s="3" t="s">
        <v>757</v>
      </c>
      <c r="E698" s="3">
        <v>2071690</v>
      </c>
      <c r="F698" s="3" t="s">
        <v>524</v>
      </c>
      <c r="G698" s="3" t="s">
        <v>22</v>
      </c>
      <c r="H698" s="20">
        <v>433700</v>
      </c>
    </row>
    <row r="699" spans="1:8" x14ac:dyDescent="0.2">
      <c r="A699" s="19" t="s">
        <v>51</v>
      </c>
      <c r="B699" s="2" t="s">
        <v>113</v>
      </c>
      <c r="C699" s="4">
        <v>52617998</v>
      </c>
      <c r="D699" s="3" t="s">
        <v>758</v>
      </c>
      <c r="E699" s="3">
        <v>8257652</v>
      </c>
      <c r="F699" s="3" t="s">
        <v>524</v>
      </c>
      <c r="G699" s="3" t="s">
        <v>34</v>
      </c>
      <c r="H699" s="20">
        <v>433700</v>
      </c>
    </row>
    <row r="700" spans="1:8" x14ac:dyDescent="0.2">
      <c r="A700" s="19" t="s">
        <v>51</v>
      </c>
      <c r="B700" s="2" t="s">
        <v>113</v>
      </c>
      <c r="C700" s="4">
        <v>52486871</v>
      </c>
      <c r="D700" s="3" t="s">
        <v>759</v>
      </c>
      <c r="E700" s="3">
        <v>2381894</v>
      </c>
      <c r="F700" s="3" t="s">
        <v>524</v>
      </c>
      <c r="G700" s="3" t="s">
        <v>34</v>
      </c>
      <c r="H700" s="20">
        <v>433700</v>
      </c>
    </row>
    <row r="701" spans="1:8" x14ac:dyDescent="0.2">
      <c r="A701" s="19" t="s">
        <v>51</v>
      </c>
      <c r="B701" s="2" t="s">
        <v>113</v>
      </c>
      <c r="C701" s="4">
        <v>52728237</v>
      </c>
      <c r="D701" s="3" t="s">
        <v>760</v>
      </c>
      <c r="E701" s="3">
        <v>2733791</v>
      </c>
      <c r="F701" s="3" t="s">
        <v>524</v>
      </c>
      <c r="G701" s="3" t="s">
        <v>22</v>
      </c>
      <c r="H701" s="20">
        <v>450000</v>
      </c>
    </row>
    <row r="702" spans="1:8" x14ac:dyDescent="0.2">
      <c r="A702" s="19" t="s">
        <v>42</v>
      </c>
      <c r="B702" s="2" t="s">
        <v>113</v>
      </c>
      <c r="C702" s="4">
        <v>52544290</v>
      </c>
      <c r="D702" s="3" t="s">
        <v>761</v>
      </c>
      <c r="E702" s="3">
        <v>2796051</v>
      </c>
      <c r="F702" s="3" t="s">
        <v>524</v>
      </c>
      <c r="G702" s="3" t="s">
        <v>34</v>
      </c>
      <c r="H702" s="20">
        <v>4046000</v>
      </c>
    </row>
    <row r="703" spans="1:8" x14ac:dyDescent="0.2">
      <c r="A703" s="19" t="s">
        <v>40</v>
      </c>
      <c r="B703" s="2" t="s">
        <v>333</v>
      </c>
      <c r="C703" s="4">
        <v>52933317</v>
      </c>
      <c r="D703" s="3" t="s">
        <v>762</v>
      </c>
      <c r="E703" s="3">
        <v>2994186</v>
      </c>
      <c r="F703" s="3" t="s">
        <v>524</v>
      </c>
      <c r="G703" s="3" t="s">
        <v>22</v>
      </c>
      <c r="H703" s="20">
        <v>700000</v>
      </c>
    </row>
    <row r="704" spans="1:8" x14ac:dyDescent="0.2">
      <c r="A704" s="19" t="s">
        <v>76</v>
      </c>
      <c r="B704" s="2" t="s">
        <v>333</v>
      </c>
      <c r="C704" s="4">
        <v>52656690</v>
      </c>
      <c r="D704" s="3" t="s">
        <v>763</v>
      </c>
      <c r="E704" s="3">
        <v>2637795</v>
      </c>
      <c r="F704" s="3" t="s">
        <v>524</v>
      </c>
      <c r="G704" s="3" t="s">
        <v>34</v>
      </c>
      <c r="H704" s="20">
        <v>1000000</v>
      </c>
    </row>
    <row r="705" spans="1:8" x14ac:dyDescent="0.2">
      <c r="A705" s="19" t="s">
        <v>25</v>
      </c>
      <c r="B705" s="2" t="s">
        <v>336</v>
      </c>
      <c r="C705" s="4">
        <v>52182393</v>
      </c>
      <c r="D705" s="3" t="s">
        <v>764</v>
      </c>
      <c r="E705" s="3">
        <v>6809259</v>
      </c>
      <c r="F705" s="3" t="s">
        <v>524</v>
      </c>
      <c r="G705" s="3" t="s">
        <v>22</v>
      </c>
      <c r="H705" s="20">
        <v>1259800</v>
      </c>
    </row>
    <row r="706" spans="1:8" x14ac:dyDescent="0.2">
      <c r="A706" s="19" t="s">
        <v>372</v>
      </c>
      <c r="B706" s="2" t="s">
        <v>157</v>
      </c>
      <c r="C706" s="4">
        <v>80123190</v>
      </c>
      <c r="D706" s="3" t="s">
        <v>765</v>
      </c>
      <c r="E706" s="3">
        <v>2937463</v>
      </c>
      <c r="F706" s="3" t="s">
        <v>524</v>
      </c>
      <c r="G706" s="3" t="s">
        <v>22</v>
      </c>
      <c r="H706" s="20">
        <v>433700</v>
      </c>
    </row>
    <row r="707" spans="1:8" x14ac:dyDescent="0.2">
      <c r="A707" s="19" t="s">
        <v>18</v>
      </c>
      <c r="B707" s="2" t="s">
        <v>157</v>
      </c>
      <c r="C707" s="4">
        <v>80234415</v>
      </c>
      <c r="D707" s="3" t="s">
        <v>766</v>
      </c>
      <c r="E707" s="3">
        <v>2335962</v>
      </c>
      <c r="F707" s="3" t="s">
        <v>524</v>
      </c>
      <c r="G707" s="3" t="s">
        <v>34</v>
      </c>
      <c r="H707" s="20">
        <v>476727</v>
      </c>
    </row>
    <row r="708" spans="1:8" x14ac:dyDescent="0.2">
      <c r="A708" s="19" t="s">
        <v>18</v>
      </c>
      <c r="B708" s="2" t="s">
        <v>157</v>
      </c>
      <c r="C708" s="4">
        <v>80253299</v>
      </c>
      <c r="D708" s="3" t="s">
        <v>767</v>
      </c>
      <c r="E708" s="3">
        <v>7610863</v>
      </c>
      <c r="F708" s="3" t="s">
        <v>524</v>
      </c>
      <c r="G708" s="3" t="s">
        <v>22</v>
      </c>
      <c r="H708" s="20">
        <v>476727</v>
      </c>
    </row>
    <row r="709" spans="1:8" x14ac:dyDescent="0.2">
      <c r="A709" s="19" t="s">
        <v>18</v>
      </c>
      <c r="B709" s="2" t="s">
        <v>157</v>
      </c>
      <c r="C709" s="4">
        <v>80538783</v>
      </c>
      <c r="D709" s="3" t="s">
        <v>768</v>
      </c>
      <c r="E709" s="3">
        <v>2069626</v>
      </c>
      <c r="F709" s="3" t="s">
        <v>524</v>
      </c>
      <c r="G709" s="3" t="s">
        <v>22</v>
      </c>
      <c r="H709" s="20">
        <v>536875</v>
      </c>
    </row>
    <row r="710" spans="1:8" x14ac:dyDescent="0.2">
      <c r="A710" s="19" t="s">
        <v>51</v>
      </c>
      <c r="B710" s="2" t="s">
        <v>120</v>
      </c>
      <c r="C710" s="4">
        <v>80007538</v>
      </c>
      <c r="D710" s="3" t="s">
        <v>769</v>
      </c>
      <c r="E710" s="3">
        <v>7857635</v>
      </c>
      <c r="F710" s="3" t="s">
        <v>524</v>
      </c>
      <c r="G710" s="3" t="s">
        <v>34</v>
      </c>
      <c r="H710" s="20">
        <v>435000</v>
      </c>
    </row>
    <row r="711" spans="1:8" x14ac:dyDescent="0.2">
      <c r="A711" s="19" t="s">
        <v>51</v>
      </c>
      <c r="B711" s="2" t="s">
        <v>120</v>
      </c>
      <c r="C711" s="4">
        <v>80063348</v>
      </c>
      <c r="D711" s="3" t="s">
        <v>770</v>
      </c>
      <c r="E711" s="3">
        <v>4124240</v>
      </c>
      <c r="F711" s="3" t="s">
        <v>524</v>
      </c>
      <c r="G711" s="3" t="s">
        <v>22</v>
      </c>
      <c r="H711" s="20">
        <v>435000</v>
      </c>
    </row>
    <row r="712" spans="1:8" x14ac:dyDescent="0.2">
      <c r="A712" s="19" t="s">
        <v>18</v>
      </c>
      <c r="B712" s="2" t="s">
        <v>120</v>
      </c>
      <c r="C712" s="4">
        <v>52759300</v>
      </c>
      <c r="D712" s="3" t="s">
        <v>771</v>
      </c>
      <c r="E712" s="3">
        <v>7769504</v>
      </c>
      <c r="F712" s="3" t="s">
        <v>524</v>
      </c>
      <c r="G712" s="3" t="s">
        <v>22</v>
      </c>
      <c r="H712" s="20">
        <v>574640</v>
      </c>
    </row>
    <row r="713" spans="1:8" x14ac:dyDescent="0.2">
      <c r="A713" s="19" t="s">
        <v>372</v>
      </c>
      <c r="B713" s="2" t="s">
        <v>99</v>
      </c>
      <c r="C713" s="4">
        <v>52912082</v>
      </c>
      <c r="D713" s="3" t="s">
        <v>772</v>
      </c>
      <c r="E713" s="3">
        <v>4910274</v>
      </c>
      <c r="F713" s="3" t="s">
        <v>773</v>
      </c>
      <c r="G713" s="3" t="s">
        <v>22</v>
      </c>
      <c r="H713" s="20">
        <v>433700</v>
      </c>
    </row>
    <row r="714" spans="1:8" x14ac:dyDescent="0.2">
      <c r="A714" s="19" t="s">
        <v>51</v>
      </c>
      <c r="B714" s="2" t="s">
        <v>99</v>
      </c>
      <c r="C714" s="4">
        <v>52864344</v>
      </c>
      <c r="D714" s="3" t="s">
        <v>774</v>
      </c>
      <c r="E714" s="3">
        <v>4903012</v>
      </c>
      <c r="F714" s="3" t="s">
        <v>773</v>
      </c>
      <c r="G714" s="3" t="s">
        <v>34</v>
      </c>
      <c r="H714" s="20">
        <v>433700</v>
      </c>
    </row>
    <row r="715" spans="1:8" x14ac:dyDescent="0.2">
      <c r="A715" s="19" t="s">
        <v>372</v>
      </c>
      <c r="B715" s="2" t="s">
        <v>113</v>
      </c>
      <c r="C715" s="4">
        <v>52734648</v>
      </c>
      <c r="D715" s="3" t="s">
        <v>775</v>
      </c>
      <c r="E715" s="3">
        <v>3663495</v>
      </c>
      <c r="F715" s="3" t="s">
        <v>773</v>
      </c>
      <c r="G715" s="3" t="s">
        <v>22</v>
      </c>
      <c r="H715" s="20">
        <v>433700</v>
      </c>
    </row>
    <row r="716" spans="1:8" x14ac:dyDescent="0.2">
      <c r="A716" s="19" t="s">
        <v>18</v>
      </c>
      <c r="B716" s="2" t="s">
        <v>19</v>
      </c>
      <c r="C716" s="4">
        <v>52752987</v>
      </c>
      <c r="D716" s="3" t="s">
        <v>776</v>
      </c>
      <c r="E716" s="3">
        <v>7785915</v>
      </c>
      <c r="F716" s="3" t="s">
        <v>777</v>
      </c>
      <c r="G716" s="3" t="s">
        <v>22</v>
      </c>
      <c r="H716" s="20">
        <v>480000</v>
      </c>
    </row>
    <row r="717" spans="1:8" x14ac:dyDescent="0.2">
      <c r="A717" s="19" t="s">
        <v>372</v>
      </c>
      <c r="B717" s="2" t="s">
        <v>28</v>
      </c>
      <c r="C717" s="4">
        <v>52911428</v>
      </c>
      <c r="D717" s="3" t="s">
        <v>778</v>
      </c>
      <c r="E717" s="3">
        <v>6838991</v>
      </c>
      <c r="F717" s="3" t="s">
        <v>777</v>
      </c>
      <c r="G717" s="3" t="s">
        <v>22</v>
      </c>
      <c r="H717" s="20">
        <v>433700</v>
      </c>
    </row>
    <row r="718" spans="1:8" x14ac:dyDescent="0.2">
      <c r="A718" s="19" t="s">
        <v>76</v>
      </c>
      <c r="B718" s="2" t="s">
        <v>45</v>
      </c>
      <c r="C718" s="4">
        <v>52345072</v>
      </c>
      <c r="D718" s="3" t="s">
        <v>779</v>
      </c>
      <c r="E718" s="3">
        <v>2280829</v>
      </c>
      <c r="F718" s="3" t="s">
        <v>777</v>
      </c>
      <c r="G718" s="3" t="s">
        <v>22</v>
      </c>
      <c r="H718" s="20">
        <v>853000</v>
      </c>
    </row>
    <row r="719" spans="1:8" x14ac:dyDescent="0.2">
      <c r="A719" s="19" t="s">
        <v>57</v>
      </c>
      <c r="B719" s="2" t="s">
        <v>52</v>
      </c>
      <c r="C719" s="4">
        <v>52779498</v>
      </c>
      <c r="D719" s="3" t="s">
        <v>780</v>
      </c>
      <c r="E719" s="3">
        <v>7613560</v>
      </c>
      <c r="F719" s="3" t="s">
        <v>777</v>
      </c>
      <c r="G719" s="3" t="s">
        <v>22</v>
      </c>
      <c r="H719" s="20">
        <v>633997</v>
      </c>
    </row>
    <row r="720" spans="1:8" x14ac:dyDescent="0.2">
      <c r="A720" s="19" t="s">
        <v>372</v>
      </c>
      <c r="B720" s="2" t="s">
        <v>67</v>
      </c>
      <c r="C720" s="4">
        <v>52810257</v>
      </c>
      <c r="D720" s="3" t="s">
        <v>781</v>
      </c>
      <c r="E720" s="3">
        <v>6785166</v>
      </c>
      <c r="F720" s="3" t="s">
        <v>777</v>
      </c>
      <c r="G720" s="3" t="s">
        <v>22</v>
      </c>
      <c r="H720" s="20">
        <v>433700</v>
      </c>
    </row>
    <row r="721" spans="1:8" x14ac:dyDescent="0.2">
      <c r="A721" s="19" t="s">
        <v>18</v>
      </c>
      <c r="B721" s="2" t="s">
        <v>67</v>
      </c>
      <c r="C721" s="4">
        <v>52163594</v>
      </c>
      <c r="D721" s="3" t="s">
        <v>782</v>
      </c>
      <c r="E721" s="3">
        <v>7268234</v>
      </c>
      <c r="F721" s="3" t="s">
        <v>777</v>
      </c>
      <c r="G721" s="3" t="s">
        <v>22</v>
      </c>
      <c r="H721" s="20">
        <v>550000</v>
      </c>
    </row>
    <row r="722" spans="1:8" x14ac:dyDescent="0.2">
      <c r="A722" s="19" t="s">
        <v>40</v>
      </c>
      <c r="B722" s="2" t="s">
        <v>67</v>
      </c>
      <c r="C722" s="4">
        <v>52221778</v>
      </c>
      <c r="D722" s="3" t="s">
        <v>783</v>
      </c>
      <c r="E722" s="3">
        <v>6742806</v>
      </c>
      <c r="F722" s="3" t="s">
        <v>777</v>
      </c>
      <c r="G722" s="3" t="s">
        <v>22</v>
      </c>
      <c r="H722" s="20">
        <v>650000</v>
      </c>
    </row>
    <row r="723" spans="1:8" x14ac:dyDescent="0.2">
      <c r="A723" s="19" t="s">
        <v>76</v>
      </c>
      <c r="B723" s="2" t="s">
        <v>67</v>
      </c>
      <c r="C723" s="4">
        <v>80247024</v>
      </c>
      <c r="D723" s="3" t="s">
        <v>784</v>
      </c>
      <c r="E723" s="3">
        <v>7170013</v>
      </c>
      <c r="F723" s="3" t="s">
        <v>777</v>
      </c>
      <c r="G723" s="3" t="s">
        <v>22</v>
      </c>
      <c r="H723" s="20">
        <v>840841</v>
      </c>
    </row>
    <row r="724" spans="1:8" x14ac:dyDescent="0.2">
      <c r="A724" s="19" t="s">
        <v>372</v>
      </c>
      <c r="B724" s="2" t="s">
        <v>82</v>
      </c>
      <c r="C724" s="4">
        <v>52849547</v>
      </c>
      <c r="D724" s="3" t="s">
        <v>785</v>
      </c>
      <c r="E724" s="3">
        <v>2006076</v>
      </c>
      <c r="F724" s="3" t="s">
        <v>777</v>
      </c>
      <c r="G724" s="3" t="s">
        <v>22</v>
      </c>
      <c r="H724" s="20">
        <v>433700</v>
      </c>
    </row>
    <row r="725" spans="1:8" x14ac:dyDescent="0.2">
      <c r="A725" s="19" t="s">
        <v>51</v>
      </c>
      <c r="B725" s="2" t="s">
        <v>92</v>
      </c>
      <c r="C725" s="4">
        <v>52150486</v>
      </c>
      <c r="D725" s="3" t="s">
        <v>786</v>
      </c>
      <c r="E725" s="3">
        <v>6320964</v>
      </c>
      <c r="F725" s="3" t="s">
        <v>777</v>
      </c>
      <c r="G725" s="3" t="s">
        <v>34</v>
      </c>
      <c r="H725" s="20">
        <v>433700</v>
      </c>
    </row>
    <row r="726" spans="1:8" x14ac:dyDescent="0.2">
      <c r="A726" s="19" t="s">
        <v>372</v>
      </c>
      <c r="B726" s="2" t="s">
        <v>99</v>
      </c>
      <c r="C726" s="4">
        <v>52915309</v>
      </c>
      <c r="D726" s="3" t="s">
        <v>787</v>
      </c>
      <c r="E726" s="3">
        <v>4498394</v>
      </c>
      <c r="F726" s="3" t="s">
        <v>777</v>
      </c>
      <c r="G726" s="3" t="s">
        <v>22</v>
      </c>
      <c r="H726" s="20">
        <v>433700</v>
      </c>
    </row>
    <row r="727" spans="1:8" x14ac:dyDescent="0.2">
      <c r="A727" s="19" t="s">
        <v>37</v>
      </c>
      <c r="B727" s="2" t="s">
        <v>99</v>
      </c>
      <c r="C727" s="4">
        <v>52774519</v>
      </c>
      <c r="D727" s="3" t="s">
        <v>788</v>
      </c>
      <c r="E727" s="3">
        <v>7217991</v>
      </c>
      <c r="F727" s="3" t="s">
        <v>777</v>
      </c>
      <c r="G727" s="3" t="s">
        <v>22</v>
      </c>
      <c r="H727" s="20">
        <v>455820</v>
      </c>
    </row>
    <row r="728" spans="1:8" x14ac:dyDescent="0.2">
      <c r="A728" s="19" t="s">
        <v>48</v>
      </c>
      <c r="B728" s="2" t="s">
        <v>99</v>
      </c>
      <c r="C728" s="4">
        <v>52970514</v>
      </c>
      <c r="D728" s="3" t="s">
        <v>789</v>
      </c>
      <c r="E728" s="3">
        <v>7850517</v>
      </c>
      <c r="F728" s="3" t="s">
        <v>777</v>
      </c>
      <c r="G728" s="3" t="s">
        <v>22</v>
      </c>
      <c r="H728" s="20">
        <v>615400</v>
      </c>
    </row>
    <row r="729" spans="1:8" x14ac:dyDescent="0.2">
      <c r="A729" s="19" t="s">
        <v>42</v>
      </c>
      <c r="B729" s="2" t="s">
        <v>99</v>
      </c>
      <c r="C729" s="4">
        <v>52516498</v>
      </c>
      <c r="D729" s="3" t="s">
        <v>790</v>
      </c>
      <c r="E729" s="3">
        <v>2359181</v>
      </c>
      <c r="F729" s="3" t="s">
        <v>777</v>
      </c>
      <c r="G729" s="3" t="s">
        <v>34</v>
      </c>
      <c r="H729" s="20">
        <v>4046000</v>
      </c>
    </row>
    <row r="730" spans="1:8" x14ac:dyDescent="0.2">
      <c r="A730" s="19" t="s">
        <v>18</v>
      </c>
      <c r="B730" s="2" t="s">
        <v>106</v>
      </c>
      <c r="C730" s="4">
        <v>52729864</v>
      </c>
      <c r="D730" s="3" t="s">
        <v>791</v>
      </c>
      <c r="E730" s="3">
        <v>3653076</v>
      </c>
      <c r="F730" s="3" t="s">
        <v>777</v>
      </c>
      <c r="G730" s="3" t="s">
        <v>22</v>
      </c>
      <c r="H730" s="20">
        <v>457086</v>
      </c>
    </row>
    <row r="731" spans="1:8" x14ac:dyDescent="0.2">
      <c r="A731" s="19" t="s">
        <v>372</v>
      </c>
      <c r="B731" s="2" t="s">
        <v>113</v>
      </c>
      <c r="C731" s="4">
        <v>52206755</v>
      </c>
      <c r="D731" s="3" t="s">
        <v>792</v>
      </c>
      <c r="E731" s="3">
        <v>2731092</v>
      </c>
      <c r="F731" s="3" t="s">
        <v>777</v>
      </c>
      <c r="G731" s="3" t="s">
        <v>22</v>
      </c>
      <c r="H731" s="20">
        <v>433700</v>
      </c>
    </row>
    <row r="732" spans="1:8" x14ac:dyDescent="0.2">
      <c r="A732" s="19" t="s">
        <v>51</v>
      </c>
      <c r="B732" s="2" t="s">
        <v>113</v>
      </c>
      <c r="C732" s="4">
        <v>52974035</v>
      </c>
      <c r="D732" s="3" t="s">
        <v>793</v>
      </c>
      <c r="E732" s="3">
        <v>2736937</v>
      </c>
      <c r="F732" s="3" t="s">
        <v>777</v>
      </c>
      <c r="G732" s="3" t="s">
        <v>34</v>
      </c>
      <c r="H732" s="20">
        <v>433700</v>
      </c>
    </row>
    <row r="733" spans="1:8" x14ac:dyDescent="0.2">
      <c r="A733" s="19" t="s">
        <v>372</v>
      </c>
      <c r="B733" s="2" t="s">
        <v>157</v>
      </c>
      <c r="C733" s="4">
        <v>52961798</v>
      </c>
      <c r="D733" s="3" t="s">
        <v>794</v>
      </c>
      <c r="E733" s="3">
        <v>2742079</v>
      </c>
      <c r="F733" s="3" t="s">
        <v>777</v>
      </c>
      <c r="G733" s="3" t="s">
        <v>22</v>
      </c>
      <c r="H733" s="20">
        <v>433700</v>
      </c>
    </row>
    <row r="734" spans="1:8" x14ac:dyDescent="0.2">
      <c r="A734" s="19" t="s">
        <v>372</v>
      </c>
      <c r="B734" s="2" t="s">
        <v>120</v>
      </c>
      <c r="C734" s="4">
        <v>80141363</v>
      </c>
      <c r="D734" s="3" t="s">
        <v>795</v>
      </c>
      <c r="E734" s="3">
        <v>7846849</v>
      </c>
      <c r="F734" s="3" t="s">
        <v>777</v>
      </c>
      <c r="G734" s="3" t="s">
        <v>22</v>
      </c>
      <c r="H734" s="20">
        <v>433700</v>
      </c>
    </row>
    <row r="735" spans="1:8" x14ac:dyDescent="0.2">
      <c r="A735" s="19" t="s">
        <v>18</v>
      </c>
      <c r="B735" s="2" t="s">
        <v>28</v>
      </c>
      <c r="C735" s="4">
        <v>52903484</v>
      </c>
      <c r="D735" s="3" t="s">
        <v>796</v>
      </c>
      <c r="E735" s="3">
        <v>7720479</v>
      </c>
      <c r="F735" s="3" t="s">
        <v>797</v>
      </c>
      <c r="G735" s="3" t="s">
        <v>22</v>
      </c>
      <c r="H735" s="20">
        <v>532000</v>
      </c>
    </row>
    <row r="736" spans="1:8" x14ac:dyDescent="0.2">
      <c r="A736" s="19" t="s">
        <v>76</v>
      </c>
      <c r="B736" s="2" t="s">
        <v>45</v>
      </c>
      <c r="C736" s="4">
        <v>52083512</v>
      </c>
      <c r="D736" s="3" t="s">
        <v>798</v>
      </c>
      <c r="E736" s="3">
        <v>7161051</v>
      </c>
      <c r="F736" s="3" t="s">
        <v>797</v>
      </c>
      <c r="G736" s="3" t="s">
        <v>34</v>
      </c>
      <c r="H736" s="20">
        <v>953006</v>
      </c>
    </row>
    <row r="737" spans="1:8" x14ac:dyDescent="0.2">
      <c r="A737" s="19" t="s">
        <v>372</v>
      </c>
      <c r="B737" s="2" t="s">
        <v>49</v>
      </c>
      <c r="C737" s="4">
        <v>80049080</v>
      </c>
      <c r="D737" s="3" t="s">
        <v>799</v>
      </c>
      <c r="E737" s="3">
        <v>2061597</v>
      </c>
      <c r="F737" s="3" t="s">
        <v>797</v>
      </c>
      <c r="G737" s="3" t="s">
        <v>22</v>
      </c>
      <c r="H737" s="20">
        <v>433700</v>
      </c>
    </row>
    <row r="738" spans="1:8" x14ac:dyDescent="0.2">
      <c r="A738" s="19" t="s">
        <v>372</v>
      </c>
      <c r="B738" s="2" t="s">
        <v>67</v>
      </c>
      <c r="C738" s="4">
        <v>52204950</v>
      </c>
      <c r="D738" s="3" t="s">
        <v>800</v>
      </c>
      <c r="E738" s="3">
        <v>7684205</v>
      </c>
      <c r="F738" s="3" t="s">
        <v>797</v>
      </c>
      <c r="G738" s="3" t="s">
        <v>22</v>
      </c>
      <c r="H738" s="20">
        <v>433700</v>
      </c>
    </row>
    <row r="739" spans="1:8" x14ac:dyDescent="0.2">
      <c r="A739" s="19" t="s">
        <v>372</v>
      </c>
      <c r="B739" s="2" t="s">
        <v>67</v>
      </c>
      <c r="C739" s="4">
        <v>52811556</v>
      </c>
      <c r="D739" s="3" t="s">
        <v>801</v>
      </c>
      <c r="E739" s="3">
        <v>2329891</v>
      </c>
      <c r="F739" s="3" t="s">
        <v>797</v>
      </c>
      <c r="G739" s="3" t="s">
        <v>22</v>
      </c>
      <c r="H739" s="20">
        <v>433700</v>
      </c>
    </row>
    <row r="740" spans="1:8" x14ac:dyDescent="0.2">
      <c r="A740" s="19" t="s">
        <v>18</v>
      </c>
      <c r="B740" s="2" t="s">
        <v>67</v>
      </c>
      <c r="C740" s="4">
        <v>52396383</v>
      </c>
      <c r="D740" s="3" t="s">
        <v>802</v>
      </c>
      <c r="E740" s="3">
        <v>6819589</v>
      </c>
      <c r="F740" s="3" t="s">
        <v>797</v>
      </c>
      <c r="G740" s="3" t="s">
        <v>34</v>
      </c>
      <c r="H740" s="20">
        <v>500000</v>
      </c>
    </row>
    <row r="741" spans="1:8" x14ac:dyDescent="0.2">
      <c r="A741" s="19" t="s">
        <v>18</v>
      </c>
      <c r="B741" s="2" t="s">
        <v>67</v>
      </c>
      <c r="C741" s="4">
        <v>80894142</v>
      </c>
      <c r="D741" s="3" t="s">
        <v>803</v>
      </c>
      <c r="E741" s="3">
        <v>7821775</v>
      </c>
      <c r="F741" s="3" t="s">
        <v>797</v>
      </c>
      <c r="G741" s="3" t="s">
        <v>22</v>
      </c>
      <c r="H741" s="20">
        <v>550000</v>
      </c>
    </row>
    <row r="742" spans="1:8" x14ac:dyDescent="0.2">
      <c r="A742" s="19" t="s">
        <v>40</v>
      </c>
      <c r="B742" s="2" t="s">
        <v>67</v>
      </c>
      <c r="C742" s="4">
        <v>52911904</v>
      </c>
      <c r="D742" s="3" t="s">
        <v>804</v>
      </c>
      <c r="E742" s="3">
        <v>4384817</v>
      </c>
      <c r="F742" s="3" t="s">
        <v>797</v>
      </c>
      <c r="G742" s="3" t="s">
        <v>22</v>
      </c>
      <c r="H742" s="20">
        <v>820000</v>
      </c>
    </row>
    <row r="743" spans="1:8" x14ac:dyDescent="0.2">
      <c r="A743" s="19" t="s">
        <v>25</v>
      </c>
      <c r="B743" s="2" t="s">
        <v>67</v>
      </c>
      <c r="C743" s="4">
        <v>80829071</v>
      </c>
      <c r="D743" s="3" t="s">
        <v>805</v>
      </c>
      <c r="E743" s="3">
        <v>4540913</v>
      </c>
      <c r="F743" s="3" t="s">
        <v>797</v>
      </c>
      <c r="G743" s="3" t="s">
        <v>34</v>
      </c>
      <c r="H743" s="20">
        <v>1169550</v>
      </c>
    </row>
    <row r="744" spans="1:8" x14ac:dyDescent="0.2">
      <c r="A744" s="19" t="s">
        <v>25</v>
      </c>
      <c r="B744" s="2" t="s">
        <v>67</v>
      </c>
      <c r="C744" s="4">
        <v>52211877</v>
      </c>
      <c r="D744" s="3" t="s">
        <v>806</v>
      </c>
      <c r="E744" s="3">
        <v>2624916</v>
      </c>
      <c r="F744" s="3" t="s">
        <v>797</v>
      </c>
      <c r="G744" s="3" t="s">
        <v>34</v>
      </c>
      <c r="H744" s="20">
        <v>1129910</v>
      </c>
    </row>
    <row r="745" spans="1:8" x14ac:dyDescent="0.2">
      <c r="A745" s="19" t="s">
        <v>51</v>
      </c>
      <c r="B745" s="2" t="s">
        <v>92</v>
      </c>
      <c r="C745" s="4">
        <v>52179872</v>
      </c>
      <c r="D745" s="3" t="s">
        <v>807</v>
      </c>
      <c r="E745" s="3">
        <v>5743124</v>
      </c>
      <c r="F745" s="3" t="s">
        <v>797</v>
      </c>
      <c r="G745" s="3" t="s">
        <v>34</v>
      </c>
      <c r="H745" s="20">
        <v>433700</v>
      </c>
    </row>
    <row r="746" spans="1:8" x14ac:dyDescent="0.2">
      <c r="A746" s="19" t="s">
        <v>25</v>
      </c>
      <c r="B746" s="2" t="s">
        <v>92</v>
      </c>
      <c r="C746" s="4">
        <v>52070377</v>
      </c>
      <c r="D746" s="3" t="s">
        <v>808</v>
      </c>
      <c r="E746" s="3">
        <v>3460747</v>
      </c>
      <c r="F746" s="3" t="s">
        <v>797</v>
      </c>
      <c r="G746" s="3" t="s">
        <v>22</v>
      </c>
      <c r="H746" s="20">
        <v>1349000</v>
      </c>
    </row>
    <row r="747" spans="1:8" x14ac:dyDescent="0.2">
      <c r="A747" s="19" t="s">
        <v>51</v>
      </c>
      <c r="B747" s="2" t="s">
        <v>96</v>
      </c>
      <c r="C747" s="4">
        <v>52734796</v>
      </c>
      <c r="D747" s="3" t="s">
        <v>809</v>
      </c>
      <c r="E747" s="3">
        <v>4541248</v>
      </c>
      <c r="F747" s="3" t="s">
        <v>797</v>
      </c>
      <c r="G747" s="3" t="s">
        <v>22</v>
      </c>
      <c r="H747" s="20">
        <v>436600</v>
      </c>
    </row>
    <row r="748" spans="1:8" x14ac:dyDescent="0.2">
      <c r="A748" s="19" t="s">
        <v>76</v>
      </c>
      <c r="B748" s="2" t="s">
        <v>96</v>
      </c>
      <c r="C748" s="4">
        <v>52125446</v>
      </c>
      <c r="D748" s="3" t="s">
        <v>810</v>
      </c>
      <c r="E748" s="3">
        <v>5639930</v>
      </c>
      <c r="F748" s="3" t="s">
        <v>797</v>
      </c>
      <c r="G748" s="3" t="s">
        <v>22</v>
      </c>
      <c r="H748" s="20">
        <v>1000000</v>
      </c>
    </row>
    <row r="749" spans="1:8" x14ac:dyDescent="0.2">
      <c r="A749" s="19" t="s">
        <v>372</v>
      </c>
      <c r="B749" s="2" t="s">
        <v>99</v>
      </c>
      <c r="C749" s="4">
        <v>52934530</v>
      </c>
      <c r="D749" s="3" t="s">
        <v>811</v>
      </c>
      <c r="E749" s="3">
        <v>7850170</v>
      </c>
      <c r="F749" s="3" t="s">
        <v>797</v>
      </c>
      <c r="G749" s="3" t="s">
        <v>22</v>
      </c>
      <c r="H749" s="20">
        <v>433700</v>
      </c>
    </row>
    <row r="750" spans="1:8" x14ac:dyDescent="0.2">
      <c r="A750" s="19" t="s">
        <v>37</v>
      </c>
      <c r="B750" s="2" t="s">
        <v>108</v>
      </c>
      <c r="C750" s="4">
        <v>52166774</v>
      </c>
      <c r="D750" s="3" t="s">
        <v>812</v>
      </c>
      <c r="E750" s="3">
        <v>5771115</v>
      </c>
      <c r="F750" s="3" t="s">
        <v>797</v>
      </c>
      <c r="G750" s="3" t="s">
        <v>22</v>
      </c>
      <c r="H750" s="20">
        <v>452000</v>
      </c>
    </row>
    <row r="751" spans="1:8" x14ac:dyDescent="0.2">
      <c r="A751" s="19" t="s">
        <v>42</v>
      </c>
      <c r="B751" s="2" t="s">
        <v>108</v>
      </c>
      <c r="C751" s="4">
        <v>80037047</v>
      </c>
      <c r="D751" s="3" t="s">
        <v>813</v>
      </c>
      <c r="E751" s="3">
        <v>2622458</v>
      </c>
      <c r="F751" s="3" t="s">
        <v>797</v>
      </c>
      <c r="G751" s="3" t="s">
        <v>22</v>
      </c>
      <c r="H751" s="20">
        <v>4046000</v>
      </c>
    </row>
    <row r="752" spans="1:8" x14ac:dyDescent="0.2">
      <c r="A752" s="19" t="s">
        <v>18</v>
      </c>
      <c r="B752" s="2" t="s">
        <v>336</v>
      </c>
      <c r="C752" s="4">
        <v>52096503</v>
      </c>
      <c r="D752" s="3" t="s">
        <v>814</v>
      </c>
      <c r="E752" s="3">
        <v>2788390</v>
      </c>
      <c r="F752" s="3" t="s">
        <v>797</v>
      </c>
      <c r="G752" s="3" t="s">
        <v>34</v>
      </c>
      <c r="H752" s="20">
        <v>550000</v>
      </c>
    </row>
    <row r="753" spans="1:8" x14ac:dyDescent="0.2">
      <c r="A753" s="19" t="s">
        <v>48</v>
      </c>
      <c r="B753" s="2" t="s">
        <v>157</v>
      </c>
      <c r="C753" s="4">
        <v>52177084</v>
      </c>
      <c r="D753" s="3" t="s">
        <v>815</v>
      </c>
      <c r="E753" s="3">
        <v>6820281</v>
      </c>
      <c r="F753" s="3" t="s">
        <v>797</v>
      </c>
      <c r="G753" s="3" t="s">
        <v>22</v>
      </c>
      <c r="H753" s="20">
        <v>615400</v>
      </c>
    </row>
    <row r="754" spans="1:8" x14ac:dyDescent="0.2">
      <c r="A754" s="19" t="s">
        <v>18</v>
      </c>
      <c r="B754" s="2" t="s">
        <v>19</v>
      </c>
      <c r="C754" s="4">
        <v>80853239</v>
      </c>
      <c r="D754" s="3" t="s">
        <v>816</v>
      </c>
      <c r="E754" s="3">
        <v>5443038</v>
      </c>
      <c r="F754" s="3" t="s">
        <v>817</v>
      </c>
      <c r="G754" s="3" t="s">
        <v>22</v>
      </c>
      <c r="H754" s="20">
        <v>531450</v>
      </c>
    </row>
    <row r="755" spans="1:8" x14ac:dyDescent="0.2">
      <c r="A755" s="19" t="s">
        <v>18</v>
      </c>
      <c r="B755" s="2" t="s">
        <v>19</v>
      </c>
      <c r="C755" s="4">
        <v>52215607</v>
      </c>
      <c r="D755" s="3" t="s">
        <v>818</v>
      </c>
      <c r="E755" s="3">
        <v>2387532</v>
      </c>
      <c r="F755" s="3" t="s">
        <v>817</v>
      </c>
      <c r="G755" s="3" t="s">
        <v>22</v>
      </c>
      <c r="H755" s="20">
        <v>560000</v>
      </c>
    </row>
    <row r="756" spans="1:8" x14ac:dyDescent="0.2">
      <c r="A756" s="19" t="s">
        <v>18</v>
      </c>
      <c r="B756" s="2" t="s">
        <v>19</v>
      </c>
      <c r="C756" s="4">
        <v>52016368</v>
      </c>
      <c r="D756" s="3" t="s">
        <v>819</v>
      </c>
      <c r="E756" s="3">
        <v>2381359</v>
      </c>
      <c r="F756" s="3" t="s">
        <v>817</v>
      </c>
      <c r="G756" s="3" t="s">
        <v>22</v>
      </c>
      <c r="H756" s="20">
        <v>531450</v>
      </c>
    </row>
    <row r="757" spans="1:8" x14ac:dyDescent="0.2">
      <c r="A757" s="19" t="s">
        <v>42</v>
      </c>
      <c r="B757" s="2" t="s">
        <v>19</v>
      </c>
      <c r="C757" s="4">
        <v>52353215</v>
      </c>
      <c r="D757" s="3" t="s">
        <v>820</v>
      </c>
      <c r="E757" s="3">
        <v>5430736</v>
      </c>
      <c r="F757" s="3" t="s">
        <v>817</v>
      </c>
      <c r="G757" s="3" t="s">
        <v>34</v>
      </c>
      <c r="H757" s="20">
        <v>4046000</v>
      </c>
    </row>
    <row r="758" spans="1:8" x14ac:dyDescent="0.2">
      <c r="A758" s="19" t="s">
        <v>821</v>
      </c>
      <c r="B758" s="2" t="s">
        <v>28</v>
      </c>
      <c r="C758" s="4">
        <v>52903010</v>
      </c>
      <c r="D758" s="3" t="s">
        <v>822</v>
      </c>
      <c r="E758" s="3">
        <v>7913769</v>
      </c>
      <c r="F758" s="3" t="s">
        <v>817</v>
      </c>
      <c r="G758" s="3" t="s">
        <v>22</v>
      </c>
      <c r="H758" s="20">
        <v>433700</v>
      </c>
    </row>
    <row r="759" spans="1:8" x14ac:dyDescent="0.2">
      <c r="A759" s="19" t="s">
        <v>821</v>
      </c>
      <c r="B759" s="2" t="s">
        <v>28</v>
      </c>
      <c r="C759" s="4">
        <v>52874464</v>
      </c>
      <c r="D759" s="3" t="s">
        <v>823</v>
      </c>
      <c r="E759" s="3">
        <v>7248984</v>
      </c>
      <c r="F759" s="3" t="s">
        <v>817</v>
      </c>
      <c r="G759" s="3" t="s">
        <v>22</v>
      </c>
      <c r="H759" s="20">
        <v>433700</v>
      </c>
    </row>
    <row r="760" spans="1:8" x14ac:dyDescent="0.2">
      <c r="A760" s="19" t="s">
        <v>821</v>
      </c>
      <c r="B760" s="2" t="s">
        <v>28</v>
      </c>
      <c r="C760" s="4">
        <v>52175500</v>
      </c>
      <c r="D760" s="3" t="s">
        <v>824</v>
      </c>
      <c r="E760" s="3">
        <v>6892785</v>
      </c>
      <c r="F760" s="3" t="s">
        <v>817</v>
      </c>
      <c r="G760" s="3" t="s">
        <v>22</v>
      </c>
      <c r="H760" s="20">
        <v>433700</v>
      </c>
    </row>
    <row r="761" spans="1:8" x14ac:dyDescent="0.2">
      <c r="A761" s="19" t="s">
        <v>51</v>
      </c>
      <c r="B761" s="2" t="s">
        <v>28</v>
      </c>
      <c r="C761" s="4">
        <v>80791773</v>
      </c>
      <c r="D761" s="3" t="s">
        <v>825</v>
      </c>
      <c r="E761" s="3">
        <v>7795379</v>
      </c>
      <c r="F761" s="3" t="s">
        <v>817</v>
      </c>
      <c r="G761" s="3" t="s">
        <v>34</v>
      </c>
      <c r="H761" s="20">
        <v>433700</v>
      </c>
    </row>
    <row r="762" spans="1:8" x14ac:dyDescent="0.2">
      <c r="A762" s="19" t="s">
        <v>51</v>
      </c>
      <c r="B762" s="2" t="s">
        <v>28</v>
      </c>
      <c r="C762" s="4">
        <v>80815983</v>
      </c>
      <c r="D762" s="3" t="s">
        <v>826</v>
      </c>
      <c r="E762" s="3">
        <v>6897616</v>
      </c>
      <c r="F762" s="3" t="s">
        <v>817</v>
      </c>
      <c r="G762" s="3" t="s">
        <v>34</v>
      </c>
      <c r="H762" s="20">
        <v>433700</v>
      </c>
    </row>
    <row r="763" spans="1:8" x14ac:dyDescent="0.2">
      <c r="A763" s="19" t="s">
        <v>51</v>
      </c>
      <c r="B763" s="2" t="s">
        <v>28</v>
      </c>
      <c r="C763" s="4">
        <v>80185659</v>
      </c>
      <c r="D763" s="3" t="s">
        <v>827</v>
      </c>
      <c r="E763" s="3">
        <v>6843075</v>
      </c>
      <c r="F763" s="3" t="s">
        <v>817</v>
      </c>
      <c r="G763" s="3" t="s">
        <v>34</v>
      </c>
      <c r="H763" s="20">
        <v>433700</v>
      </c>
    </row>
    <row r="764" spans="1:8" x14ac:dyDescent="0.2">
      <c r="A764" s="19" t="s">
        <v>51</v>
      </c>
      <c r="B764" s="2" t="s">
        <v>28</v>
      </c>
      <c r="C764" s="4">
        <v>80756626</v>
      </c>
      <c r="D764" s="3" t="s">
        <v>828</v>
      </c>
      <c r="E764" s="3">
        <v>6818658</v>
      </c>
      <c r="F764" s="3" t="s">
        <v>817</v>
      </c>
      <c r="G764" s="3" t="s">
        <v>34</v>
      </c>
      <c r="H764" s="20">
        <v>433700</v>
      </c>
    </row>
    <row r="765" spans="1:8" x14ac:dyDescent="0.2">
      <c r="A765" s="19" t="s">
        <v>18</v>
      </c>
      <c r="B765" s="2" t="s">
        <v>28</v>
      </c>
      <c r="C765" s="4">
        <v>52870324</v>
      </c>
      <c r="D765" s="3" t="s">
        <v>829</v>
      </c>
      <c r="E765" s="3">
        <v>7655044</v>
      </c>
      <c r="F765" s="3" t="s">
        <v>817</v>
      </c>
      <c r="G765" s="3" t="s">
        <v>22</v>
      </c>
      <c r="H765" s="20">
        <v>532000</v>
      </c>
    </row>
    <row r="766" spans="1:8" x14ac:dyDescent="0.2">
      <c r="A766" s="19" t="s">
        <v>42</v>
      </c>
      <c r="B766" s="2" t="s">
        <v>45</v>
      </c>
      <c r="C766" s="4">
        <v>80175237</v>
      </c>
      <c r="D766" s="3" t="s">
        <v>830</v>
      </c>
      <c r="E766" s="3">
        <v>4308239</v>
      </c>
      <c r="F766" s="3" t="s">
        <v>817</v>
      </c>
      <c r="G766" s="3" t="s">
        <v>22</v>
      </c>
      <c r="H766" s="20">
        <v>2067000</v>
      </c>
    </row>
    <row r="767" spans="1:8" x14ac:dyDescent="0.2">
      <c r="A767" s="19" t="s">
        <v>42</v>
      </c>
      <c r="B767" s="2" t="s">
        <v>45</v>
      </c>
      <c r="C767" s="4">
        <v>80390439</v>
      </c>
      <c r="D767" s="3" t="s">
        <v>831</v>
      </c>
      <c r="E767" s="3">
        <v>3335816</v>
      </c>
      <c r="F767" s="3" t="s">
        <v>817</v>
      </c>
      <c r="G767" s="3" t="s">
        <v>22</v>
      </c>
      <c r="H767" s="20">
        <v>1977050</v>
      </c>
    </row>
    <row r="768" spans="1:8" x14ac:dyDescent="0.2">
      <c r="A768" s="19" t="s">
        <v>51</v>
      </c>
      <c r="B768" s="2" t="s">
        <v>52</v>
      </c>
      <c r="C768" s="4">
        <v>52960006</v>
      </c>
      <c r="D768" s="3" t="s">
        <v>832</v>
      </c>
      <c r="E768" s="3">
        <v>6896133</v>
      </c>
      <c r="F768" s="3" t="s">
        <v>817</v>
      </c>
      <c r="G768" s="3" t="s">
        <v>34</v>
      </c>
      <c r="H768" s="20">
        <v>436600</v>
      </c>
    </row>
    <row r="769" spans="1:8" x14ac:dyDescent="0.2">
      <c r="A769" s="19" t="s">
        <v>51</v>
      </c>
      <c r="B769" s="2" t="s">
        <v>52</v>
      </c>
      <c r="C769" s="4">
        <v>52282072</v>
      </c>
      <c r="D769" s="3" t="s">
        <v>833</v>
      </c>
      <c r="E769" s="3">
        <v>2065890</v>
      </c>
      <c r="F769" s="3" t="s">
        <v>817</v>
      </c>
      <c r="G769" s="3" t="s">
        <v>22</v>
      </c>
      <c r="H769" s="20">
        <v>436600</v>
      </c>
    </row>
    <row r="770" spans="1:8" x14ac:dyDescent="0.2">
      <c r="A770" s="19" t="s">
        <v>48</v>
      </c>
      <c r="B770" s="2" t="s">
        <v>52</v>
      </c>
      <c r="C770" s="4">
        <v>52468377</v>
      </c>
      <c r="D770" s="3" t="s">
        <v>834</v>
      </c>
      <c r="E770" s="3">
        <v>7765162</v>
      </c>
      <c r="F770" s="3" t="s">
        <v>817</v>
      </c>
      <c r="G770" s="3" t="s">
        <v>22</v>
      </c>
      <c r="H770" s="20">
        <v>615400</v>
      </c>
    </row>
    <row r="771" spans="1:8" x14ac:dyDescent="0.2">
      <c r="A771" s="19" t="s">
        <v>57</v>
      </c>
      <c r="B771" s="2" t="s">
        <v>52</v>
      </c>
      <c r="C771" s="4">
        <v>80257086</v>
      </c>
      <c r="D771" s="3" t="s">
        <v>835</v>
      </c>
      <c r="E771" s="3">
        <v>7179250</v>
      </c>
      <c r="F771" s="3" t="s">
        <v>817</v>
      </c>
      <c r="G771" s="3" t="s">
        <v>34</v>
      </c>
      <c r="H771" s="20">
        <v>633997</v>
      </c>
    </row>
    <row r="772" spans="1:8" x14ac:dyDescent="0.2">
      <c r="A772" s="19" t="s">
        <v>57</v>
      </c>
      <c r="B772" s="2" t="s">
        <v>52</v>
      </c>
      <c r="C772" s="4">
        <v>52312215</v>
      </c>
      <c r="D772" s="3" t="s">
        <v>836</v>
      </c>
      <c r="E772" s="3">
        <v>7130143</v>
      </c>
      <c r="F772" s="3" t="s">
        <v>817</v>
      </c>
      <c r="G772" s="3" t="s">
        <v>34</v>
      </c>
      <c r="H772" s="20">
        <v>633997</v>
      </c>
    </row>
    <row r="773" spans="1:8" x14ac:dyDescent="0.2">
      <c r="A773" s="19" t="s">
        <v>57</v>
      </c>
      <c r="B773" s="2" t="s">
        <v>52</v>
      </c>
      <c r="C773" s="4">
        <v>80070979</v>
      </c>
      <c r="D773" s="3" t="s">
        <v>837</v>
      </c>
      <c r="E773" s="3">
        <v>2656282</v>
      </c>
      <c r="F773" s="3" t="s">
        <v>817</v>
      </c>
      <c r="G773" s="3" t="s">
        <v>34</v>
      </c>
      <c r="H773" s="20">
        <v>633997</v>
      </c>
    </row>
    <row r="774" spans="1:8" x14ac:dyDescent="0.2">
      <c r="A774" s="19" t="s">
        <v>57</v>
      </c>
      <c r="B774" s="2" t="s">
        <v>52</v>
      </c>
      <c r="C774" s="4">
        <v>52813956</v>
      </c>
      <c r="D774" s="3" t="s">
        <v>838</v>
      </c>
      <c r="E774" s="3">
        <v>2524560</v>
      </c>
      <c r="F774" s="3" t="s">
        <v>817</v>
      </c>
      <c r="G774" s="3" t="s">
        <v>34</v>
      </c>
      <c r="H774" s="20">
        <v>633997</v>
      </c>
    </row>
    <row r="775" spans="1:8" x14ac:dyDescent="0.2">
      <c r="A775" s="19" t="s">
        <v>57</v>
      </c>
      <c r="B775" s="2" t="s">
        <v>52</v>
      </c>
      <c r="C775" s="4">
        <v>52935416</v>
      </c>
      <c r="D775" s="3" t="s">
        <v>839</v>
      </c>
      <c r="E775" s="3">
        <v>7271912</v>
      </c>
      <c r="F775" s="3" t="s">
        <v>817</v>
      </c>
      <c r="G775" s="3" t="s">
        <v>22</v>
      </c>
      <c r="H775" s="20">
        <v>633997</v>
      </c>
    </row>
    <row r="776" spans="1:8" x14ac:dyDescent="0.2">
      <c r="A776" s="19" t="s">
        <v>57</v>
      </c>
      <c r="B776" s="2" t="s">
        <v>52</v>
      </c>
      <c r="C776" s="4">
        <v>52958678</v>
      </c>
      <c r="D776" s="3" t="s">
        <v>840</v>
      </c>
      <c r="E776" s="3">
        <v>7241608</v>
      </c>
      <c r="F776" s="3" t="s">
        <v>817</v>
      </c>
      <c r="G776" s="3" t="s">
        <v>22</v>
      </c>
      <c r="H776" s="20">
        <v>633997</v>
      </c>
    </row>
    <row r="777" spans="1:8" x14ac:dyDescent="0.2">
      <c r="A777" s="19" t="s">
        <v>57</v>
      </c>
      <c r="B777" s="2" t="s">
        <v>52</v>
      </c>
      <c r="C777" s="4">
        <v>80238501</v>
      </c>
      <c r="D777" s="3" t="s">
        <v>841</v>
      </c>
      <c r="E777" s="3">
        <v>4304960</v>
      </c>
      <c r="F777" s="3" t="s">
        <v>817</v>
      </c>
      <c r="G777" s="3" t="s">
        <v>22</v>
      </c>
      <c r="H777" s="20">
        <v>633997</v>
      </c>
    </row>
    <row r="778" spans="1:8" x14ac:dyDescent="0.2">
      <c r="A778" s="19" t="s">
        <v>57</v>
      </c>
      <c r="B778" s="2" t="s">
        <v>52</v>
      </c>
      <c r="C778" s="4">
        <v>52790422</v>
      </c>
      <c r="D778" s="3" t="s">
        <v>842</v>
      </c>
      <c r="E778" s="3">
        <v>2524560</v>
      </c>
      <c r="F778" s="3" t="s">
        <v>817</v>
      </c>
      <c r="G778" s="3" t="s">
        <v>22</v>
      </c>
      <c r="H778" s="20">
        <v>633997</v>
      </c>
    </row>
    <row r="779" spans="1:8" x14ac:dyDescent="0.2">
      <c r="A779" s="19" t="s">
        <v>25</v>
      </c>
      <c r="B779" s="2" t="s">
        <v>52</v>
      </c>
      <c r="C779" s="4">
        <v>52491734</v>
      </c>
      <c r="D779" s="3" t="s">
        <v>843</v>
      </c>
      <c r="E779" s="3">
        <v>2504224</v>
      </c>
      <c r="F779" s="3" t="s">
        <v>817</v>
      </c>
      <c r="G779" s="3" t="s">
        <v>34</v>
      </c>
      <c r="H779" s="20">
        <v>1106300</v>
      </c>
    </row>
    <row r="780" spans="1:8" x14ac:dyDescent="0.2">
      <c r="A780" s="19" t="s">
        <v>42</v>
      </c>
      <c r="B780" s="2" t="s">
        <v>52</v>
      </c>
      <c r="C780" s="4">
        <v>52127231</v>
      </c>
      <c r="D780" s="3" t="s">
        <v>844</v>
      </c>
      <c r="E780" s="3">
        <v>5695410</v>
      </c>
      <c r="F780" s="3" t="s">
        <v>817</v>
      </c>
      <c r="G780" s="3" t="s">
        <v>22</v>
      </c>
      <c r="H780" s="20">
        <v>4046000</v>
      </c>
    </row>
    <row r="781" spans="1:8" x14ac:dyDescent="0.2">
      <c r="A781" s="19" t="s">
        <v>42</v>
      </c>
      <c r="B781" s="2" t="s">
        <v>52</v>
      </c>
      <c r="C781" s="4">
        <v>80190575</v>
      </c>
      <c r="D781" s="3" t="s">
        <v>845</v>
      </c>
      <c r="E781" s="3">
        <v>4367489</v>
      </c>
      <c r="F781" s="3" t="s">
        <v>817</v>
      </c>
      <c r="G781" s="3" t="s">
        <v>22</v>
      </c>
      <c r="H781" s="20">
        <v>4046000</v>
      </c>
    </row>
    <row r="782" spans="1:8" x14ac:dyDescent="0.2">
      <c r="A782" s="19" t="s">
        <v>51</v>
      </c>
      <c r="B782" s="2" t="s">
        <v>63</v>
      </c>
      <c r="C782" s="4">
        <v>52752479</v>
      </c>
      <c r="D782" s="3" t="s">
        <v>846</v>
      </c>
      <c r="E782" s="3">
        <v>7757929</v>
      </c>
      <c r="F782" s="3" t="s">
        <v>817</v>
      </c>
      <c r="G782" s="3" t="s">
        <v>34</v>
      </c>
      <c r="H782" s="20">
        <v>435000</v>
      </c>
    </row>
    <row r="783" spans="1:8" x14ac:dyDescent="0.2">
      <c r="A783" s="19" t="s">
        <v>18</v>
      </c>
      <c r="B783" s="2" t="s">
        <v>63</v>
      </c>
      <c r="C783" s="4">
        <v>80070376</v>
      </c>
      <c r="D783" s="3" t="s">
        <v>847</v>
      </c>
      <c r="E783" s="3">
        <v>7203675</v>
      </c>
      <c r="F783" s="3" t="s">
        <v>817</v>
      </c>
      <c r="G783" s="3" t="s">
        <v>22</v>
      </c>
      <c r="H783" s="20">
        <v>460000</v>
      </c>
    </row>
    <row r="784" spans="1:8" x14ac:dyDescent="0.2">
      <c r="A784" s="19" t="s">
        <v>18</v>
      </c>
      <c r="B784" s="2" t="s">
        <v>63</v>
      </c>
      <c r="C784" s="4">
        <v>80024943</v>
      </c>
      <c r="D784" s="3" t="s">
        <v>848</v>
      </c>
      <c r="E784" s="3">
        <v>4313824</v>
      </c>
      <c r="F784" s="3" t="s">
        <v>817</v>
      </c>
      <c r="G784" s="3" t="s">
        <v>22</v>
      </c>
      <c r="H784" s="20">
        <v>460000</v>
      </c>
    </row>
    <row r="785" spans="1:8" x14ac:dyDescent="0.2">
      <c r="A785" s="19" t="s">
        <v>76</v>
      </c>
      <c r="B785" s="2" t="s">
        <v>63</v>
      </c>
      <c r="C785" s="4">
        <v>52542096</v>
      </c>
      <c r="D785" s="3" t="s">
        <v>849</v>
      </c>
      <c r="E785" s="3">
        <v>2994986</v>
      </c>
      <c r="F785" s="3" t="s">
        <v>817</v>
      </c>
      <c r="G785" s="3" t="s">
        <v>22</v>
      </c>
      <c r="H785" s="20">
        <v>867400</v>
      </c>
    </row>
    <row r="786" spans="1:8" x14ac:dyDescent="0.2">
      <c r="A786" s="19" t="s">
        <v>372</v>
      </c>
      <c r="B786" s="2" t="s">
        <v>67</v>
      </c>
      <c r="C786" s="4">
        <v>52030059</v>
      </c>
      <c r="D786" s="3" t="s">
        <v>850</v>
      </c>
      <c r="E786" s="3">
        <v>2871495</v>
      </c>
      <c r="F786" s="3" t="s">
        <v>817</v>
      </c>
      <c r="G786" s="3" t="s">
        <v>22</v>
      </c>
      <c r="H786" s="20">
        <v>433700</v>
      </c>
    </row>
    <row r="787" spans="1:8" x14ac:dyDescent="0.2">
      <c r="A787" s="19" t="s">
        <v>821</v>
      </c>
      <c r="B787" s="2" t="s">
        <v>67</v>
      </c>
      <c r="C787" s="4">
        <v>52285425</v>
      </c>
      <c r="D787" s="3" t="s">
        <v>851</v>
      </c>
      <c r="E787" s="3">
        <v>4531001</v>
      </c>
      <c r="F787" s="3" t="s">
        <v>817</v>
      </c>
      <c r="G787" s="3" t="s">
        <v>22</v>
      </c>
      <c r="H787" s="20">
        <v>433700</v>
      </c>
    </row>
    <row r="788" spans="1:8" x14ac:dyDescent="0.2">
      <c r="A788" s="19" t="s">
        <v>821</v>
      </c>
      <c r="B788" s="2" t="s">
        <v>67</v>
      </c>
      <c r="C788" s="4">
        <v>52817087</v>
      </c>
      <c r="D788" s="3" t="s">
        <v>852</v>
      </c>
      <c r="E788" s="3">
        <v>4332055</v>
      </c>
      <c r="F788" s="3" t="s">
        <v>817</v>
      </c>
      <c r="G788" s="3" t="s">
        <v>22</v>
      </c>
      <c r="H788" s="20">
        <v>433700</v>
      </c>
    </row>
    <row r="789" spans="1:8" x14ac:dyDescent="0.2">
      <c r="A789" s="19" t="s">
        <v>51</v>
      </c>
      <c r="B789" s="2" t="s">
        <v>67</v>
      </c>
      <c r="C789" s="4">
        <v>52208089</v>
      </c>
      <c r="D789" s="3" t="s">
        <v>853</v>
      </c>
      <c r="E789" s="3">
        <v>7105793</v>
      </c>
      <c r="F789" s="3" t="s">
        <v>817</v>
      </c>
      <c r="G789" s="3" t="s">
        <v>34</v>
      </c>
      <c r="H789" s="20">
        <v>433700</v>
      </c>
    </row>
    <row r="790" spans="1:8" x14ac:dyDescent="0.2">
      <c r="A790" s="19" t="s">
        <v>51</v>
      </c>
      <c r="B790" s="2" t="s">
        <v>67</v>
      </c>
      <c r="C790" s="4">
        <v>52775037</v>
      </c>
      <c r="D790" s="3" t="s">
        <v>854</v>
      </c>
      <c r="E790" s="3">
        <v>5712221</v>
      </c>
      <c r="F790" s="3" t="s">
        <v>817</v>
      </c>
      <c r="G790" s="3" t="s">
        <v>34</v>
      </c>
      <c r="H790" s="20">
        <v>433700</v>
      </c>
    </row>
    <row r="791" spans="1:8" x14ac:dyDescent="0.2">
      <c r="A791" s="19" t="s">
        <v>51</v>
      </c>
      <c r="B791" s="2" t="s">
        <v>67</v>
      </c>
      <c r="C791" s="4">
        <v>80143051</v>
      </c>
      <c r="D791" s="3" t="s">
        <v>855</v>
      </c>
      <c r="E791" s="3">
        <v>2939281</v>
      </c>
      <c r="F791" s="3" t="s">
        <v>817</v>
      </c>
      <c r="G791" s="3" t="s">
        <v>34</v>
      </c>
      <c r="H791" s="20">
        <v>435000</v>
      </c>
    </row>
    <row r="792" spans="1:8" x14ac:dyDescent="0.2">
      <c r="A792" s="19" t="s">
        <v>51</v>
      </c>
      <c r="B792" s="2" t="s">
        <v>67</v>
      </c>
      <c r="C792" s="4">
        <v>52844512</v>
      </c>
      <c r="D792" s="3" t="s">
        <v>856</v>
      </c>
      <c r="E792" s="3">
        <v>2650313</v>
      </c>
      <c r="F792" s="3" t="s">
        <v>817</v>
      </c>
      <c r="G792" s="3" t="s">
        <v>34</v>
      </c>
      <c r="H792" s="20">
        <v>433700</v>
      </c>
    </row>
    <row r="793" spans="1:8" x14ac:dyDescent="0.2">
      <c r="A793" s="19" t="s">
        <v>51</v>
      </c>
      <c r="B793" s="2" t="s">
        <v>67</v>
      </c>
      <c r="C793" s="4">
        <v>80183058</v>
      </c>
      <c r="D793" s="3" t="s">
        <v>857</v>
      </c>
      <c r="E793" s="3">
        <v>6895800</v>
      </c>
      <c r="F793" s="3" t="s">
        <v>817</v>
      </c>
      <c r="G793" s="3" t="s">
        <v>22</v>
      </c>
      <c r="H793" s="20">
        <v>435000</v>
      </c>
    </row>
    <row r="794" spans="1:8" x14ac:dyDescent="0.2">
      <c r="A794" s="19" t="s">
        <v>51</v>
      </c>
      <c r="B794" s="2" t="s">
        <v>67</v>
      </c>
      <c r="C794" s="4">
        <v>80109579</v>
      </c>
      <c r="D794" s="3" t="s">
        <v>858</v>
      </c>
      <c r="E794" s="3">
        <v>2002152</v>
      </c>
      <c r="F794" s="3" t="s">
        <v>817</v>
      </c>
      <c r="G794" s="3" t="s">
        <v>22</v>
      </c>
      <c r="H794" s="20">
        <v>435000</v>
      </c>
    </row>
    <row r="795" spans="1:8" x14ac:dyDescent="0.2">
      <c r="A795" s="19" t="s">
        <v>18</v>
      </c>
      <c r="B795" s="2" t="s">
        <v>67</v>
      </c>
      <c r="C795" s="4">
        <v>52190061</v>
      </c>
      <c r="D795" s="3" t="s">
        <v>859</v>
      </c>
      <c r="E795" s="3">
        <v>5794514</v>
      </c>
      <c r="F795" s="3" t="s">
        <v>817</v>
      </c>
      <c r="G795" s="3" t="s">
        <v>22</v>
      </c>
      <c r="H795" s="20">
        <v>550000</v>
      </c>
    </row>
    <row r="796" spans="1:8" x14ac:dyDescent="0.2">
      <c r="A796" s="19" t="s">
        <v>18</v>
      </c>
      <c r="B796" s="2" t="s">
        <v>67</v>
      </c>
      <c r="C796" s="4">
        <v>80757159</v>
      </c>
      <c r="D796" s="3" t="s">
        <v>860</v>
      </c>
      <c r="E796" s="3">
        <v>5380740</v>
      </c>
      <c r="F796" s="3" t="s">
        <v>817</v>
      </c>
      <c r="G796" s="3" t="s">
        <v>22</v>
      </c>
      <c r="H796" s="20">
        <v>463361</v>
      </c>
    </row>
    <row r="797" spans="1:8" x14ac:dyDescent="0.2">
      <c r="A797" s="19" t="s">
        <v>18</v>
      </c>
      <c r="B797" s="2" t="s">
        <v>67</v>
      </c>
      <c r="C797" s="4">
        <v>80880677</v>
      </c>
      <c r="D797" s="3" t="s">
        <v>861</v>
      </c>
      <c r="E797" s="3">
        <v>4534152</v>
      </c>
      <c r="F797" s="3" t="s">
        <v>817</v>
      </c>
      <c r="G797" s="3" t="s">
        <v>22</v>
      </c>
      <c r="H797" s="20">
        <v>492200</v>
      </c>
    </row>
    <row r="798" spans="1:8" x14ac:dyDescent="0.2">
      <c r="A798" s="19" t="s">
        <v>48</v>
      </c>
      <c r="B798" s="2" t="s">
        <v>67</v>
      </c>
      <c r="C798" s="4">
        <v>52601135</v>
      </c>
      <c r="D798" s="3" t="s">
        <v>862</v>
      </c>
      <c r="E798" s="3">
        <v>5450127</v>
      </c>
      <c r="F798" s="3" t="s">
        <v>817</v>
      </c>
      <c r="G798" s="3" t="s">
        <v>22</v>
      </c>
      <c r="H798" s="20">
        <v>618231</v>
      </c>
    </row>
    <row r="799" spans="1:8" x14ac:dyDescent="0.2">
      <c r="A799" s="19" t="s">
        <v>40</v>
      </c>
      <c r="B799" s="2" t="s">
        <v>67</v>
      </c>
      <c r="C799" s="4">
        <v>80821696</v>
      </c>
      <c r="D799" s="3" t="s">
        <v>863</v>
      </c>
      <c r="E799" s="3">
        <v>6872381</v>
      </c>
      <c r="F799" s="3" t="s">
        <v>817</v>
      </c>
      <c r="G799" s="3" t="s">
        <v>34</v>
      </c>
      <c r="H799" s="20">
        <v>648700</v>
      </c>
    </row>
    <row r="800" spans="1:8" x14ac:dyDescent="0.2">
      <c r="A800" s="19" t="s">
        <v>40</v>
      </c>
      <c r="B800" s="2" t="s">
        <v>67</v>
      </c>
      <c r="C800" s="4">
        <v>52693605</v>
      </c>
      <c r="D800" s="3" t="s">
        <v>864</v>
      </c>
      <c r="E800" s="3">
        <v>6792831</v>
      </c>
      <c r="F800" s="3" t="s">
        <v>817</v>
      </c>
      <c r="G800" s="3" t="s">
        <v>22</v>
      </c>
      <c r="H800" s="20">
        <v>757000</v>
      </c>
    </row>
    <row r="801" spans="1:8" x14ac:dyDescent="0.2">
      <c r="A801" s="19" t="s">
        <v>76</v>
      </c>
      <c r="B801" s="2" t="s">
        <v>67</v>
      </c>
      <c r="C801" s="4">
        <v>52562347</v>
      </c>
      <c r="D801" s="3" t="s">
        <v>865</v>
      </c>
      <c r="E801" s="3">
        <v>4318859</v>
      </c>
      <c r="F801" s="3" t="s">
        <v>817</v>
      </c>
      <c r="G801" s="3" t="s">
        <v>22</v>
      </c>
      <c r="H801" s="20">
        <v>973800</v>
      </c>
    </row>
    <row r="802" spans="1:8" x14ac:dyDescent="0.2">
      <c r="A802" s="19" t="s">
        <v>42</v>
      </c>
      <c r="B802" s="2" t="s">
        <v>67</v>
      </c>
      <c r="C802" s="4">
        <v>52819741</v>
      </c>
      <c r="D802" s="3" t="s">
        <v>866</v>
      </c>
      <c r="E802" s="3">
        <v>4427824</v>
      </c>
      <c r="F802" s="3" t="s">
        <v>817</v>
      </c>
      <c r="G802" s="3" t="s">
        <v>22</v>
      </c>
      <c r="H802" s="20">
        <v>4046000</v>
      </c>
    </row>
    <row r="803" spans="1:8" x14ac:dyDescent="0.2">
      <c r="A803" s="19" t="s">
        <v>821</v>
      </c>
      <c r="B803" s="2" t="s">
        <v>82</v>
      </c>
      <c r="C803" s="4">
        <v>52443465</v>
      </c>
      <c r="D803" s="3" t="s">
        <v>867</v>
      </c>
      <c r="E803" s="3">
        <v>7820813</v>
      </c>
      <c r="F803" s="3" t="s">
        <v>817</v>
      </c>
      <c r="G803" s="3" t="s">
        <v>22</v>
      </c>
      <c r="H803" s="20">
        <v>433700</v>
      </c>
    </row>
    <row r="804" spans="1:8" x14ac:dyDescent="0.2">
      <c r="A804" s="19" t="s">
        <v>18</v>
      </c>
      <c r="B804" s="2" t="s">
        <v>82</v>
      </c>
      <c r="C804" s="4">
        <v>52462965</v>
      </c>
      <c r="D804" s="3" t="s">
        <v>868</v>
      </c>
      <c r="E804" s="3">
        <v>7750985</v>
      </c>
      <c r="F804" s="3" t="s">
        <v>817</v>
      </c>
      <c r="G804" s="3" t="s">
        <v>34</v>
      </c>
      <c r="H804" s="20">
        <v>499800</v>
      </c>
    </row>
    <row r="805" spans="1:8" x14ac:dyDescent="0.2">
      <c r="A805" s="19" t="s">
        <v>18</v>
      </c>
      <c r="B805" s="2" t="s">
        <v>82</v>
      </c>
      <c r="C805" s="4">
        <v>52766466</v>
      </c>
      <c r="D805" s="3" t="s">
        <v>869</v>
      </c>
      <c r="E805" s="3">
        <v>7112176</v>
      </c>
      <c r="F805" s="3" t="s">
        <v>817</v>
      </c>
      <c r="G805" s="3" t="s">
        <v>34</v>
      </c>
      <c r="H805" s="20">
        <v>499800</v>
      </c>
    </row>
    <row r="806" spans="1:8" x14ac:dyDescent="0.2">
      <c r="A806" s="19" t="s">
        <v>76</v>
      </c>
      <c r="B806" s="2" t="s">
        <v>82</v>
      </c>
      <c r="C806" s="4">
        <v>52868684</v>
      </c>
      <c r="D806" s="3" t="s">
        <v>870</v>
      </c>
      <c r="E806" s="3">
        <v>6707130</v>
      </c>
      <c r="F806" s="3" t="s">
        <v>817</v>
      </c>
      <c r="G806" s="3" t="s">
        <v>34</v>
      </c>
      <c r="H806" s="20">
        <v>859600</v>
      </c>
    </row>
    <row r="807" spans="1:8" x14ac:dyDescent="0.2">
      <c r="A807" s="19" t="s">
        <v>372</v>
      </c>
      <c r="B807" s="2" t="s">
        <v>92</v>
      </c>
      <c r="C807" s="4">
        <v>52481548</v>
      </c>
      <c r="D807" s="3" t="s">
        <v>871</v>
      </c>
      <c r="E807" s="3">
        <v>4043668</v>
      </c>
      <c r="F807" s="3" t="s">
        <v>817</v>
      </c>
      <c r="G807" s="3" t="s">
        <v>22</v>
      </c>
      <c r="H807" s="20">
        <v>433700</v>
      </c>
    </row>
    <row r="808" spans="1:8" x14ac:dyDescent="0.2">
      <c r="A808" s="19" t="s">
        <v>372</v>
      </c>
      <c r="B808" s="2" t="s">
        <v>92</v>
      </c>
      <c r="C808" s="4">
        <v>52857797</v>
      </c>
      <c r="D808" s="3" t="s">
        <v>872</v>
      </c>
      <c r="E808" s="3">
        <v>2955636</v>
      </c>
      <c r="F808" s="3" t="s">
        <v>817</v>
      </c>
      <c r="G808" s="3" t="s">
        <v>22</v>
      </c>
      <c r="H808" s="20">
        <v>433700</v>
      </c>
    </row>
    <row r="809" spans="1:8" x14ac:dyDescent="0.2">
      <c r="A809" s="19" t="s">
        <v>372</v>
      </c>
      <c r="B809" s="2" t="s">
        <v>92</v>
      </c>
      <c r="C809" s="4">
        <v>52497676</v>
      </c>
      <c r="D809" s="3" t="s">
        <v>873</v>
      </c>
      <c r="E809" s="3">
        <v>2289343</v>
      </c>
      <c r="F809" s="3" t="s">
        <v>817</v>
      </c>
      <c r="G809" s="3" t="s">
        <v>22</v>
      </c>
      <c r="H809" s="20">
        <v>433700</v>
      </c>
    </row>
    <row r="810" spans="1:8" x14ac:dyDescent="0.2">
      <c r="A810" s="19" t="s">
        <v>821</v>
      </c>
      <c r="B810" s="2" t="s">
        <v>92</v>
      </c>
      <c r="C810" s="4">
        <v>80225460</v>
      </c>
      <c r="D810" s="3" t="s">
        <v>874</v>
      </c>
      <c r="E810" s="3">
        <v>7141364</v>
      </c>
      <c r="F810" s="3" t="s">
        <v>817</v>
      </c>
      <c r="G810" s="3" t="s">
        <v>22</v>
      </c>
      <c r="H810" s="20">
        <v>433700</v>
      </c>
    </row>
    <row r="811" spans="1:8" x14ac:dyDescent="0.2">
      <c r="A811" s="19" t="s">
        <v>51</v>
      </c>
      <c r="B811" s="2" t="s">
        <v>96</v>
      </c>
      <c r="C811" s="4">
        <v>80150578</v>
      </c>
      <c r="D811" s="3" t="s">
        <v>875</v>
      </c>
      <c r="E811" s="3">
        <v>7776559</v>
      </c>
      <c r="F811" s="3" t="s">
        <v>817</v>
      </c>
      <c r="G811" s="3" t="s">
        <v>22</v>
      </c>
      <c r="H811" s="20">
        <v>436600</v>
      </c>
    </row>
    <row r="812" spans="1:8" x14ac:dyDescent="0.2">
      <c r="A812" s="19" t="s">
        <v>18</v>
      </c>
      <c r="B812" s="2" t="s">
        <v>96</v>
      </c>
      <c r="C812" s="4">
        <v>52634444</v>
      </c>
      <c r="D812" s="3" t="s">
        <v>876</v>
      </c>
      <c r="E812" s="3">
        <v>7755383</v>
      </c>
      <c r="F812" s="3" t="s">
        <v>817</v>
      </c>
      <c r="G812" s="3" t="s">
        <v>22</v>
      </c>
      <c r="H812" s="20">
        <v>493334</v>
      </c>
    </row>
    <row r="813" spans="1:8" x14ac:dyDescent="0.2">
      <c r="A813" s="19" t="s">
        <v>372</v>
      </c>
      <c r="B813" s="2" t="s">
        <v>99</v>
      </c>
      <c r="C813" s="4">
        <v>52768318</v>
      </c>
      <c r="D813" s="3" t="s">
        <v>877</v>
      </c>
      <c r="E813" s="3">
        <v>2997613</v>
      </c>
      <c r="F813" s="3" t="s">
        <v>817</v>
      </c>
      <c r="G813" s="3" t="s">
        <v>22</v>
      </c>
      <c r="H813" s="20">
        <v>433700</v>
      </c>
    </row>
    <row r="814" spans="1:8" x14ac:dyDescent="0.2">
      <c r="A814" s="19" t="s">
        <v>372</v>
      </c>
      <c r="B814" s="2" t="s">
        <v>99</v>
      </c>
      <c r="C814" s="4">
        <v>52474369</v>
      </c>
      <c r="D814" s="3" t="s">
        <v>878</v>
      </c>
      <c r="E814" s="3">
        <v>2659961</v>
      </c>
      <c r="F814" s="3" t="s">
        <v>817</v>
      </c>
      <c r="G814" s="3" t="s">
        <v>22</v>
      </c>
      <c r="H814" s="20">
        <v>433700</v>
      </c>
    </row>
    <row r="815" spans="1:8" x14ac:dyDescent="0.2">
      <c r="A815" s="19" t="s">
        <v>821</v>
      </c>
      <c r="B815" s="2" t="s">
        <v>99</v>
      </c>
      <c r="C815" s="4">
        <v>52984772</v>
      </c>
      <c r="D815" s="3" t="s">
        <v>879</v>
      </c>
      <c r="E815" s="3">
        <v>7152847</v>
      </c>
      <c r="F815" s="3" t="s">
        <v>817</v>
      </c>
      <c r="G815" s="3" t="s">
        <v>22</v>
      </c>
      <c r="H815" s="20">
        <v>433700</v>
      </c>
    </row>
    <row r="816" spans="1:8" x14ac:dyDescent="0.2">
      <c r="A816" s="19" t="s">
        <v>821</v>
      </c>
      <c r="B816" s="2" t="s">
        <v>99</v>
      </c>
      <c r="C816" s="4">
        <v>52800668</v>
      </c>
      <c r="D816" s="3" t="s">
        <v>880</v>
      </c>
      <c r="E816" s="3">
        <v>6851181</v>
      </c>
      <c r="F816" s="3" t="s">
        <v>817</v>
      </c>
      <c r="G816" s="3" t="s">
        <v>22</v>
      </c>
      <c r="H816" s="20">
        <v>433700</v>
      </c>
    </row>
    <row r="817" spans="1:8" x14ac:dyDescent="0.2">
      <c r="A817" s="19" t="s">
        <v>821</v>
      </c>
      <c r="B817" s="2" t="s">
        <v>99</v>
      </c>
      <c r="C817" s="4">
        <v>52963475</v>
      </c>
      <c r="D817" s="3" t="s">
        <v>881</v>
      </c>
      <c r="E817" s="3">
        <v>4346648</v>
      </c>
      <c r="F817" s="3" t="s">
        <v>817</v>
      </c>
      <c r="G817" s="3" t="s">
        <v>22</v>
      </c>
      <c r="H817" s="20">
        <v>433700</v>
      </c>
    </row>
    <row r="818" spans="1:8" x14ac:dyDescent="0.2">
      <c r="A818" s="19" t="s">
        <v>51</v>
      </c>
      <c r="B818" s="2" t="s">
        <v>99</v>
      </c>
      <c r="C818" s="4">
        <v>52543835</v>
      </c>
      <c r="D818" s="3" t="s">
        <v>882</v>
      </c>
      <c r="E818" s="3">
        <v>2302152</v>
      </c>
      <c r="F818" s="3" t="s">
        <v>817</v>
      </c>
      <c r="G818" s="3" t="s">
        <v>34</v>
      </c>
      <c r="H818" s="20">
        <v>433700</v>
      </c>
    </row>
    <row r="819" spans="1:8" x14ac:dyDescent="0.2">
      <c r="A819" s="19" t="s">
        <v>37</v>
      </c>
      <c r="B819" s="2" t="s">
        <v>99</v>
      </c>
      <c r="C819" s="4">
        <v>52965199</v>
      </c>
      <c r="D819" s="3" t="s">
        <v>883</v>
      </c>
      <c r="E819" s="3">
        <v>5670115</v>
      </c>
      <c r="F819" s="3" t="s">
        <v>817</v>
      </c>
      <c r="G819" s="3" t="s">
        <v>34</v>
      </c>
      <c r="H819" s="20">
        <v>455820</v>
      </c>
    </row>
    <row r="820" spans="1:8" x14ac:dyDescent="0.2">
      <c r="A820" s="19" t="s">
        <v>48</v>
      </c>
      <c r="B820" s="2" t="s">
        <v>99</v>
      </c>
      <c r="C820" s="4">
        <v>52441823</v>
      </c>
      <c r="D820" s="3" t="s">
        <v>884</v>
      </c>
      <c r="E820" s="3">
        <v>7624827</v>
      </c>
      <c r="F820" s="3" t="s">
        <v>817</v>
      </c>
      <c r="G820" s="3" t="s">
        <v>34</v>
      </c>
      <c r="H820" s="20">
        <v>615400</v>
      </c>
    </row>
    <row r="821" spans="1:8" x14ac:dyDescent="0.2">
      <c r="A821" s="19" t="s">
        <v>48</v>
      </c>
      <c r="B821" s="2" t="s">
        <v>99</v>
      </c>
      <c r="C821" s="4">
        <v>52013974</v>
      </c>
      <c r="D821" s="3" t="s">
        <v>885</v>
      </c>
      <c r="E821" s="3">
        <v>2063067</v>
      </c>
      <c r="F821" s="3" t="s">
        <v>817</v>
      </c>
      <c r="G821" s="3" t="s">
        <v>22</v>
      </c>
      <c r="H821" s="20">
        <v>615400</v>
      </c>
    </row>
    <row r="822" spans="1:8" x14ac:dyDescent="0.2">
      <c r="A822" s="19" t="s">
        <v>18</v>
      </c>
      <c r="B822" s="2" t="s">
        <v>106</v>
      </c>
      <c r="C822" s="4">
        <v>52333086</v>
      </c>
      <c r="D822" s="3" t="s">
        <v>886</v>
      </c>
      <c r="E822" s="3">
        <v>2234252</v>
      </c>
      <c r="F822" s="3" t="s">
        <v>817</v>
      </c>
      <c r="G822" s="3" t="s">
        <v>34</v>
      </c>
      <c r="H822" s="20">
        <v>457086</v>
      </c>
    </row>
    <row r="823" spans="1:8" x14ac:dyDescent="0.2">
      <c r="A823" s="19" t="s">
        <v>18</v>
      </c>
      <c r="B823" s="2" t="s">
        <v>106</v>
      </c>
      <c r="C823" s="4">
        <v>52505928</v>
      </c>
      <c r="D823" s="3" t="s">
        <v>887</v>
      </c>
      <c r="E823" s="3">
        <v>2652083</v>
      </c>
      <c r="F823" s="3" t="s">
        <v>817</v>
      </c>
      <c r="G823" s="3" t="s">
        <v>22</v>
      </c>
      <c r="H823" s="20">
        <v>457086</v>
      </c>
    </row>
    <row r="824" spans="1:8" x14ac:dyDescent="0.2">
      <c r="A824" s="19" t="s">
        <v>48</v>
      </c>
      <c r="B824" s="2" t="s">
        <v>106</v>
      </c>
      <c r="C824" s="4">
        <v>52086516</v>
      </c>
      <c r="D824" s="3" t="s">
        <v>888</v>
      </c>
      <c r="E824" s="3">
        <v>7129974</v>
      </c>
      <c r="F824" s="3" t="s">
        <v>817</v>
      </c>
      <c r="G824" s="3" t="s">
        <v>34</v>
      </c>
      <c r="H824" s="20">
        <v>615400</v>
      </c>
    </row>
    <row r="825" spans="1:8" x14ac:dyDescent="0.2">
      <c r="A825" s="19" t="s">
        <v>821</v>
      </c>
      <c r="B825" s="2" t="s">
        <v>108</v>
      </c>
      <c r="C825" s="4">
        <v>52291801</v>
      </c>
      <c r="D825" s="3" t="s">
        <v>889</v>
      </c>
      <c r="E825" s="3">
        <v>6808066</v>
      </c>
      <c r="F825" s="3" t="s">
        <v>817</v>
      </c>
      <c r="G825" s="3" t="s">
        <v>22</v>
      </c>
      <c r="H825" s="20">
        <v>433700</v>
      </c>
    </row>
    <row r="826" spans="1:8" x14ac:dyDescent="0.2">
      <c r="A826" s="19" t="s">
        <v>51</v>
      </c>
      <c r="B826" s="2" t="s">
        <v>108</v>
      </c>
      <c r="C826" s="4">
        <v>80129584</v>
      </c>
      <c r="D826" s="3" t="s">
        <v>890</v>
      </c>
      <c r="E826" s="3">
        <v>7652041</v>
      </c>
      <c r="F826" s="3" t="s">
        <v>817</v>
      </c>
      <c r="G826" s="3" t="s">
        <v>34</v>
      </c>
      <c r="H826" s="20">
        <v>433700</v>
      </c>
    </row>
    <row r="827" spans="1:8" x14ac:dyDescent="0.2">
      <c r="A827" s="19" t="s">
        <v>37</v>
      </c>
      <c r="B827" s="2" t="s">
        <v>108</v>
      </c>
      <c r="C827" s="4">
        <v>52547304</v>
      </c>
      <c r="D827" s="3" t="s">
        <v>891</v>
      </c>
      <c r="E827" s="3">
        <v>7160317</v>
      </c>
      <c r="F827" s="3" t="s">
        <v>817</v>
      </c>
      <c r="G827" s="3" t="s">
        <v>34</v>
      </c>
      <c r="H827" s="20">
        <v>452000</v>
      </c>
    </row>
    <row r="828" spans="1:8" x14ac:dyDescent="0.2">
      <c r="A828" s="19" t="s">
        <v>372</v>
      </c>
      <c r="B828" s="2" t="s">
        <v>113</v>
      </c>
      <c r="C828" s="4">
        <v>52745570</v>
      </c>
      <c r="D828" s="3" t="s">
        <v>892</v>
      </c>
      <c r="E828" s="3">
        <v>3619250</v>
      </c>
      <c r="F828" s="3" t="s">
        <v>817</v>
      </c>
      <c r="G828" s="3" t="s">
        <v>22</v>
      </c>
      <c r="H828" s="20">
        <v>433700</v>
      </c>
    </row>
    <row r="829" spans="1:8" x14ac:dyDescent="0.2">
      <c r="A829" s="19" t="s">
        <v>372</v>
      </c>
      <c r="B829" s="2" t="s">
        <v>113</v>
      </c>
      <c r="C829" s="4">
        <v>52472183</v>
      </c>
      <c r="D829" s="3" t="s">
        <v>893</v>
      </c>
      <c r="E829" s="3">
        <v>2658950</v>
      </c>
      <c r="F829" s="3" t="s">
        <v>817</v>
      </c>
      <c r="G829" s="3" t="s">
        <v>22</v>
      </c>
      <c r="H829" s="20">
        <v>433700</v>
      </c>
    </row>
    <row r="830" spans="1:8" x14ac:dyDescent="0.2">
      <c r="A830" s="19" t="s">
        <v>372</v>
      </c>
      <c r="B830" s="2" t="s">
        <v>113</v>
      </c>
      <c r="C830" s="4">
        <v>52908041</v>
      </c>
      <c r="D830" s="3" t="s">
        <v>894</v>
      </c>
      <c r="E830" s="3">
        <v>2633737</v>
      </c>
      <c r="F830" s="3" t="s">
        <v>817</v>
      </c>
      <c r="G830" s="3" t="s">
        <v>22</v>
      </c>
      <c r="H830" s="20">
        <v>433700</v>
      </c>
    </row>
    <row r="831" spans="1:8" x14ac:dyDescent="0.2">
      <c r="A831" s="19" t="s">
        <v>821</v>
      </c>
      <c r="B831" s="2" t="s">
        <v>113</v>
      </c>
      <c r="C831" s="4">
        <v>52757077</v>
      </c>
      <c r="D831" s="3" t="s">
        <v>895</v>
      </c>
      <c r="E831" s="3">
        <v>7820417</v>
      </c>
      <c r="F831" s="3" t="s">
        <v>817</v>
      </c>
      <c r="G831" s="3" t="s">
        <v>22</v>
      </c>
      <c r="H831" s="20">
        <v>433700</v>
      </c>
    </row>
    <row r="832" spans="1:8" x14ac:dyDescent="0.2">
      <c r="A832" s="19" t="s">
        <v>821</v>
      </c>
      <c r="B832" s="2" t="s">
        <v>113</v>
      </c>
      <c r="C832" s="4">
        <v>52355839</v>
      </c>
      <c r="D832" s="3" t="s">
        <v>896</v>
      </c>
      <c r="E832" s="3">
        <v>6806314</v>
      </c>
      <c r="F832" s="3" t="s">
        <v>817</v>
      </c>
      <c r="G832" s="3" t="s">
        <v>22</v>
      </c>
      <c r="H832" s="20">
        <v>433700</v>
      </c>
    </row>
    <row r="833" spans="1:8" x14ac:dyDescent="0.2">
      <c r="A833" s="19" t="s">
        <v>821</v>
      </c>
      <c r="B833" s="2" t="s">
        <v>113</v>
      </c>
      <c r="C833" s="4">
        <v>52929492</v>
      </c>
      <c r="D833" s="3" t="s">
        <v>897</v>
      </c>
      <c r="E833" s="3">
        <v>6802398</v>
      </c>
      <c r="F833" s="3" t="s">
        <v>817</v>
      </c>
      <c r="G833" s="3" t="s">
        <v>22</v>
      </c>
      <c r="H833" s="20">
        <v>433700</v>
      </c>
    </row>
    <row r="834" spans="1:8" x14ac:dyDescent="0.2">
      <c r="A834" s="19" t="s">
        <v>51</v>
      </c>
      <c r="B834" s="2" t="s">
        <v>113</v>
      </c>
      <c r="C834" s="4">
        <v>52868534</v>
      </c>
      <c r="D834" s="3" t="s">
        <v>898</v>
      </c>
      <c r="E834" s="3">
        <v>2514688</v>
      </c>
      <c r="F834" s="3" t="s">
        <v>817</v>
      </c>
      <c r="G834" s="3" t="s">
        <v>34</v>
      </c>
      <c r="H834" s="20">
        <v>433700</v>
      </c>
    </row>
    <row r="835" spans="1:8" x14ac:dyDescent="0.2">
      <c r="A835" s="19" t="s">
        <v>51</v>
      </c>
      <c r="B835" s="2" t="s">
        <v>113</v>
      </c>
      <c r="C835" s="4">
        <v>52807268</v>
      </c>
      <c r="D835" s="3" t="s">
        <v>899</v>
      </c>
      <c r="E835" s="3">
        <v>2259430</v>
      </c>
      <c r="F835" s="3" t="s">
        <v>817</v>
      </c>
      <c r="G835" s="3" t="s">
        <v>34</v>
      </c>
      <c r="H835" s="20">
        <v>433700</v>
      </c>
    </row>
    <row r="836" spans="1:8" x14ac:dyDescent="0.2">
      <c r="A836" s="19" t="s">
        <v>48</v>
      </c>
      <c r="B836" s="2" t="s">
        <v>113</v>
      </c>
      <c r="C836" s="4">
        <v>52477807</v>
      </c>
      <c r="D836" s="3" t="s">
        <v>900</v>
      </c>
      <c r="E836" s="3">
        <v>4514550</v>
      </c>
      <c r="F836" s="3" t="s">
        <v>817</v>
      </c>
      <c r="G836" s="3" t="s">
        <v>34</v>
      </c>
      <c r="H836" s="20">
        <v>615400</v>
      </c>
    </row>
    <row r="837" spans="1:8" x14ac:dyDescent="0.2">
      <c r="A837" s="19" t="s">
        <v>48</v>
      </c>
      <c r="B837" s="2" t="s">
        <v>113</v>
      </c>
      <c r="C837" s="4">
        <v>52290589</v>
      </c>
      <c r="D837" s="3" t="s">
        <v>901</v>
      </c>
      <c r="E837" s="3">
        <v>7681585</v>
      </c>
      <c r="F837" s="3" t="s">
        <v>817</v>
      </c>
      <c r="G837" s="3" t="s">
        <v>22</v>
      </c>
      <c r="H837" s="20">
        <v>615400</v>
      </c>
    </row>
    <row r="838" spans="1:8" x14ac:dyDescent="0.2">
      <c r="A838" s="19" t="s">
        <v>48</v>
      </c>
      <c r="B838" s="2" t="s">
        <v>113</v>
      </c>
      <c r="C838" s="4">
        <v>52016924</v>
      </c>
      <c r="D838" s="3" t="s">
        <v>902</v>
      </c>
      <c r="E838" s="3">
        <v>7681031</v>
      </c>
      <c r="F838" s="3" t="s">
        <v>817</v>
      </c>
      <c r="G838" s="3" t="s">
        <v>22</v>
      </c>
      <c r="H838" s="20">
        <v>615400</v>
      </c>
    </row>
    <row r="839" spans="1:8" x14ac:dyDescent="0.2">
      <c r="A839" s="19" t="s">
        <v>48</v>
      </c>
      <c r="B839" s="2" t="s">
        <v>113</v>
      </c>
      <c r="C839" s="4">
        <v>80168901</v>
      </c>
      <c r="D839" s="3" t="s">
        <v>903</v>
      </c>
      <c r="E839" s="3">
        <v>4410869</v>
      </c>
      <c r="F839" s="3" t="s">
        <v>817</v>
      </c>
      <c r="G839" s="3" t="s">
        <v>22</v>
      </c>
      <c r="H839" s="20">
        <v>615400</v>
      </c>
    </row>
    <row r="840" spans="1:8" x14ac:dyDescent="0.2">
      <c r="A840" s="19" t="s">
        <v>76</v>
      </c>
      <c r="B840" s="2" t="s">
        <v>333</v>
      </c>
      <c r="C840" s="4">
        <v>52194988</v>
      </c>
      <c r="D840" s="3" t="s">
        <v>904</v>
      </c>
      <c r="E840" s="3">
        <v>6050261</v>
      </c>
      <c r="F840" s="3" t="s">
        <v>817</v>
      </c>
      <c r="G840" s="3" t="s">
        <v>22</v>
      </c>
      <c r="H840" s="20">
        <v>1000000</v>
      </c>
    </row>
    <row r="841" spans="1:8" x14ac:dyDescent="0.2">
      <c r="A841" s="19" t="s">
        <v>76</v>
      </c>
      <c r="B841" s="2" t="s">
        <v>336</v>
      </c>
      <c r="C841" s="4">
        <v>52552631</v>
      </c>
      <c r="D841" s="3" t="s">
        <v>905</v>
      </c>
      <c r="E841" s="3">
        <v>4420647</v>
      </c>
      <c r="F841" s="3" t="s">
        <v>817</v>
      </c>
      <c r="G841" s="3" t="s">
        <v>34</v>
      </c>
      <c r="H841" s="20">
        <v>903100</v>
      </c>
    </row>
    <row r="842" spans="1:8" x14ac:dyDescent="0.2">
      <c r="A842" s="19" t="s">
        <v>372</v>
      </c>
      <c r="B842" s="2" t="s">
        <v>157</v>
      </c>
      <c r="C842" s="4">
        <v>52435112</v>
      </c>
      <c r="D842" s="3" t="s">
        <v>906</v>
      </c>
      <c r="E842" s="3">
        <v>2702089</v>
      </c>
      <c r="F842" s="3" t="s">
        <v>817</v>
      </c>
      <c r="G842" s="3" t="s">
        <v>22</v>
      </c>
      <c r="H842" s="20">
        <v>433700</v>
      </c>
    </row>
    <row r="843" spans="1:8" x14ac:dyDescent="0.2">
      <c r="A843" s="19" t="s">
        <v>48</v>
      </c>
      <c r="B843" s="2" t="s">
        <v>106</v>
      </c>
      <c r="C843" s="4">
        <v>52273346</v>
      </c>
      <c r="D843" s="3" t="s">
        <v>907</v>
      </c>
      <c r="E843" s="3">
        <v>2126981</v>
      </c>
      <c r="F843" s="3" t="s">
        <v>908</v>
      </c>
      <c r="G843" s="3" t="s">
        <v>22</v>
      </c>
      <c r="H843" s="20">
        <v>600000</v>
      </c>
    </row>
    <row r="844" spans="1:8" x14ac:dyDescent="0.2">
      <c r="A844" s="19" t="s">
        <v>18</v>
      </c>
      <c r="B844" s="2" t="s">
        <v>19</v>
      </c>
      <c r="C844" s="4">
        <v>52776364</v>
      </c>
      <c r="D844" s="3" t="s">
        <v>909</v>
      </c>
      <c r="E844" s="3">
        <v>5377807</v>
      </c>
      <c r="F844" s="3" t="s">
        <v>910</v>
      </c>
      <c r="G844" s="3" t="s">
        <v>22</v>
      </c>
      <c r="H844" s="20">
        <v>480000</v>
      </c>
    </row>
    <row r="845" spans="1:8" x14ac:dyDescent="0.2">
      <c r="A845" s="19" t="s">
        <v>40</v>
      </c>
      <c r="B845" s="2" t="s">
        <v>28</v>
      </c>
      <c r="C845" s="4">
        <v>80186150</v>
      </c>
      <c r="D845" s="3" t="s">
        <v>911</v>
      </c>
      <c r="E845" s="3">
        <v>7623810</v>
      </c>
      <c r="F845" s="3" t="s">
        <v>910</v>
      </c>
      <c r="G845" s="3" t="s">
        <v>22</v>
      </c>
      <c r="H845" s="20">
        <v>820000</v>
      </c>
    </row>
    <row r="846" spans="1:8" x14ac:dyDescent="0.2">
      <c r="A846" s="19" t="s">
        <v>42</v>
      </c>
      <c r="B846" s="2" t="s">
        <v>28</v>
      </c>
      <c r="C846" s="4">
        <v>80723675</v>
      </c>
      <c r="D846" s="3" t="s">
        <v>912</v>
      </c>
      <c r="E846" s="3">
        <v>6844571</v>
      </c>
      <c r="F846" s="3" t="s">
        <v>910</v>
      </c>
      <c r="G846" s="3" t="s">
        <v>22</v>
      </c>
      <c r="H846" s="20">
        <v>4046000</v>
      </c>
    </row>
    <row r="847" spans="1:8" x14ac:dyDescent="0.2">
      <c r="A847" s="19" t="s">
        <v>40</v>
      </c>
      <c r="B847" s="2" t="s">
        <v>45</v>
      </c>
      <c r="C847" s="4">
        <v>80791831</v>
      </c>
      <c r="D847" s="3" t="s">
        <v>913</v>
      </c>
      <c r="E847" s="3">
        <v>6080898</v>
      </c>
      <c r="F847" s="3" t="s">
        <v>910</v>
      </c>
      <c r="G847" s="3" t="s">
        <v>22</v>
      </c>
      <c r="H847" s="20">
        <v>700000</v>
      </c>
    </row>
    <row r="848" spans="1:8" x14ac:dyDescent="0.2">
      <c r="A848" s="19" t="s">
        <v>76</v>
      </c>
      <c r="B848" s="2" t="s">
        <v>45</v>
      </c>
      <c r="C848" s="4">
        <v>80233017</v>
      </c>
      <c r="D848" s="3" t="s">
        <v>914</v>
      </c>
      <c r="E848" s="3">
        <v>7216405</v>
      </c>
      <c r="F848" s="3" t="s">
        <v>910</v>
      </c>
      <c r="G848" s="3" t="s">
        <v>22</v>
      </c>
      <c r="H848" s="20">
        <v>953006</v>
      </c>
    </row>
    <row r="849" spans="1:8" x14ac:dyDescent="0.2">
      <c r="A849" s="19" t="s">
        <v>42</v>
      </c>
      <c r="B849" s="2" t="s">
        <v>45</v>
      </c>
      <c r="C849" s="4">
        <v>80099380</v>
      </c>
      <c r="D849" s="3" t="s">
        <v>915</v>
      </c>
      <c r="E849" s="3">
        <v>2450953</v>
      </c>
      <c r="F849" s="3" t="s">
        <v>910</v>
      </c>
      <c r="G849" s="3" t="s">
        <v>22</v>
      </c>
      <c r="H849" s="20">
        <v>1690200</v>
      </c>
    </row>
    <row r="850" spans="1:8" x14ac:dyDescent="0.2">
      <c r="A850" s="19" t="s">
        <v>37</v>
      </c>
      <c r="B850" s="2" t="s">
        <v>49</v>
      </c>
      <c r="C850" s="4">
        <v>52550681</v>
      </c>
      <c r="D850" s="3" t="s">
        <v>916</v>
      </c>
      <c r="E850" s="3">
        <v>5785190</v>
      </c>
      <c r="F850" s="3" t="s">
        <v>910</v>
      </c>
      <c r="G850" s="3" t="s">
        <v>22</v>
      </c>
      <c r="H850" s="20">
        <v>452000</v>
      </c>
    </row>
    <row r="851" spans="1:8" x14ac:dyDescent="0.2">
      <c r="A851" s="19" t="s">
        <v>51</v>
      </c>
      <c r="B851" s="2" t="s">
        <v>52</v>
      </c>
      <c r="C851" s="4">
        <v>80489406</v>
      </c>
      <c r="D851" s="3" t="s">
        <v>917</v>
      </c>
      <c r="E851" s="3">
        <v>7725452</v>
      </c>
      <c r="F851" s="3" t="s">
        <v>910</v>
      </c>
      <c r="G851" s="3" t="s">
        <v>22</v>
      </c>
      <c r="H851" s="20">
        <v>436600</v>
      </c>
    </row>
    <row r="852" spans="1:8" x14ac:dyDescent="0.2">
      <c r="A852" s="19" t="s">
        <v>48</v>
      </c>
      <c r="B852" s="2" t="s">
        <v>52</v>
      </c>
      <c r="C852" s="4">
        <v>52693998</v>
      </c>
      <c r="D852" s="3" t="s">
        <v>918</v>
      </c>
      <c r="E852" s="3">
        <v>8709369</v>
      </c>
      <c r="F852" s="3" t="s">
        <v>910</v>
      </c>
      <c r="G852" s="3" t="s">
        <v>34</v>
      </c>
      <c r="H852" s="20">
        <v>615400</v>
      </c>
    </row>
    <row r="853" spans="1:8" x14ac:dyDescent="0.2">
      <c r="A853" s="19" t="s">
        <v>48</v>
      </c>
      <c r="B853" s="2" t="s">
        <v>52</v>
      </c>
      <c r="C853" s="4">
        <v>52464736</v>
      </c>
      <c r="D853" s="3" t="s">
        <v>919</v>
      </c>
      <c r="E853" s="3">
        <v>2768721</v>
      </c>
      <c r="F853" s="3" t="s">
        <v>910</v>
      </c>
      <c r="G853" s="3" t="s">
        <v>34</v>
      </c>
      <c r="H853" s="20">
        <v>615400</v>
      </c>
    </row>
    <row r="854" spans="1:8" x14ac:dyDescent="0.2">
      <c r="A854" s="19" t="s">
        <v>48</v>
      </c>
      <c r="B854" s="2" t="s">
        <v>52</v>
      </c>
      <c r="C854" s="4">
        <v>52911083</v>
      </c>
      <c r="D854" s="3" t="s">
        <v>920</v>
      </c>
      <c r="E854" s="3">
        <v>6832185</v>
      </c>
      <c r="F854" s="3" t="s">
        <v>910</v>
      </c>
      <c r="G854" s="3" t="s">
        <v>22</v>
      </c>
      <c r="H854" s="20">
        <v>615400</v>
      </c>
    </row>
    <row r="855" spans="1:8" x14ac:dyDescent="0.2">
      <c r="A855" s="19" t="s">
        <v>48</v>
      </c>
      <c r="B855" s="2" t="s">
        <v>52</v>
      </c>
      <c r="C855" s="4">
        <v>52868724</v>
      </c>
      <c r="D855" s="3" t="s">
        <v>921</v>
      </c>
      <c r="E855" s="3">
        <v>6691919</v>
      </c>
      <c r="F855" s="3" t="s">
        <v>910</v>
      </c>
      <c r="G855" s="3" t="s">
        <v>22</v>
      </c>
      <c r="H855" s="20">
        <v>615400</v>
      </c>
    </row>
    <row r="856" spans="1:8" x14ac:dyDescent="0.2">
      <c r="A856" s="19" t="s">
        <v>48</v>
      </c>
      <c r="B856" s="2" t="s">
        <v>52</v>
      </c>
      <c r="C856" s="4">
        <v>52486279</v>
      </c>
      <c r="D856" s="3" t="s">
        <v>922</v>
      </c>
      <c r="E856" s="3">
        <v>4217267</v>
      </c>
      <c r="F856" s="3" t="s">
        <v>910</v>
      </c>
      <c r="G856" s="3" t="s">
        <v>22</v>
      </c>
      <c r="H856" s="20">
        <v>615400</v>
      </c>
    </row>
    <row r="857" spans="1:8" x14ac:dyDescent="0.2">
      <c r="A857" s="19" t="s">
        <v>48</v>
      </c>
      <c r="B857" s="2" t="s">
        <v>52</v>
      </c>
      <c r="C857" s="4">
        <v>52347387</v>
      </c>
      <c r="D857" s="3" t="s">
        <v>923</v>
      </c>
      <c r="E857" s="3">
        <v>2725501</v>
      </c>
      <c r="F857" s="3" t="s">
        <v>910</v>
      </c>
      <c r="G857" s="3" t="s">
        <v>22</v>
      </c>
      <c r="H857" s="20">
        <v>615400</v>
      </c>
    </row>
    <row r="858" spans="1:8" x14ac:dyDescent="0.2">
      <c r="A858" s="19" t="s">
        <v>57</v>
      </c>
      <c r="B858" s="2" t="s">
        <v>52</v>
      </c>
      <c r="C858" s="4">
        <v>52817519</v>
      </c>
      <c r="D858" s="3" t="s">
        <v>924</v>
      </c>
      <c r="E858" s="3">
        <v>9124869</v>
      </c>
      <c r="F858" s="3" t="s">
        <v>910</v>
      </c>
      <c r="G858" s="3" t="s">
        <v>22</v>
      </c>
      <c r="H858" s="20">
        <v>633997</v>
      </c>
    </row>
    <row r="859" spans="1:8" x14ac:dyDescent="0.2">
      <c r="A859" s="19" t="s">
        <v>57</v>
      </c>
      <c r="B859" s="2" t="s">
        <v>52</v>
      </c>
      <c r="C859" s="4">
        <v>52938666</v>
      </c>
      <c r="D859" s="3" t="s">
        <v>925</v>
      </c>
      <c r="E859" s="3">
        <v>4901249</v>
      </c>
      <c r="F859" s="3" t="s">
        <v>910</v>
      </c>
      <c r="G859" s="3" t="s">
        <v>22</v>
      </c>
      <c r="H859" s="20">
        <v>633997</v>
      </c>
    </row>
    <row r="860" spans="1:8" x14ac:dyDescent="0.2">
      <c r="A860" s="19" t="s">
        <v>57</v>
      </c>
      <c r="B860" s="2" t="s">
        <v>52</v>
      </c>
      <c r="C860" s="4">
        <v>80110823</v>
      </c>
      <c r="D860" s="3" t="s">
        <v>926</v>
      </c>
      <c r="E860" s="3">
        <v>4515131</v>
      </c>
      <c r="F860" s="3" t="s">
        <v>910</v>
      </c>
      <c r="G860" s="3" t="s">
        <v>22</v>
      </c>
      <c r="H860" s="20">
        <v>633997</v>
      </c>
    </row>
    <row r="861" spans="1:8" x14ac:dyDescent="0.2">
      <c r="A861" s="19" t="s">
        <v>57</v>
      </c>
      <c r="B861" s="2" t="s">
        <v>52</v>
      </c>
      <c r="C861" s="4">
        <v>80258745</v>
      </c>
      <c r="D861" s="3" t="s">
        <v>927</v>
      </c>
      <c r="E861" s="3">
        <v>2032375</v>
      </c>
      <c r="F861" s="3" t="s">
        <v>910</v>
      </c>
      <c r="G861" s="3" t="s">
        <v>22</v>
      </c>
      <c r="H861" s="20">
        <v>633997</v>
      </c>
    </row>
    <row r="862" spans="1:8" x14ac:dyDescent="0.2">
      <c r="A862" s="19" t="s">
        <v>40</v>
      </c>
      <c r="B862" s="2" t="s">
        <v>52</v>
      </c>
      <c r="C862" s="4">
        <v>52331402</v>
      </c>
      <c r="D862" s="3" t="s">
        <v>928</v>
      </c>
      <c r="E862" s="3">
        <v>2919805</v>
      </c>
      <c r="F862" s="3" t="s">
        <v>910</v>
      </c>
      <c r="G862" s="3" t="s">
        <v>34</v>
      </c>
      <c r="H862" s="20">
        <v>825000</v>
      </c>
    </row>
    <row r="863" spans="1:8" x14ac:dyDescent="0.2">
      <c r="A863" s="19" t="s">
        <v>76</v>
      </c>
      <c r="B863" s="2" t="s">
        <v>52</v>
      </c>
      <c r="C863" s="4">
        <v>80546142</v>
      </c>
      <c r="D863" s="3" t="s">
        <v>929</v>
      </c>
      <c r="E863" s="3">
        <v>8521726</v>
      </c>
      <c r="F863" s="3" t="s">
        <v>910</v>
      </c>
      <c r="G863" s="3" t="s">
        <v>22</v>
      </c>
      <c r="H863" s="20">
        <v>912050</v>
      </c>
    </row>
    <row r="864" spans="1:8" x14ac:dyDescent="0.2">
      <c r="A864" s="19" t="s">
        <v>42</v>
      </c>
      <c r="B864" s="2" t="s">
        <v>52</v>
      </c>
      <c r="C864" s="4">
        <v>52790487</v>
      </c>
      <c r="D864" s="3" t="s">
        <v>930</v>
      </c>
      <c r="E864" s="3">
        <v>2762285</v>
      </c>
      <c r="F864" s="3" t="s">
        <v>910</v>
      </c>
      <c r="G864" s="3" t="s">
        <v>34</v>
      </c>
      <c r="H864" s="20">
        <v>4046000</v>
      </c>
    </row>
    <row r="865" spans="1:8" x14ac:dyDescent="0.2">
      <c r="A865" s="19" t="s">
        <v>40</v>
      </c>
      <c r="B865" s="2" t="s">
        <v>63</v>
      </c>
      <c r="C865" s="4">
        <v>52910493</v>
      </c>
      <c r="D865" s="3" t="s">
        <v>931</v>
      </c>
      <c r="E865" s="3">
        <v>5439675</v>
      </c>
      <c r="F865" s="3" t="s">
        <v>910</v>
      </c>
      <c r="G865" s="3" t="s">
        <v>34</v>
      </c>
      <c r="H865" s="20">
        <v>660000</v>
      </c>
    </row>
    <row r="866" spans="1:8" x14ac:dyDescent="0.2">
      <c r="A866" s="19" t="s">
        <v>40</v>
      </c>
      <c r="B866" s="2" t="s">
        <v>63</v>
      </c>
      <c r="C866" s="4">
        <v>80772653</v>
      </c>
      <c r="D866" s="3" t="s">
        <v>932</v>
      </c>
      <c r="E866" s="3">
        <v>7126001</v>
      </c>
      <c r="F866" s="3" t="s">
        <v>910</v>
      </c>
      <c r="G866" s="3" t="s">
        <v>22</v>
      </c>
      <c r="H866" s="20">
        <v>660422</v>
      </c>
    </row>
    <row r="867" spans="1:8" x14ac:dyDescent="0.2">
      <c r="A867" s="19" t="s">
        <v>40</v>
      </c>
      <c r="B867" s="2" t="s">
        <v>63</v>
      </c>
      <c r="C867" s="4">
        <v>52883112</v>
      </c>
      <c r="D867" s="3" t="s">
        <v>933</v>
      </c>
      <c r="E867" s="3">
        <v>4093717</v>
      </c>
      <c r="F867" s="3" t="s">
        <v>910</v>
      </c>
      <c r="G867" s="3" t="s">
        <v>22</v>
      </c>
      <c r="H867" s="20">
        <v>660422</v>
      </c>
    </row>
    <row r="868" spans="1:8" x14ac:dyDescent="0.2">
      <c r="A868" s="19" t="s">
        <v>821</v>
      </c>
      <c r="B868" s="2" t="s">
        <v>67</v>
      </c>
      <c r="C868" s="4">
        <v>52095914</v>
      </c>
      <c r="D868" s="3" t="s">
        <v>934</v>
      </c>
      <c r="E868" s="3">
        <v>2786524</v>
      </c>
      <c r="F868" s="3" t="s">
        <v>910</v>
      </c>
      <c r="G868" s="3" t="s">
        <v>22</v>
      </c>
      <c r="H868" s="20">
        <v>433700</v>
      </c>
    </row>
    <row r="869" spans="1:8" x14ac:dyDescent="0.2">
      <c r="A869" s="19" t="s">
        <v>51</v>
      </c>
      <c r="B869" s="2" t="s">
        <v>67</v>
      </c>
      <c r="C869" s="4">
        <v>52191291</v>
      </c>
      <c r="D869" s="3" t="s">
        <v>935</v>
      </c>
      <c r="E869" s="3">
        <v>7408254</v>
      </c>
      <c r="F869" s="3" t="s">
        <v>910</v>
      </c>
      <c r="G869" s="3" t="s">
        <v>34</v>
      </c>
      <c r="H869" s="20">
        <v>433700</v>
      </c>
    </row>
    <row r="870" spans="1:8" x14ac:dyDescent="0.2">
      <c r="A870" s="19" t="s">
        <v>18</v>
      </c>
      <c r="B870" s="2" t="s">
        <v>67</v>
      </c>
      <c r="C870" s="4">
        <v>80741184</v>
      </c>
      <c r="D870" s="3" t="s">
        <v>936</v>
      </c>
      <c r="E870" s="3">
        <v>5671345</v>
      </c>
      <c r="F870" s="3" t="s">
        <v>910</v>
      </c>
      <c r="G870" s="3" t="s">
        <v>34</v>
      </c>
      <c r="H870" s="20">
        <v>480000</v>
      </c>
    </row>
    <row r="871" spans="1:8" x14ac:dyDescent="0.2">
      <c r="A871" s="19" t="s">
        <v>18</v>
      </c>
      <c r="B871" s="2" t="s">
        <v>67</v>
      </c>
      <c r="C871" s="4">
        <v>52308689</v>
      </c>
      <c r="D871" s="3" t="s">
        <v>937</v>
      </c>
      <c r="E871" s="3">
        <v>2993443</v>
      </c>
      <c r="F871" s="3" t="s">
        <v>910</v>
      </c>
      <c r="G871" s="3" t="s">
        <v>22</v>
      </c>
      <c r="H871" s="20">
        <v>457086</v>
      </c>
    </row>
    <row r="872" spans="1:8" x14ac:dyDescent="0.2">
      <c r="A872" s="19" t="s">
        <v>40</v>
      </c>
      <c r="B872" s="2" t="s">
        <v>67</v>
      </c>
      <c r="C872" s="4">
        <v>52507549</v>
      </c>
      <c r="D872" s="3" t="s">
        <v>938</v>
      </c>
      <c r="E872" s="3">
        <v>5779686</v>
      </c>
      <c r="F872" s="3" t="s">
        <v>910</v>
      </c>
      <c r="G872" s="3" t="s">
        <v>34</v>
      </c>
      <c r="H872" s="20">
        <v>660422</v>
      </c>
    </row>
    <row r="873" spans="1:8" x14ac:dyDescent="0.2">
      <c r="A873" s="19" t="s">
        <v>76</v>
      </c>
      <c r="B873" s="2" t="s">
        <v>67</v>
      </c>
      <c r="C873" s="4">
        <v>52787025</v>
      </c>
      <c r="D873" s="3" t="s">
        <v>939</v>
      </c>
      <c r="E873" s="3">
        <v>4353254</v>
      </c>
      <c r="F873" s="3" t="s">
        <v>910</v>
      </c>
      <c r="G873" s="3" t="s">
        <v>22</v>
      </c>
      <c r="H873" s="20">
        <v>908903</v>
      </c>
    </row>
    <row r="874" spans="1:8" x14ac:dyDescent="0.2">
      <c r="A874" s="19" t="s">
        <v>76</v>
      </c>
      <c r="B874" s="2" t="s">
        <v>67</v>
      </c>
      <c r="C874" s="4">
        <v>52839732</v>
      </c>
      <c r="D874" s="3" t="s">
        <v>940</v>
      </c>
      <c r="E874" s="3">
        <v>2995269</v>
      </c>
      <c r="F874" s="3" t="s">
        <v>910</v>
      </c>
      <c r="G874" s="3" t="s">
        <v>22</v>
      </c>
      <c r="H874" s="20">
        <v>882324</v>
      </c>
    </row>
    <row r="875" spans="1:8" x14ac:dyDescent="0.2">
      <c r="A875" s="19" t="s">
        <v>25</v>
      </c>
      <c r="B875" s="2" t="s">
        <v>67</v>
      </c>
      <c r="C875" s="4">
        <v>52848168</v>
      </c>
      <c r="D875" s="3" t="s">
        <v>941</v>
      </c>
      <c r="E875" s="3">
        <v>7808968</v>
      </c>
      <c r="F875" s="3" t="s">
        <v>910</v>
      </c>
      <c r="G875" s="3" t="s">
        <v>22</v>
      </c>
      <c r="H875" s="20">
        <v>1057000</v>
      </c>
    </row>
    <row r="876" spans="1:8" x14ac:dyDescent="0.2">
      <c r="A876" s="19" t="s">
        <v>821</v>
      </c>
      <c r="B876" s="2" t="s">
        <v>82</v>
      </c>
      <c r="C876" s="4">
        <v>52347618</v>
      </c>
      <c r="D876" s="3" t="s">
        <v>942</v>
      </c>
      <c r="E876" s="3">
        <v>4223269</v>
      </c>
      <c r="F876" s="3" t="s">
        <v>910</v>
      </c>
      <c r="G876" s="3" t="s">
        <v>22</v>
      </c>
      <c r="H876" s="20">
        <v>433700</v>
      </c>
    </row>
    <row r="877" spans="1:8" x14ac:dyDescent="0.2">
      <c r="A877" s="19" t="s">
        <v>18</v>
      </c>
      <c r="B877" s="2" t="s">
        <v>82</v>
      </c>
      <c r="C877" s="4">
        <v>80028858</v>
      </c>
      <c r="D877" s="3" t="s">
        <v>943</v>
      </c>
      <c r="E877" s="3">
        <v>2314946</v>
      </c>
      <c r="F877" s="3" t="s">
        <v>910</v>
      </c>
      <c r="G877" s="3" t="s">
        <v>22</v>
      </c>
      <c r="H877" s="20">
        <v>475000</v>
      </c>
    </row>
    <row r="878" spans="1:8" x14ac:dyDescent="0.2">
      <c r="A878" s="19" t="s">
        <v>76</v>
      </c>
      <c r="B878" s="2" t="s">
        <v>82</v>
      </c>
      <c r="C878" s="4">
        <v>80159186</v>
      </c>
      <c r="D878" s="3" t="s">
        <v>944</v>
      </c>
      <c r="E878" s="3">
        <v>4025465</v>
      </c>
      <c r="F878" s="3" t="s">
        <v>910</v>
      </c>
      <c r="G878" s="3" t="s">
        <v>34</v>
      </c>
      <c r="H878" s="20">
        <v>968600</v>
      </c>
    </row>
    <row r="879" spans="1:8" x14ac:dyDescent="0.2">
      <c r="A879" s="19" t="s">
        <v>76</v>
      </c>
      <c r="B879" s="2" t="s">
        <v>82</v>
      </c>
      <c r="C879" s="4">
        <v>52260373</v>
      </c>
      <c r="D879" s="3" t="s">
        <v>945</v>
      </c>
      <c r="E879" s="3">
        <v>6747230</v>
      </c>
      <c r="F879" s="3" t="s">
        <v>910</v>
      </c>
      <c r="G879" s="3" t="s">
        <v>22</v>
      </c>
      <c r="H879" s="20">
        <v>968600</v>
      </c>
    </row>
    <row r="880" spans="1:8" x14ac:dyDescent="0.2">
      <c r="A880" s="19" t="s">
        <v>25</v>
      </c>
      <c r="B880" s="2" t="s">
        <v>82</v>
      </c>
      <c r="C880" s="4">
        <v>52781409</v>
      </c>
      <c r="D880" s="3" t="s">
        <v>946</v>
      </c>
      <c r="E880" s="3">
        <v>5470753</v>
      </c>
      <c r="F880" s="3" t="s">
        <v>910</v>
      </c>
      <c r="G880" s="3" t="s">
        <v>34</v>
      </c>
      <c r="H880" s="20">
        <v>1023000</v>
      </c>
    </row>
    <row r="881" spans="1:8" x14ac:dyDescent="0.2">
      <c r="A881" s="19" t="s">
        <v>25</v>
      </c>
      <c r="B881" s="2" t="s">
        <v>82</v>
      </c>
      <c r="C881" s="4">
        <v>80726975</v>
      </c>
      <c r="D881" s="3" t="s">
        <v>947</v>
      </c>
      <c r="E881" s="3">
        <v>2938550</v>
      </c>
      <c r="F881" s="3" t="s">
        <v>910</v>
      </c>
      <c r="G881" s="3" t="s">
        <v>34</v>
      </c>
      <c r="H881" s="20">
        <v>1023000</v>
      </c>
    </row>
    <row r="882" spans="1:8" x14ac:dyDescent="0.2">
      <c r="A882" s="19" t="s">
        <v>821</v>
      </c>
      <c r="B882" s="2" t="s">
        <v>92</v>
      </c>
      <c r="C882" s="4">
        <v>52834740</v>
      </c>
      <c r="D882" s="3" t="s">
        <v>948</v>
      </c>
      <c r="E882" s="3">
        <v>4424186</v>
      </c>
      <c r="F882" s="3" t="s">
        <v>910</v>
      </c>
      <c r="G882" s="3" t="s">
        <v>22</v>
      </c>
      <c r="H882" s="20">
        <v>433700</v>
      </c>
    </row>
    <row r="883" spans="1:8" x14ac:dyDescent="0.2">
      <c r="A883" s="19" t="s">
        <v>821</v>
      </c>
      <c r="B883" s="2" t="s">
        <v>92</v>
      </c>
      <c r="C883" s="4">
        <v>80815187</v>
      </c>
      <c r="D883" s="3" t="s">
        <v>949</v>
      </c>
      <c r="E883" s="3">
        <v>4128706</v>
      </c>
      <c r="F883" s="3" t="s">
        <v>910</v>
      </c>
      <c r="G883" s="3" t="s">
        <v>22</v>
      </c>
      <c r="H883" s="20">
        <v>433700</v>
      </c>
    </row>
    <row r="884" spans="1:8" x14ac:dyDescent="0.2">
      <c r="A884" s="19" t="s">
        <v>821</v>
      </c>
      <c r="B884" s="2" t="s">
        <v>92</v>
      </c>
      <c r="C884" s="4">
        <v>52836890</v>
      </c>
      <c r="D884" s="3" t="s">
        <v>950</v>
      </c>
      <c r="E884" s="3">
        <v>4069091</v>
      </c>
      <c r="F884" s="3" t="s">
        <v>910</v>
      </c>
      <c r="G884" s="3" t="s">
        <v>22</v>
      </c>
      <c r="H884" s="20">
        <v>433700</v>
      </c>
    </row>
    <row r="885" spans="1:8" x14ac:dyDescent="0.2">
      <c r="A885" s="19" t="s">
        <v>821</v>
      </c>
      <c r="B885" s="2" t="s">
        <v>92</v>
      </c>
      <c r="C885" s="4">
        <v>80873912</v>
      </c>
      <c r="D885" s="3" t="s">
        <v>951</v>
      </c>
      <c r="E885" s="3">
        <v>2267261</v>
      </c>
      <c r="F885" s="3" t="s">
        <v>910</v>
      </c>
      <c r="G885" s="3" t="s">
        <v>22</v>
      </c>
      <c r="H885" s="20">
        <v>433700</v>
      </c>
    </row>
    <row r="886" spans="1:8" x14ac:dyDescent="0.2">
      <c r="A886" s="19" t="s">
        <v>18</v>
      </c>
      <c r="B886" s="2" t="s">
        <v>92</v>
      </c>
      <c r="C886" s="4">
        <v>80021344</v>
      </c>
      <c r="D886" s="3" t="s">
        <v>952</v>
      </c>
      <c r="E886" s="3">
        <v>2523739</v>
      </c>
      <c r="F886" s="3" t="s">
        <v>910</v>
      </c>
      <c r="G886" s="3" t="s">
        <v>22</v>
      </c>
      <c r="H886" s="20">
        <v>500000</v>
      </c>
    </row>
    <row r="887" spans="1:8" x14ac:dyDescent="0.2">
      <c r="A887" s="19" t="s">
        <v>51</v>
      </c>
      <c r="B887" s="2" t="s">
        <v>96</v>
      </c>
      <c r="C887" s="4">
        <v>52853190</v>
      </c>
      <c r="D887" s="3" t="s">
        <v>953</v>
      </c>
      <c r="E887" s="3">
        <v>6043340</v>
      </c>
      <c r="F887" s="3" t="s">
        <v>910</v>
      </c>
      <c r="G887" s="3" t="s">
        <v>22</v>
      </c>
      <c r="H887" s="20">
        <v>436600</v>
      </c>
    </row>
    <row r="888" spans="1:8" x14ac:dyDescent="0.2">
      <c r="A888" s="19" t="s">
        <v>18</v>
      </c>
      <c r="B888" s="2" t="s">
        <v>96</v>
      </c>
      <c r="C888" s="4">
        <v>52733598</v>
      </c>
      <c r="D888" s="3" t="s">
        <v>954</v>
      </c>
      <c r="E888" s="3">
        <v>6970766</v>
      </c>
      <c r="F888" s="3" t="s">
        <v>910</v>
      </c>
      <c r="G888" s="3" t="s">
        <v>22</v>
      </c>
      <c r="H888" s="20">
        <v>493334</v>
      </c>
    </row>
    <row r="889" spans="1:8" x14ac:dyDescent="0.2">
      <c r="A889" s="19" t="s">
        <v>48</v>
      </c>
      <c r="B889" s="2" t="s">
        <v>96</v>
      </c>
      <c r="C889" s="4">
        <v>52471345</v>
      </c>
      <c r="D889" s="3" t="s">
        <v>955</v>
      </c>
      <c r="E889" s="3">
        <v>7801578</v>
      </c>
      <c r="F889" s="3" t="s">
        <v>910</v>
      </c>
      <c r="G889" s="3" t="s">
        <v>22</v>
      </c>
      <c r="H889" s="20">
        <v>607180</v>
      </c>
    </row>
    <row r="890" spans="1:8" x14ac:dyDescent="0.2">
      <c r="A890" s="19" t="s">
        <v>51</v>
      </c>
      <c r="B890" s="2" t="s">
        <v>99</v>
      </c>
      <c r="C890" s="4">
        <v>80002668</v>
      </c>
      <c r="D890" s="3" t="s">
        <v>956</v>
      </c>
      <c r="E890" s="3">
        <v>2648338</v>
      </c>
      <c r="F890" s="3" t="s">
        <v>910</v>
      </c>
      <c r="G890" s="3" t="s">
        <v>34</v>
      </c>
      <c r="H890" s="20">
        <v>433700</v>
      </c>
    </row>
    <row r="891" spans="1:8" x14ac:dyDescent="0.2">
      <c r="A891" s="19" t="s">
        <v>37</v>
      </c>
      <c r="B891" s="2" t="s">
        <v>99</v>
      </c>
      <c r="C891" s="4">
        <v>52986620</v>
      </c>
      <c r="D891" s="3" t="s">
        <v>957</v>
      </c>
      <c r="E891" s="3">
        <v>5386537</v>
      </c>
      <c r="F891" s="3" t="s">
        <v>910</v>
      </c>
      <c r="G891" s="3" t="s">
        <v>22</v>
      </c>
      <c r="H891" s="20">
        <v>455820</v>
      </c>
    </row>
    <row r="892" spans="1:8" x14ac:dyDescent="0.2">
      <c r="A892" s="19" t="s">
        <v>48</v>
      </c>
      <c r="B892" s="2" t="s">
        <v>99</v>
      </c>
      <c r="C892" s="4">
        <v>52486363</v>
      </c>
      <c r="D892" s="3" t="s">
        <v>958</v>
      </c>
      <c r="E892" s="3">
        <v>4000001</v>
      </c>
      <c r="F892" s="3" t="s">
        <v>910</v>
      </c>
      <c r="G892" s="3" t="s">
        <v>22</v>
      </c>
      <c r="H892" s="20">
        <v>615400</v>
      </c>
    </row>
    <row r="893" spans="1:8" x14ac:dyDescent="0.2">
      <c r="A893" s="19" t="s">
        <v>821</v>
      </c>
      <c r="B893" s="2" t="s">
        <v>108</v>
      </c>
      <c r="C893" s="4">
        <v>52294355</v>
      </c>
      <c r="D893" s="3" t="s">
        <v>959</v>
      </c>
      <c r="E893" s="3">
        <v>7902861</v>
      </c>
      <c r="F893" s="3" t="s">
        <v>910</v>
      </c>
      <c r="G893" s="3" t="s">
        <v>22</v>
      </c>
      <c r="H893" s="20">
        <v>433700</v>
      </c>
    </row>
    <row r="894" spans="1:8" x14ac:dyDescent="0.2">
      <c r="A894" s="19" t="s">
        <v>821</v>
      </c>
      <c r="B894" s="2" t="s">
        <v>108</v>
      </c>
      <c r="C894" s="4">
        <v>52984103</v>
      </c>
      <c r="D894" s="3" t="s">
        <v>960</v>
      </c>
      <c r="E894" s="3">
        <v>4303997</v>
      </c>
      <c r="F894" s="3" t="s">
        <v>910</v>
      </c>
      <c r="G894" s="3" t="s">
        <v>22</v>
      </c>
      <c r="H894" s="20">
        <v>433700</v>
      </c>
    </row>
    <row r="895" spans="1:8" x14ac:dyDescent="0.2">
      <c r="A895" s="19" t="s">
        <v>37</v>
      </c>
      <c r="B895" s="2" t="s">
        <v>108</v>
      </c>
      <c r="C895" s="4">
        <v>52172177</v>
      </c>
      <c r="D895" s="3" t="s">
        <v>961</v>
      </c>
      <c r="E895" s="3">
        <v>7777024</v>
      </c>
      <c r="F895" s="3" t="s">
        <v>910</v>
      </c>
      <c r="G895" s="3" t="s">
        <v>22</v>
      </c>
      <c r="H895" s="20">
        <v>452000</v>
      </c>
    </row>
    <row r="896" spans="1:8" x14ac:dyDescent="0.2">
      <c r="A896" s="19" t="s">
        <v>37</v>
      </c>
      <c r="B896" s="2" t="s">
        <v>108</v>
      </c>
      <c r="C896" s="4">
        <v>52286408</v>
      </c>
      <c r="D896" s="3" t="s">
        <v>962</v>
      </c>
      <c r="E896" s="3">
        <v>7141555</v>
      </c>
      <c r="F896" s="3" t="s">
        <v>910</v>
      </c>
      <c r="G896" s="3" t="s">
        <v>22</v>
      </c>
      <c r="H896" s="20">
        <v>452000</v>
      </c>
    </row>
    <row r="897" spans="1:8" x14ac:dyDescent="0.2">
      <c r="A897" s="19" t="s">
        <v>821</v>
      </c>
      <c r="B897" s="2" t="s">
        <v>113</v>
      </c>
      <c r="C897" s="4">
        <v>52927636</v>
      </c>
      <c r="D897" s="3" t="s">
        <v>963</v>
      </c>
      <c r="E897" s="3">
        <v>6905575</v>
      </c>
      <c r="F897" s="3" t="s">
        <v>910</v>
      </c>
      <c r="G897" s="3" t="s">
        <v>22</v>
      </c>
      <c r="H897" s="20">
        <v>433700</v>
      </c>
    </row>
    <row r="898" spans="1:8" x14ac:dyDescent="0.2">
      <c r="A898" s="19" t="s">
        <v>821</v>
      </c>
      <c r="B898" s="2" t="s">
        <v>113</v>
      </c>
      <c r="C898" s="4">
        <v>52185428</v>
      </c>
      <c r="D898" s="3" t="s">
        <v>964</v>
      </c>
      <c r="E898" s="3">
        <v>2284470</v>
      </c>
      <c r="F898" s="3" t="s">
        <v>910</v>
      </c>
      <c r="G898" s="3" t="s">
        <v>22</v>
      </c>
      <c r="H898" s="20">
        <v>433700</v>
      </c>
    </row>
    <row r="899" spans="1:8" x14ac:dyDescent="0.2">
      <c r="A899" s="19" t="s">
        <v>51</v>
      </c>
      <c r="B899" s="2" t="s">
        <v>113</v>
      </c>
      <c r="C899" s="4">
        <v>52357638</v>
      </c>
      <c r="D899" s="3" t="s">
        <v>965</v>
      </c>
      <c r="E899" s="3">
        <v>6803908</v>
      </c>
      <c r="F899" s="3" t="s">
        <v>910</v>
      </c>
      <c r="G899" s="3" t="s">
        <v>34</v>
      </c>
      <c r="H899" s="20">
        <v>433700</v>
      </c>
    </row>
    <row r="900" spans="1:8" x14ac:dyDescent="0.2">
      <c r="A900" s="19" t="s">
        <v>51</v>
      </c>
      <c r="B900" s="2" t="s">
        <v>113</v>
      </c>
      <c r="C900" s="4">
        <v>52747504</v>
      </c>
      <c r="D900" s="3" t="s">
        <v>966</v>
      </c>
      <c r="E900" s="3">
        <v>3619266</v>
      </c>
      <c r="F900" s="3" t="s">
        <v>910</v>
      </c>
      <c r="G900" s="3" t="s">
        <v>34</v>
      </c>
      <c r="H900" s="20">
        <v>433700</v>
      </c>
    </row>
    <row r="901" spans="1:8" x14ac:dyDescent="0.2">
      <c r="A901" s="19" t="s">
        <v>48</v>
      </c>
      <c r="B901" s="2" t="s">
        <v>113</v>
      </c>
      <c r="C901" s="4">
        <v>80023900</v>
      </c>
      <c r="D901" s="3" t="s">
        <v>967</v>
      </c>
      <c r="E901" s="3">
        <v>2291733</v>
      </c>
      <c r="F901" s="3" t="s">
        <v>910</v>
      </c>
      <c r="G901" s="3" t="s">
        <v>34</v>
      </c>
      <c r="H901" s="20">
        <v>615400</v>
      </c>
    </row>
    <row r="902" spans="1:8" x14ac:dyDescent="0.2">
      <c r="A902" s="19" t="s">
        <v>48</v>
      </c>
      <c r="B902" s="2" t="s">
        <v>113</v>
      </c>
      <c r="C902" s="4">
        <v>52654314</v>
      </c>
      <c r="D902" s="3" t="s">
        <v>968</v>
      </c>
      <c r="E902" s="3">
        <v>8445796</v>
      </c>
      <c r="F902" s="3" t="s">
        <v>910</v>
      </c>
      <c r="G902" s="3" t="s">
        <v>22</v>
      </c>
      <c r="H902" s="20">
        <v>615400</v>
      </c>
    </row>
    <row r="903" spans="1:8" x14ac:dyDescent="0.2">
      <c r="A903" s="19" t="s">
        <v>48</v>
      </c>
      <c r="B903" s="2" t="s">
        <v>157</v>
      </c>
      <c r="C903" s="4">
        <v>52918366</v>
      </c>
      <c r="D903" s="3" t="s">
        <v>969</v>
      </c>
      <c r="E903" s="3">
        <v>6905451</v>
      </c>
      <c r="F903" s="3" t="s">
        <v>910</v>
      </c>
      <c r="G903" s="3" t="s">
        <v>22</v>
      </c>
      <c r="H903" s="20">
        <v>615400</v>
      </c>
    </row>
    <row r="904" spans="1:8" x14ac:dyDescent="0.2">
      <c r="A904" s="19" t="s">
        <v>48</v>
      </c>
      <c r="B904" s="2" t="s">
        <v>120</v>
      </c>
      <c r="C904" s="4">
        <v>52905336</v>
      </c>
      <c r="D904" s="3" t="s">
        <v>970</v>
      </c>
      <c r="E904" s="3">
        <v>2242287</v>
      </c>
      <c r="F904" s="3" t="s">
        <v>910</v>
      </c>
      <c r="G904" s="3" t="s">
        <v>22</v>
      </c>
      <c r="H904" s="20">
        <v>618231</v>
      </c>
    </row>
    <row r="905" spans="1:8" x14ac:dyDescent="0.2">
      <c r="A905" s="19" t="s">
        <v>76</v>
      </c>
      <c r="B905" s="2" t="s">
        <v>19</v>
      </c>
      <c r="C905" s="4">
        <v>52517310</v>
      </c>
      <c r="D905" s="3" t="s">
        <v>971</v>
      </c>
      <c r="E905" s="3">
        <v>6090744</v>
      </c>
      <c r="F905" s="3" t="s">
        <v>972</v>
      </c>
      <c r="G905" s="3" t="s">
        <v>22</v>
      </c>
      <c r="H905" s="20">
        <v>940320</v>
      </c>
    </row>
    <row r="906" spans="1:8" x14ac:dyDescent="0.2">
      <c r="A906" s="19" t="s">
        <v>32</v>
      </c>
      <c r="B906" s="2" t="s">
        <v>28</v>
      </c>
      <c r="C906" s="4">
        <v>52978965</v>
      </c>
      <c r="D906" s="3" t="s">
        <v>973</v>
      </c>
      <c r="E906" s="3">
        <v>7182028</v>
      </c>
      <c r="F906" s="3" t="s">
        <v>972</v>
      </c>
      <c r="G906" s="3" t="s">
        <v>22</v>
      </c>
      <c r="H906" s="20">
        <v>433700</v>
      </c>
    </row>
    <row r="907" spans="1:8" x14ac:dyDescent="0.2">
      <c r="A907" s="19" t="s">
        <v>32</v>
      </c>
      <c r="B907" s="2" t="s">
        <v>28</v>
      </c>
      <c r="C907" s="4">
        <v>80852661</v>
      </c>
      <c r="D907" s="3" t="s">
        <v>974</v>
      </c>
      <c r="E907" s="3">
        <v>7111590</v>
      </c>
      <c r="F907" s="3" t="s">
        <v>972</v>
      </c>
      <c r="G907" s="3" t="s">
        <v>22</v>
      </c>
      <c r="H907" s="20">
        <v>433700</v>
      </c>
    </row>
    <row r="908" spans="1:8" x14ac:dyDescent="0.2">
      <c r="A908" s="19" t="s">
        <v>18</v>
      </c>
      <c r="B908" s="2" t="s">
        <v>28</v>
      </c>
      <c r="C908" s="4">
        <v>80108338</v>
      </c>
      <c r="D908" s="3" t="s">
        <v>975</v>
      </c>
      <c r="E908" s="3">
        <v>7795485</v>
      </c>
      <c r="F908" s="3" t="s">
        <v>972</v>
      </c>
      <c r="G908" s="3" t="s">
        <v>22</v>
      </c>
      <c r="H908" s="20">
        <v>505951</v>
      </c>
    </row>
    <row r="909" spans="1:8" x14ac:dyDescent="0.2">
      <c r="A909" s="19" t="s">
        <v>40</v>
      </c>
      <c r="B909" s="2" t="s">
        <v>28</v>
      </c>
      <c r="C909" s="4">
        <v>80169098</v>
      </c>
      <c r="D909" s="3" t="s">
        <v>976</v>
      </c>
      <c r="E909" s="3">
        <v>6824026</v>
      </c>
      <c r="F909" s="3" t="s">
        <v>972</v>
      </c>
      <c r="G909" s="3" t="s">
        <v>22</v>
      </c>
      <c r="H909" s="20">
        <v>677310</v>
      </c>
    </row>
    <row r="910" spans="1:8" x14ac:dyDescent="0.2">
      <c r="A910" s="19" t="s">
        <v>76</v>
      </c>
      <c r="B910" s="2" t="s">
        <v>45</v>
      </c>
      <c r="C910" s="4">
        <v>52930737</v>
      </c>
      <c r="D910" s="3" t="s">
        <v>977</v>
      </c>
      <c r="E910" s="3">
        <v>4046189</v>
      </c>
      <c r="F910" s="3" t="s">
        <v>972</v>
      </c>
      <c r="G910" s="3" t="s">
        <v>22</v>
      </c>
      <c r="H910" s="20">
        <v>945222</v>
      </c>
    </row>
    <row r="911" spans="1:8" x14ac:dyDescent="0.2">
      <c r="A911" s="19" t="s">
        <v>25</v>
      </c>
      <c r="B911" s="2" t="s">
        <v>45</v>
      </c>
      <c r="C911" s="4">
        <v>52529850</v>
      </c>
      <c r="D911" s="3" t="s">
        <v>978</v>
      </c>
      <c r="E911" s="3">
        <v>4245320</v>
      </c>
      <c r="F911" s="3" t="s">
        <v>972</v>
      </c>
      <c r="G911" s="3" t="s">
        <v>22</v>
      </c>
      <c r="H911" s="20">
        <v>1671300</v>
      </c>
    </row>
    <row r="912" spans="1:8" x14ac:dyDescent="0.2">
      <c r="A912" s="19" t="s">
        <v>25</v>
      </c>
      <c r="B912" s="2" t="s">
        <v>45</v>
      </c>
      <c r="C912" s="4">
        <v>80183830</v>
      </c>
      <c r="D912" s="3" t="s">
        <v>979</v>
      </c>
      <c r="E912" s="3">
        <v>2712178</v>
      </c>
      <c r="F912" s="3" t="s">
        <v>972</v>
      </c>
      <c r="G912" s="3" t="s">
        <v>22</v>
      </c>
      <c r="H912" s="20">
        <v>1671300</v>
      </c>
    </row>
    <row r="913" spans="1:8" x14ac:dyDescent="0.2">
      <c r="A913" s="19" t="s">
        <v>42</v>
      </c>
      <c r="B913" s="2" t="s">
        <v>45</v>
      </c>
      <c r="C913" s="4">
        <v>52961016</v>
      </c>
      <c r="D913" s="3" t="s">
        <v>980</v>
      </c>
      <c r="E913" s="3">
        <v>2125187</v>
      </c>
      <c r="F913" s="3" t="s">
        <v>972</v>
      </c>
      <c r="G913" s="3" t="s">
        <v>22</v>
      </c>
      <c r="H913" s="20">
        <v>2000000</v>
      </c>
    </row>
    <row r="914" spans="1:8" x14ac:dyDescent="0.2">
      <c r="A914" s="19" t="s">
        <v>51</v>
      </c>
      <c r="B914" s="2" t="s">
        <v>52</v>
      </c>
      <c r="C914" s="4">
        <v>52261754</v>
      </c>
      <c r="D914" s="3" t="s">
        <v>981</v>
      </c>
      <c r="E914" s="3">
        <v>2271905</v>
      </c>
      <c r="F914" s="3" t="s">
        <v>972</v>
      </c>
      <c r="G914" s="3" t="s">
        <v>34</v>
      </c>
      <c r="H914" s="20">
        <v>436600</v>
      </c>
    </row>
    <row r="915" spans="1:8" x14ac:dyDescent="0.2">
      <c r="A915" s="19" t="s">
        <v>57</v>
      </c>
      <c r="B915" s="2" t="s">
        <v>52</v>
      </c>
      <c r="C915" s="4">
        <v>80199162</v>
      </c>
      <c r="D915" s="3" t="s">
        <v>982</v>
      </c>
      <c r="E915" s="3">
        <v>6716555</v>
      </c>
      <c r="F915" s="3" t="s">
        <v>972</v>
      </c>
      <c r="G915" s="3" t="s">
        <v>22</v>
      </c>
      <c r="H915" s="20">
        <v>633997</v>
      </c>
    </row>
    <row r="916" spans="1:8" x14ac:dyDescent="0.2">
      <c r="A916" s="19" t="s">
        <v>57</v>
      </c>
      <c r="B916" s="2" t="s">
        <v>52</v>
      </c>
      <c r="C916" s="4">
        <v>52764385</v>
      </c>
      <c r="D916" s="3" t="s">
        <v>983</v>
      </c>
      <c r="E916" s="3">
        <v>4531201</v>
      </c>
      <c r="F916" s="3" t="s">
        <v>972</v>
      </c>
      <c r="G916" s="3" t="s">
        <v>22</v>
      </c>
      <c r="H916" s="20">
        <v>633997</v>
      </c>
    </row>
    <row r="917" spans="1:8" x14ac:dyDescent="0.2">
      <c r="A917" s="19" t="s">
        <v>57</v>
      </c>
      <c r="B917" s="2" t="s">
        <v>52</v>
      </c>
      <c r="C917" s="4">
        <v>52787955</v>
      </c>
      <c r="D917" s="3" t="s">
        <v>984</v>
      </c>
      <c r="E917" s="3">
        <v>4496659</v>
      </c>
      <c r="F917" s="3" t="s">
        <v>972</v>
      </c>
      <c r="G917" s="3" t="s">
        <v>22</v>
      </c>
      <c r="H917" s="20">
        <v>633997</v>
      </c>
    </row>
    <row r="918" spans="1:8" x14ac:dyDescent="0.2">
      <c r="A918" s="19" t="s">
        <v>40</v>
      </c>
      <c r="B918" s="2" t="s">
        <v>52</v>
      </c>
      <c r="C918" s="4">
        <v>80184073</v>
      </c>
      <c r="D918" s="3" t="s">
        <v>985</v>
      </c>
      <c r="E918" s="3">
        <v>6878807</v>
      </c>
      <c r="F918" s="3" t="s">
        <v>972</v>
      </c>
      <c r="G918" s="3" t="s">
        <v>34</v>
      </c>
      <c r="H918" s="20">
        <v>633997</v>
      </c>
    </row>
    <row r="919" spans="1:8" x14ac:dyDescent="0.2">
      <c r="A919" s="19" t="s">
        <v>76</v>
      </c>
      <c r="B919" s="2" t="s">
        <v>52</v>
      </c>
      <c r="C919" s="4">
        <v>52838669</v>
      </c>
      <c r="D919" s="3" t="s">
        <v>986</v>
      </c>
      <c r="E919" s="3">
        <v>2021078</v>
      </c>
      <c r="F919" s="3" t="s">
        <v>972</v>
      </c>
      <c r="G919" s="3" t="s">
        <v>22</v>
      </c>
      <c r="H919" s="20">
        <v>902094</v>
      </c>
    </row>
    <row r="920" spans="1:8" x14ac:dyDescent="0.2">
      <c r="A920" s="19" t="s">
        <v>25</v>
      </c>
      <c r="B920" s="2" t="s">
        <v>52</v>
      </c>
      <c r="C920" s="4">
        <v>52758402</v>
      </c>
      <c r="D920" s="3" t="s">
        <v>987</v>
      </c>
      <c r="E920" s="3">
        <v>7794873</v>
      </c>
      <c r="F920" s="3" t="s">
        <v>972</v>
      </c>
      <c r="G920" s="3" t="s">
        <v>22</v>
      </c>
      <c r="H920" s="20">
        <v>1106300</v>
      </c>
    </row>
    <row r="921" spans="1:8" x14ac:dyDescent="0.2">
      <c r="A921" s="19" t="s">
        <v>51</v>
      </c>
      <c r="B921" s="2" t="s">
        <v>63</v>
      </c>
      <c r="C921" s="4">
        <v>52278913</v>
      </c>
      <c r="D921" s="3" t="s">
        <v>988</v>
      </c>
      <c r="E921" s="3">
        <v>5798861</v>
      </c>
      <c r="F921" s="3" t="s">
        <v>972</v>
      </c>
      <c r="G921" s="3" t="s">
        <v>22</v>
      </c>
      <c r="H921" s="20">
        <v>435000</v>
      </c>
    </row>
    <row r="922" spans="1:8" x14ac:dyDescent="0.2">
      <c r="A922" s="19" t="s">
        <v>18</v>
      </c>
      <c r="B922" s="2" t="s">
        <v>63</v>
      </c>
      <c r="C922" s="4">
        <v>80740650</v>
      </c>
      <c r="D922" s="3" t="s">
        <v>989</v>
      </c>
      <c r="E922" s="3">
        <v>7838687</v>
      </c>
      <c r="F922" s="3" t="s">
        <v>972</v>
      </c>
      <c r="G922" s="3" t="s">
        <v>22</v>
      </c>
      <c r="H922" s="20">
        <v>460000</v>
      </c>
    </row>
    <row r="923" spans="1:8" x14ac:dyDescent="0.2">
      <c r="A923" s="19" t="s">
        <v>18</v>
      </c>
      <c r="B923" s="2" t="s">
        <v>63</v>
      </c>
      <c r="C923" s="4">
        <v>52175498</v>
      </c>
      <c r="D923" s="3" t="s">
        <v>990</v>
      </c>
      <c r="E923" s="3">
        <v>7694372</v>
      </c>
      <c r="F923" s="3" t="s">
        <v>972</v>
      </c>
      <c r="G923" s="3" t="s">
        <v>22</v>
      </c>
      <c r="H923" s="20">
        <v>460000</v>
      </c>
    </row>
    <row r="924" spans="1:8" x14ac:dyDescent="0.2">
      <c r="A924" s="19" t="s">
        <v>51</v>
      </c>
      <c r="B924" s="2" t="s">
        <v>67</v>
      </c>
      <c r="C924" s="4">
        <v>52147736</v>
      </c>
      <c r="D924" s="3" t="s">
        <v>991</v>
      </c>
      <c r="E924" s="3">
        <v>4305482</v>
      </c>
      <c r="F924" s="3" t="s">
        <v>972</v>
      </c>
      <c r="G924" s="3" t="s">
        <v>34</v>
      </c>
      <c r="H924" s="20">
        <v>433700</v>
      </c>
    </row>
    <row r="925" spans="1:8" x14ac:dyDescent="0.2">
      <c r="A925" s="19" t="s">
        <v>51</v>
      </c>
      <c r="B925" s="2" t="s">
        <v>67</v>
      </c>
      <c r="C925" s="4">
        <v>80770504</v>
      </c>
      <c r="D925" s="3" t="s">
        <v>992</v>
      </c>
      <c r="E925" s="3">
        <v>3641918</v>
      </c>
      <c r="F925" s="3" t="s">
        <v>972</v>
      </c>
      <c r="G925" s="3" t="s">
        <v>22</v>
      </c>
      <c r="H925" s="20">
        <v>435000</v>
      </c>
    </row>
    <row r="926" spans="1:8" x14ac:dyDescent="0.2">
      <c r="A926" s="19" t="s">
        <v>37</v>
      </c>
      <c r="B926" s="2" t="s">
        <v>67</v>
      </c>
      <c r="C926" s="4">
        <v>80221913</v>
      </c>
      <c r="D926" s="3" t="s">
        <v>993</v>
      </c>
      <c r="E926" s="3">
        <v>7282186</v>
      </c>
      <c r="F926" s="3" t="s">
        <v>972</v>
      </c>
      <c r="G926" s="3" t="s">
        <v>22</v>
      </c>
      <c r="H926" s="20">
        <v>450000</v>
      </c>
    </row>
    <row r="927" spans="1:8" x14ac:dyDescent="0.2">
      <c r="A927" s="19" t="s">
        <v>18</v>
      </c>
      <c r="B927" s="2" t="s">
        <v>67</v>
      </c>
      <c r="C927" s="4">
        <v>80183559</v>
      </c>
      <c r="D927" s="3" t="s">
        <v>994</v>
      </c>
      <c r="E927" s="3">
        <v>2717652</v>
      </c>
      <c r="F927" s="3" t="s">
        <v>972</v>
      </c>
      <c r="G927" s="3" t="s">
        <v>22</v>
      </c>
      <c r="H927" s="20">
        <v>500000</v>
      </c>
    </row>
    <row r="928" spans="1:8" x14ac:dyDescent="0.2">
      <c r="A928" s="19" t="s">
        <v>40</v>
      </c>
      <c r="B928" s="2" t="s">
        <v>67</v>
      </c>
      <c r="C928" s="4">
        <v>52881697</v>
      </c>
      <c r="D928" s="3" t="s">
        <v>995</v>
      </c>
      <c r="E928" s="3">
        <v>4408588</v>
      </c>
      <c r="F928" s="3" t="s">
        <v>972</v>
      </c>
      <c r="G928" s="3" t="s">
        <v>34</v>
      </c>
      <c r="H928" s="20">
        <v>650000</v>
      </c>
    </row>
    <row r="929" spans="1:8" x14ac:dyDescent="0.2">
      <c r="A929" s="19" t="s">
        <v>40</v>
      </c>
      <c r="B929" s="2" t="s">
        <v>67</v>
      </c>
      <c r="C929" s="4">
        <v>52447933</v>
      </c>
      <c r="D929" s="3" t="s">
        <v>996</v>
      </c>
      <c r="E929" s="3">
        <v>2077070</v>
      </c>
      <c r="F929" s="3" t="s">
        <v>972</v>
      </c>
      <c r="G929" s="3" t="s">
        <v>34</v>
      </c>
      <c r="H929" s="20">
        <v>661300</v>
      </c>
    </row>
    <row r="930" spans="1:8" x14ac:dyDescent="0.2">
      <c r="A930" s="19" t="s">
        <v>40</v>
      </c>
      <c r="B930" s="2" t="s">
        <v>67</v>
      </c>
      <c r="C930" s="4">
        <v>52187598</v>
      </c>
      <c r="D930" s="3" t="s">
        <v>997</v>
      </c>
      <c r="E930" s="3">
        <v>2242318</v>
      </c>
      <c r="F930" s="3" t="s">
        <v>972</v>
      </c>
      <c r="G930" s="3" t="s">
        <v>22</v>
      </c>
      <c r="H930" s="20">
        <v>650000</v>
      </c>
    </row>
    <row r="931" spans="1:8" x14ac:dyDescent="0.2">
      <c r="A931" s="19" t="s">
        <v>76</v>
      </c>
      <c r="B931" s="2" t="s">
        <v>67</v>
      </c>
      <c r="C931" s="4">
        <v>52693477</v>
      </c>
      <c r="D931" s="3" t="s">
        <v>998</v>
      </c>
      <c r="E931" s="3">
        <v>6741681</v>
      </c>
      <c r="F931" s="3" t="s">
        <v>972</v>
      </c>
      <c r="G931" s="3" t="s">
        <v>34</v>
      </c>
      <c r="H931" s="20">
        <v>973800</v>
      </c>
    </row>
    <row r="932" spans="1:8" x14ac:dyDescent="0.2">
      <c r="A932" s="19" t="s">
        <v>76</v>
      </c>
      <c r="B932" s="2" t="s">
        <v>67</v>
      </c>
      <c r="C932" s="4">
        <v>80734105</v>
      </c>
      <c r="D932" s="3" t="s">
        <v>999</v>
      </c>
      <c r="E932" s="3">
        <v>7857878</v>
      </c>
      <c r="F932" s="3" t="s">
        <v>972</v>
      </c>
      <c r="G932" s="3" t="s">
        <v>22</v>
      </c>
      <c r="H932" s="20">
        <v>844000</v>
      </c>
    </row>
    <row r="933" spans="1:8" x14ac:dyDescent="0.2">
      <c r="A933" s="19" t="s">
        <v>76</v>
      </c>
      <c r="B933" s="2" t="s">
        <v>67</v>
      </c>
      <c r="C933" s="4">
        <v>80833648</v>
      </c>
      <c r="D933" s="3" t="s">
        <v>1000</v>
      </c>
      <c r="E933" s="3">
        <v>4511772</v>
      </c>
      <c r="F933" s="3" t="s">
        <v>972</v>
      </c>
      <c r="G933" s="3" t="s">
        <v>22</v>
      </c>
      <c r="H933" s="20">
        <v>882324</v>
      </c>
    </row>
    <row r="934" spans="1:8" x14ac:dyDescent="0.2">
      <c r="A934" s="19" t="s">
        <v>25</v>
      </c>
      <c r="B934" s="2" t="s">
        <v>67</v>
      </c>
      <c r="C934" s="4">
        <v>52812865</v>
      </c>
      <c r="D934" s="3" t="s">
        <v>1001</v>
      </c>
      <c r="E934" s="3">
        <v>4355456</v>
      </c>
      <c r="F934" s="3" t="s">
        <v>972</v>
      </c>
      <c r="G934" s="3" t="s">
        <v>34</v>
      </c>
      <c r="H934" s="20">
        <v>1057000</v>
      </c>
    </row>
    <row r="935" spans="1:8" x14ac:dyDescent="0.2">
      <c r="A935" s="19" t="s">
        <v>25</v>
      </c>
      <c r="B935" s="2" t="s">
        <v>67</v>
      </c>
      <c r="C935" s="4">
        <v>52936438</v>
      </c>
      <c r="D935" s="3" t="s">
        <v>1002</v>
      </c>
      <c r="E935" s="3">
        <v>4244331</v>
      </c>
      <c r="F935" s="3" t="s">
        <v>972</v>
      </c>
      <c r="G935" s="3" t="s">
        <v>22</v>
      </c>
      <c r="H935" s="20">
        <v>1251900</v>
      </c>
    </row>
    <row r="936" spans="1:8" x14ac:dyDescent="0.2">
      <c r="A936" s="19" t="s">
        <v>42</v>
      </c>
      <c r="B936" s="2" t="s">
        <v>67</v>
      </c>
      <c r="C936" s="4">
        <v>80085759</v>
      </c>
      <c r="D936" s="3" t="s">
        <v>1003</v>
      </c>
      <c r="E936" s="3">
        <v>6726661</v>
      </c>
      <c r="F936" s="3" t="s">
        <v>972</v>
      </c>
      <c r="G936" s="3" t="s">
        <v>22</v>
      </c>
      <c r="H936" s="20">
        <v>2120000</v>
      </c>
    </row>
    <row r="937" spans="1:8" x14ac:dyDescent="0.2">
      <c r="A937" s="19" t="s">
        <v>42</v>
      </c>
      <c r="B937" s="2" t="s">
        <v>67</v>
      </c>
      <c r="C937" s="4">
        <v>80091733</v>
      </c>
      <c r="D937" s="3" t="s">
        <v>1004</v>
      </c>
      <c r="E937" s="3">
        <v>6156216</v>
      </c>
      <c r="F937" s="3" t="s">
        <v>972</v>
      </c>
      <c r="G937" s="3" t="s">
        <v>22</v>
      </c>
      <c r="H937" s="20">
        <v>4046000</v>
      </c>
    </row>
    <row r="938" spans="1:8" x14ac:dyDescent="0.2">
      <c r="A938" s="19" t="s">
        <v>32</v>
      </c>
      <c r="B938" s="2" t="s">
        <v>82</v>
      </c>
      <c r="C938" s="4">
        <v>52037310</v>
      </c>
      <c r="D938" s="3" t="s">
        <v>1005</v>
      </c>
      <c r="E938" s="3">
        <v>2045109</v>
      </c>
      <c r="F938" s="3" t="s">
        <v>972</v>
      </c>
      <c r="G938" s="3" t="s">
        <v>22</v>
      </c>
      <c r="H938" s="20">
        <v>433700</v>
      </c>
    </row>
    <row r="939" spans="1:8" x14ac:dyDescent="0.2">
      <c r="A939" s="19" t="s">
        <v>76</v>
      </c>
      <c r="B939" s="2" t="s">
        <v>82</v>
      </c>
      <c r="C939" s="4">
        <v>52229111</v>
      </c>
      <c r="D939" s="3" t="s">
        <v>1006</v>
      </c>
      <c r="E939" s="3">
        <v>2051179</v>
      </c>
      <c r="F939" s="3" t="s">
        <v>972</v>
      </c>
      <c r="G939" s="3" t="s">
        <v>22</v>
      </c>
      <c r="H939" s="20">
        <v>859600</v>
      </c>
    </row>
    <row r="940" spans="1:8" x14ac:dyDescent="0.2">
      <c r="A940" s="19" t="s">
        <v>42</v>
      </c>
      <c r="B940" s="2" t="s">
        <v>90</v>
      </c>
      <c r="C940" s="4">
        <v>80026654</v>
      </c>
      <c r="D940" s="3" t="s">
        <v>1007</v>
      </c>
      <c r="E940" s="3">
        <v>2959020</v>
      </c>
      <c r="F940" s="3" t="s">
        <v>972</v>
      </c>
      <c r="G940" s="3" t="s">
        <v>22</v>
      </c>
      <c r="H940" s="20">
        <v>2089600</v>
      </c>
    </row>
    <row r="941" spans="1:8" x14ac:dyDescent="0.2">
      <c r="A941" s="19" t="s">
        <v>42</v>
      </c>
      <c r="B941" s="2" t="s">
        <v>90</v>
      </c>
      <c r="C941" s="4">
        <v>52413255</v>
      </c>
      <c r="D941" s="3" t="s">
        <v>1008</v>
      </c>
      <c r="E941" s="3">
        <v>2586862</v>
      </c>
      <c r="F941" s="3" t="s">
        <v>972</v>
      </c>
      <c r="G941" s="3" t="s">
        <v>22</v>
      </c>
      <c r="H941" s="20">
        <v>4046000</v>
      </c>
    </row>
    <row r="942" spans="1:8" x14ac:dyDescent="0.2">
      <c r="A942" s="19" t="s">
        <v>32</v>
      </c>
      <c r="B942" s="2" t="s">
        <v>92</v>
      </c>
      <c r="C942" s="4">
        <v>52087148</v>
      </c>
      <c r="D942" s="3" t="s">
        <v>1009</v>
      </c>
      <c r="E942" s="3">
        <v>4934702</v>
      </c>
      <c r="F942" s="3" t="s">
        <v>972</v>
      </c>
      <c r="G942" s="3" t="s">
        <v>22</v>
      </c>
      <c r="H942" s="20">
        <v>433700</v>
      </c>
    </row>
    <row r="943" spans="1:8" x14ac:dyDescent="0.2">
      <c r="A943" s="19" t="s">
        <v>32</v>
      </c>
      <c r="B943" s="2" t="s">
        <v>92</v>
      </c>
      <c r="C943" s="4">
        <v>52836785</v>
      </c>
      <c r="D943" s="3" t="s">
        <v>1010</v>
      </c>
      <c r="E943" s="3">
        <v>2013531</v>
      </c>
      <c r="F943" s="3" t="s">
        <v>972</v>
      </c>
      <c r="G943" s="3" t="s">
        <v>22</v>
      </c>
      <c r="H943" s="20">
        <v>433700</v>
      </c>
    </row>
    <row r="944" spans="1:8" x14ac:dyDescent="0.2">
      <c r="A944" s="19" t="s">
        <v>51</v>
      </c>
      <c r="B944" s="2" t="s">
        <v>92</v>
      </c>
      <c r="C944" s="4">
        <v>80029754</v>
      </c>
      <c r="D944" s="3" t="s">
        <v>1011</v>
      </c>
      <c r="E944" s="3">
        <v>4412927</v>
      </c>
      <c r="F944" s="3" t="s">
        <v>972</v>
      </c>
      <c r="G944" s="3" t="s">
        <v>34</v>
      </c>
      <c r="H944" s="20">
        <v>433700</v>
      </c>
    </row>
    <row r="945" spans="1:8" x14ac:dyDescent="0.2">
      <c r="A945" s="19" t="s">
        <v>42</v>
      </c>
      <c r="B945" s="2" t="s">
        <v>92</v>
      </c>
      <c r="C945" s="4">
        <v>52847960</v>
      </c>
      <c r="D945" s="3" t="s">
        <v>1012</v>
      </c>
      <c r="E945" s="3">
        <v>4421859</v>
      </c>
      <c r="F945" s="3" t="s">
        <v>972</v>
      </c>
      <c r="G945" s="3" t="s">
        <v>22</v>
      </c>
      <c r="H945" s="20">
        <v>4046000</v>
      </c>
    </row>
    <row r="946" spans="1:8" x14ac:dyDescent="0.2">
      <c r="A946" s="19" t="s">
        <v>48</v>
      </c>
      <c r="B946" s="2" t="s">
        <v>99</v>
      </c>
      <c r="C946" s="4">
        <v>52914107</v>
      </c>
      <c r="D946" s="3" t="s">
        <v>1013</v>
      </c>
      <c r="E946" s="3">
        <v>6858795</v>
      </c>
      <c r="F946" s="3" t="s">
        <v>972</v>
      </c>
      <c r="G946" s="3" t="s">
        <v>22</v>
      </c>
      <c r="H946" s="20">
        <v>615400</v>
      </c>
    </row>
    <row r="947" spans="1:8" x14ac:dyDescent="0.2">
      <c r="A947" s="19" t="s">
        <v>42</v>
      </c>
      <c r="B947" s="2" t="s">
        <v>99</v>
      </c>
      <c r="C947" s="4">
        <v>52443222</v>
      </c>
      <c r="D947" s="3" t="s">
        <v>1014</v>
      </c>
      <c r="E947" s="3">
        <v>2801501</v>
      </c>
      <c r="F947" s="3" t="s">
        <v>972</v>
      </c>
      <c r="G947" s="3" t="s">
        <v>22</v>
      </c>
      <c r="H947" s="20">
        <v>4046000</v>
      </c>
    </row>
    <row r="948" spans="1:8" x14ac:dyDescent="0.2">
      <c r="A948" s="19" t="s">
        <v>18</v>
      </c>
      <c r="B948" s="2" t="s">
        <v>106</v>
      </c>
      <c r="C948" s="4">
        <v>80222841</v>
      </c>
      <c r="D948" s="3" t="s">
        <v>1015</v>
      </c>
      <c r="E948" s="3">
        <v>2762852</v>
      </c>
      <c r="F948" s="3" t="s">
        <v>972</v>
      </c>
      <c r="G948" s="3" t="s">
        <v>34</v>
      </c>
      <c r="H948" s="20">
        <v>457086</v>
      </c>
    </row>
    <row r="949" spans="1:8" x14ac:dyDescent="0.2">
      <c r="A949" s="19" t="s">
        <v>18</v>
      </c>
      <c r="B949" s="2" t="s">
        <v>106</v>
      </c>
      <c r="C949" s="4">
        <v>80176014</v>
      </c>
      <c r="D949" s="3" t="s">
        <v>1016</v>
      </c>
      <c r="E949" s="3">
        <v>6839870</v>
      </c>
      <c r="F949" s="3" t="s">
        <v>972</v>
      </c>
      <c r="G949" s="3" t="s">
        <v>22</v>
      </c>
      <c r="H949" s="20">
        <v>457086</v>
      </c>
    </row>
    <row r="950" spans="1:8" x14ac:dyDescent="0.2">
      <c r="A950" s="19" t="s">
        <v>32</v>
      </c>
      <c r="B950" s="2" t="s">
        <v>108</v>
      </c>
      <c r="C950" s="4">
        <v>80775351</v>
      </c>
      <c r="D950" s="3" t="s">
        <v>1017</v>
      </c>
      <c r="E950" s="3">
        <v>2993599</v>
      </c>
      <c r="F950" s="3" t="s">
        <v>972</v>
      </c>
      <c r="G950" s="3" t="s">
        <v>22</v>
      </c>
      <c r="H950" s="20">
        <v>433700</v>
      </c>
    </row>
    <row r="951" spans="1:8" x14ac:dyDescent="0.2">
      <c r="A951" s="19" t="s">
        <v>37</v>
      </c>
      <c r="B951" s="2" t="s">
        <v>108</v>
      </c>
      <c r="C951" s="4">
        <v>52329689</v>
      </c>
      <c r="D951" s="3" t="s">
        <v>1018</v>
      </c>
      <c r="E951" s="3">
        <v>4423214</v>
      </c>
      <c r="F951" s="3" t="s">
        <v>972</v>
      </c>
      <c r="G951" s="3" t="s">
        <v>34</v>
      </c>
      <c r="H951" s="20">
        <v>452000</v>
      </c>
    </row>
    <row r="952" spans="1:8" x14ac:dyDescent="0.2">
      <c r="A952" s="19" t="s">
        <v>32</v>
      </c>
      <c r="B952" s="2" t="s">
        <v>113</v>
      </c>
      <c r="C952" s="4">
        <v>52463706</v>
      </c>
      <c r="D952" s="3" t="s">
        <v>1019</v>
      </c>
      <c r="E952" s="3">
        <v>5372234</v>
      </c>
      <c r="F952" s="3" t="s">
        <v>972</v>
      </c>
      <c r="G952" s="3" t="s">
        <v>22</v>
      </c>
      <c r="H952" s="20">
        <v>433700</v>
      </c>
    </row>
    <row r="953" spans="1:8" x14ac:dyDescent="0.2">
      <c r="A953" s="19" t="s">
        <v>32</v>
      </c>
      <c r="B953" s="2" t="s">
        <v>113</v>
      </c>
      <c r="C953" s="4">
        <v>52389543</v>
      </c>
      <c r="D953" s="3" t="s">
        <v>1020</v>
      </c>
      <c r="E953" s="3">
        <v>4821291</v>
      </c>
      <c r="F953" s="3" t="s">
        <v>972</v>
      </c>
      <c r="G953" s="3" t="s">
        <v>22</v>
      </c>
      <c r="H953" s="20">
        <v>433700</v>
      </c>
    </row>
    <row r="954" spans="1:8" x14ac:dyDescent="0.2">
      <c r="A954" s="19" t="s">
        <v>76</v>
      </c>
      <c r="B954" s="2" t="s">
        <v>333</v>
      </c>
      <c r="C954" s="4">
        <v>80037873</v>
      </c>
      <c r="D954" s="3" t="s">
        <v>1021</v>
      </c>
      <c r="E954" s="3">
        <v>2950329</v>
      </c>
      <c r="F954" s="3" t="s">
        <v>972</v>
      </c>
      <c r="G954" s="3" t="s">
        <v>34</v>
      </c>
      <c r="H954" s="20">
        <v>1000000</v>
      </c>
    </row>
    <row r="955" spans="1:8" x14ac:dyDescent="0.2">
      <c r="A955" s="19" t="s">
        <v>76</v>
      </c>
      <c r="B955" s="2" t="s">
        <v>333</v>
      </c>
      <c r="C955" s="4">
        <v>52453435</v>
      </c>
      <c r="D955" s="3" t="s">
        <v>1022</v>
      </c>
      <c r="E955" s="3">
        <v>6129570</v>
      </c>
      <c r="F955" s="3" t="s">
        <v>972</v>
      </c>
      <c r="G955" s="3" t="s">
        <v>22</v>
      </c>
      <c r="H955" s="20">
        <v>1000000</v>
      </c>
    </row>
    <row r="956" spans="1:8" x14ac:dyDescent="0.2">
      <c r="A956" s="19" t="s">
        <v>25</v>
      </c>
      <c r="B956" s="2" t="s">
        <v>333</v>
      </c>
      <c r="C956" s="4">
        <v>52397264</v>
      </c>
      <c r="D956" s="3" t="s">
        <v>1023</v>
      </c>
      <c r="E956" s="3">
        <v>6894598</v>
      </c>
      <c r="F956" s="3" t="s">
        <v>972</v>
      </c>
      <c r="G956" s="3" t="s">
        <v>34</v>
      </c>
      <c r="H956" s="20">
        <v>1000000</v>
      </c>
    </row>
    <row r="957" spans="1:8" x14ac:dyDescent="0.2">
      <c r="A957" s="19" t="s">
        <v>25</v>
      </c>
      <c r="B957" s="2" t="s">
        <v>333</v>
      </c>
      <c r="C957" s="4">
        <v>52752433</v>
      </c>
      <c r="D957" s="3" t="s">
        <v>1024</v>
      </c>
      <c r="E957" s="3">
        <v>5900993</v>
      </c>
      <c r="F957" s="3" t="s">
        <v>972</v>
      </c>
      <c r="G957" s="3" t="s">
        <v>34</v>
      </c>
      <c r="H957" s="20">
        <v>1000000</v>
      </c>
    </row>
    <row r="958" spans="1:8" x14ac:dyDescent="0.2">
      <c r="A958" s="19" t="s">
        <v>18</v>
      </c>
      <c r="B958" s="2" t="s">
        <v>336</v>
      </c>
      <c r="C958" s="4">
        <v>52645759</v>
      </c>
      <c r="D958" s="3" t="s">
        <v>1025</v>
      </c>
      <c r="E958" s="3">
        <v>6715665</v>
      </c>
      <c r="F958" s="3" t="s">
        <v>972</v>
      </c>
      <c r="G958" s="3" t="s">
        <v>22</v>
      </c>
      <c r="H958" s="20">
        <v>550000</v>
      </c>
    </row>
    <row r="959" spans="1:8" x14ac:dyDescent="0.2">
      <c r="A959" s="19" t="s">
        <v>18</v>
      </c>
      <c r="B959" s="2" t="s">
        <v>120</v>
      </c>
      <c r="C959" s="4">
        <v>80423069</v>
      </c>
      <c r="D959" s="3" t="s">
        <v>1026</v>
      </c>
      <c r="E959" s="3">
        <v>6477409</v>
      </c>
      <c r="F959" s="3" t="s">
        <v>972</v>
      </c>
      <c r="G959" s="3" t="s">
        <v>22</v>
      </c>
      <c r="H959" s="20">
        <v>460000</v>
      </c>
    </row>
    <row r="960" spans="1:8" x14ac:dyDescent="0.2">
      <c r="A960" s="19" t="s">
        <v>32</v>
      </c>
      <c r="B960" s="2" t="s">
        <v>67</v>
      </c>
      <c r="C960" s="4">
        <v>52656169</v>
      </c>
      <c r="D960" s="3" t="s">
        <v>1027</v>
      </c>
      <c r="E960" s="3">
        <v>8447197</v>
      </c>
      <c r="F960" s="3" t="s">
        <v>1028</v>
      </c>
      <c r="G960" s="3" t="s">
        <v>22</v>
      </c>
      <c r="H960" s="20">
        <v>433700</v>
      </c>
    </row>
    <row r="961" spans="1:8" x14ac:dyDescent="0.2">
      <c r="A961" s="19" t="s">
        <v>51</v>
      </c>
      <c r="B961" s="2" t="s">
        <v>67</v>
      </c>
      <c r="C961" s="4">
        <v>80736104</v>
      </c>
      <c r="D961" s="3" t="s">
        <v>1029</v>
      </c>
      <c r="E961" s="3">
        <v>2309948</v>
      </c>
      <c r="F961" s="3" t="s">
        <v>1028</v>
      </c>
      <c r="G961" s="3" t="s">
        <v>22</v>
      </c>
      <c r="H961" s="20">
        <v>435000</v>
      </c>
    </row>
    <row r="962" spans="1:8" x14ac:dyDescent="0.2">
      <c r="A962" s="19" t="s">
        <v>18</v>
      </c>
      <c r="B962" s="2" t="s">
        <v>19</v>
      </c>
      <c r="C962" s="4">
        <v>52174174</v>
      </c>
      <c r="D962" s="3" t="s">
        <v>1030</v>
      </c>
      <c r="E962" s="3">
        <v>2728050</v>
      </c>
      <c r="F962" s="3" t="s">
        <v>1031</v>
      </c>
      <c r="G962" s="3" t="s">
        <v>22</v>
      </c>
      <c r="H962" s="20">
        <v>531450</v>
      </c>
    </row>
    <row r="963" spans="1:8" x14ac:dyDescent="0.2">
      <c r="A963" s="19" t="s">
        <v>18</v>
      </c>
      <c r="B963" s="2" t="s">
        <v>19</v>
      </c>
      <c r="C963" s="4">
        <v>52213175</v>
      </c>
      <c r="D963" s="3" t="s">
        <v>1032</v>
      </c>
      <c r="E963" s="3">
        <v>2028577</v>
      </c>
      <c r="F963" s="3" t="s">
        <v>1031</v>
      </c>
      <c r="G963" s="3" t="s">
        <v>22</v>
      </c>
      <c r="H963" s="20">
        <v>480000</v>
      </c>
    </row>
    <row r="964" spans="1:8" x14ac:dyDescent="0.2">
      <c r="A964" s="19" t="s">
        <v>51</v>
      </c>
      <c r="B964" s="2" t="s">
        <v>28</v>
      </c>
      <c r="C964" s="4">
        <v>80142605</v>
      </c>
      <c r="D964" s="3" t="s">
        <v>1033</v>
      </c>
      <c r="E964" s="3">
        <v>7752955</v>
      </c>
      <c r="F964" s="3" t="s">
        <v>1031</v>
      </c>
      <c r="G964" s="3" t="s">
        <v>34</v>
      </c>
      <c r="H964" s="20">
        <v>433700</v>
      </c>
    </row>
    <row r="965" spans="1:8" x14ac:dyDescent="0.2">
      <c r="A965" s="19" t="s">
        <v>76</v>
      </c>
      <c r="B965" s="2" t="s">
        <v>45</v>
      </c>
      <c r="C965" s="4">
        <v>80242484</v>
      </c>
      <c r="D965" s="3" t="s">
        <v>1034</v>
      </c>
      <c r="E965" s="3">
        <v>3638639</v>
      </c>
      <c r="F965" s="3" t="s">
        <v>1031</v>
      </c>
      <c r="G965" s="3" t="s">
        <v>22</v>
      </c>
      <c r="H965" s="20">
        <v>854316</v>
      </c>
    </row>
    <row r="966" spans="1:8" x14ac:dyDescent="0.2">
      <c r="A966" s="19" t="s">
        <v>25</v>
      </c>
      <c r="B966" s="2" t="s">
        <v>45</v>
      </c>
      <c r="C966" s="4">
        <v>52324789</v>
      </c>
      <c r="D966" s="3" t="s">
        <v>1035</v>
      </c>
      <c r="E966" s="3">
        <v>2985263</v>
      </c>
      <c r="F966" s="3" t="s">
        <v>1031</v>
      </c>
      <c r="G966" s="3" t="s">
        <v>22</v>
      </c>
      <c r="H966" s="20">
        <v>1584000</v>
      </c>
    </row>
    <row r="967" spans="1:8" x14ac:dyDescent="0.2">
      <c r="A967" s="19" t="s">
        <v>42</v>
      </c>
      <c r="B967" s="2" t="s">
        <v>45</v>
      </c>
      <c r="C967" s="4">
        <v>52265397</v>
      </c>
      <c r="D967" s="3" t="s">
        <v>1036</v>
      </c>
      <c r="E967" s="3">
        <v>4001041</v>
      </c>
      <c r="F967" s="3" t="s">
        <v>1031</v>
      </c>
      <c r="G967" s="3" t="s">
        <v>22</v>
      </c>
      <c r="H967" s="20">
        <v>4046000</v>
      </c>
    </row>
    <row r="968" spans="1:8" x14ac:dyDescent="0.2">
      <c r="A968" s="19" t="s">
        <v>57</v>
      </c>
      <c r="B968" s="2" t="s">
        <v>52</v>
      </c>
      <c r="C968" s="4">
        <v>52482742</v>
      </c>
      <c r="D968" s="3" t="s">
        <v>1037</v>
      </c>
      <c r="E968" s="3">
        <v>4183902</v>
      </c>
      <c r="F968" s="3" t="s">
        <v>1031</v>
      </c>
      <c r="G968" s="3" t="s">
        <v>22</v>
      </c>
      <c r="H968" s="20">
        <v>633997</v>
      </c>
    </row>
    <row r="969" spans="1:8" x14ac:dyDescent="0.2">
      <c r="A969" s="19" t="s">
        <v>40</v>
      </c>
      <c r="B969" s="2" t="s">
        <v>52</v>
      </c>
      <c r="C969" s="4">
        <v>52953203</v>
      </c>
      <c r="D969" s="3" t="s">
        <v>1038</v>
      </c>
      <c r="E969" s="3">
        <v>7602244</v>
      </c>
      <c r="F969" s="3" t="s">
        <v>1031</v>
      </c>
      <c r="G969" s="3" t="s">
        <v>34</v>
      </c>
      <c r="H969" s="20">
        <v>633997</v>
      </c>
    </row>
    <row r="970" spans="1:8" x14ac:dyDescent="0.2">
      <c r="A970" s="19" t="s">
        <v>40</v>
      </c>
      <c r="B970" s="2" t="s">
        <v>52</v>
      </c>
      <c r="C970" s="4">
        <v>52781142</v>
      </c>
      <c r="D970" s="3" t="s">
        <v>1039</v>
      </c>
      <c r="E970" s="3">
        <v>6310798</v>
      </c>
      <c r="F970" s="3" t="s">
        <v>1031</v>
      </c>
      <c r="G970" s="3" t="s">
        <v>34</v>
      </c>
      <c r="H970" s="20">
        <v>633997</v>
      </c>
    </row>
    <row r="971" spans="1:8" x14ac:dyDescent="0.2">
      <c r="A971" s="19" t="s">
        <v>25</v>
      </c>
      <c r="B971" s="2" t="s">
        <v>52</v>
      </c>
      <c r="C971" s="4">
        <v>52120684</v>
      </c>
      <c r="D971" s="3" t="s">
        <v>1040</v>
      </c>
      <c r="E971" s="3">
        <v>7281427</v>
      </c>
      <c r="F971" s="3" t="s">
        <v>1031</v>
      </c>
      <c r="G971" s="3" t="s">
        <v>22</v>
      </c>
      <c r="H971" s="20">
        <v>1106300</v>
      </c>
    </row>
    <row r="972" spans="1:8" x14ac:dyDescent="0.2">
      <c r="A972" s="19" t="s">
        <v>51</v>
      </c>
      <c r="B972" s="2" t="s">
        <v>63</v>
      </c>
      <c r="C972" s="4">
        <v>52487367</v>
      </c>
      <c r="D972" s="3" t="s">
        <v>1041</v>
      </c>
      <c r="E972" s="3">
        <v>5479326</v>
      </c>
      <c r="F972" s="3" t="s">
        <v>1031</v>
      </c>
      <c r="G972" s="3" t="s">
        <v>34</v>
      </c>
      <c r="H972" s="20">
        <v>435000</v>
      </c>
    </row>
    <row r="973" spans="1:8" x14ac:dyDescent="0.2">
      <c r="A973" s="19" t="s">
        <v>51</v>
      </c>
      <c r="B973" s="2" t="s">
        <v>63</v>
      </c>
      <c r="C973" s="4">
        <v>80140257</v>
      </c>
      <c r="D973" s="3" t="s">
        <v>1042</v>
      </c>
      <c r="E973" s="3">
        <v>5730520</v>
      </c>
      <c r="F973" s="3" t="s">
        <v>1031</v>
      </c>
      <c r="G973" s="3" t="s">
        <v>22</v>
      </c>
      <c r="H973" s="20">
        <v>435000</v>
      </c>
    </row>
    <row r="974" spans="1:8" x14ac:dyDescent="0.2">
      <c r="A974" s="19" t="s">
        <v>76</v>
      </c>
      <c r="B974" s="2" t="s">
        <v>67</v>
      </c>
      <c r="C974" s="4">
        <v>52158751</v>
      </c>
      <c r="D974" s="3" t="s">
        <v>1043</v>
      </c>
      <c r="E974" s="3">
        <v>2045608</v>
      </c>
      <c r="F974" s="3" t="s">
        <v>1031</v>
      </c>
      <c r="G974" s="3" t="s">
        <v>34</v>
      </c>
      <c r="H974" s="20">
        <v>882324</v>
      </c>
    </row>
    <row r="975" spans="1:8" x14ac:dyDescent="0.2">
      <c r="A975" s="19" t="s">
        <v>25</v>
      </c>
      <c r="B975" s="2" t="s">
        <v>67</v>
      </c>
      <c r="C975" s="4">
        <v>80050265</v>
      </c>
      <c r="D975" s="3" t="s">
        <v>1044</v>
      </c>
      <c r="E975" s="3">
        <v>4077871</v>
      </c>
      <c r="F975" s="3" t="s">
        <v>1031</v>
      </c>
      <c r="G975" s="3" t="s">
        <v>34</v>
      </c>
      <c r="H975" s="20">
        <v>1257200</v>
      </c>
    </row>
    <row r="976" spans="1:8" x14ac:dyDescent="0.2">
      <c r="A976" s="19" t="s">
        <v>76</v>
      </c>
      <c r="B976" s="2" t="s">
        <v>82</v>
      </c>
      <c r="C976" s="4">
        <v>80355952</v>
      </c>
      <c r="D976" s="3" t="s">
        <v>1045</v>
      </c>
      <c r="E976" s="3">
        <v>7224838</v>
      </c>
      <c r="F976" s="3" t="s">
        <v>1031</v>
      </c>
      <c r="G976" s="3" t="s">
        <v>34</v>
      </c>
      <c r="H976" s="20">
        <v>859600</v>
      </c>
    </row>
    <row r="977" spans="1:8" x14ac:dyDescent="0.2">
      <c r="A977" s="19" t="s">
        <v>76</v>
      </c>
      <c r="B977" s="2" t="s">
        <v>82</v>
      </c>
      <c r="C977" s="4">
        <v>52806796</v>
      </c>
      <c r="D977" s="3" t="s">
        <v>1046</v>
      </c>
      <c r="E977" s="3">
        <v>6800780</v>
      </c>
      <c r="F977" s="3" t="s">
        <v>1031</v>
      </c>
      <c r="G977" s="3" t="s">
        <v>34</v>
      </c>
      <c r="H977" s="20">
        <v>968600</v>
      </c>
    </row>
    <row r="978" spans="1:8" x14ac:dyDescent="0.2">
      <c r="A978" s="19" t="s">
        <v>25</v>
      </c>
      <c r="B978" s="2" t="s">
        <v>82</v>
      </c>
      <c r="C978" s="4">
        <v>52476205</v>
      </c>
      <c r="D978" s="3" t="s">
        <v>1047</v>
      </c>
      <c r="E978" s="3">
        <v>2382621</v>
      </c>
      <c r="F978" s="3" t="s">
        <v>1031</v>
      </c>
      <c r="G978" s="3" t="s">
        <v>22</v>
      </c>
      <c r="H978" s="20">
        <v>1023000</v>
      </c>
    </row>
    <row r="979" spans="1:8" x14ac:dyDescent="0.2">
      <c r="A979" s="19" t="s">
        <v>18</v>
      </c>
      <c r="B979" s="2" t="s">
        <v>96</v>
      </c>
      <c r="C979" s="4">
        <v>52825318</v>
      </c>
      <c r="D979" s="3" t="s">
        <v>1048</v>
      </c>
      <c r="E979" s="3">
        <v>7161663</v>
      </c>
      <c r="F979" s="3" t="s">
        <v>1031</v>
      </c>
      <c r="G979" s="3" t="s">
        <v>22</v>
      </c>
      <c r="H979" s="20">
        <v>493334</v>
      </c>
    </row>
    <row r="980" spans="1:8" x14ac:dyDescent="0.2">
      <c r="A980" s="19" t="s">
        <v>51</v>
      </c>
      <c r="B980" s="2" t="s">
        <v>99</v>
      </c>
      <c r="C980" s="4">
        <v>52913489</v>
      </c>
      <c r="D980" s="3" t="s">
        <v>1049</v>
      </c>
      <c r="E980" s="3">
        <v>4352385</v>
      </c>
      <c r="F980" s="3" t="s">
        <v>1031</v>
      </c>
      <c r="G980" s="3" t="s">
        <v>34</v>
      </c>
      <c r="H980" s="20">
        <v>433700</v>
      </c>
    </row>
    <row r="981" spans="1:8" x14ac:dyDescent="0.2">
      <c r="A981" s="19" t="s">
        <v>42</v>
      </c>
      <c r="B981" s="2" t="s">
        <v>99</v>
      </c>
      <c r="C981" s="4">
        <v>52480969</v>
      </c>
      <c r="D981" s="3" t="s">
        <v>1050</v>
      </c>
      <c r="E981" s="3">
        <v>2240001</v>
      </c>
      <c r="F981" s="3" t="s">
        <v>1031</v>
      </c>
      <c r="G981" s="3" t="s">
        <v>22</v>
      </c>
      <c r="H981" s="20">
        <v>4046000</v>
      </c>
    </row>
    <row r="982" spans="1:8" x14ac:dyDescent="0.2">
      <c r="A982" s="19" t="s">
        <v>32</v>
      </c>
      <c r="B982" s="2" t="s">
        <v>108</v>
      </c>
      <c r="C982" s="4">
        <v>52785226</v>
      </c>
      <c r="D982" s="3" t="s">
        <v>1051</v>
      </c>
      <c r="E982" s="3">
        <v>2986835</v>
      </c>
      <c r="F982" s="3" t="s">
        <v>1031</v>
      </c>
      <c r="G982" s="3" t="s">
        <v>22</v>
      </c>
      <c r="H982" s="20">
        <v>433700</v>
      </c>
    </row>
    <row r="983" spans="1:8" x14ac:dyDescent="0.2">
      <c r="A983" s="19" t="s">
        <v>37</v>
      </c>
      <c r="B983" s="2" t="s">
        <v>108</v>
      </c>
      <c r="C983" s="4">
        <v>52200072</v>
      </c>
      <c r="D983" s="3" t="s">
        <v>1052</v>
      </c>
      <c r="E983" s="3">
        <v>2898391</v>
      </c>
      <c r="F983" s="3" t="s">
        <v>1031</v>
      </c>
      <c r="G983" s="3" t="s">
        <v>34</v>
      </c>
      <c r="H983" s="20">
        <v>452000</v>
      </c>
    </row>
    <row r="984" spans="1:8" x14ac:dyDescent="0.2">
      <c r="A984" s="19" t="s">
        <v>32</v>
      </c>
      <c r="B984" s="2" t="s">
        <v>113</v>
      </c>
      <c r="C984" s="4">
        <v>52243238</v>
      </c>
      <c r="D984" s="3" t="s">
        <v>1053</v>
      </c>
      <c r="E984" s="3">
        <v>7196596</v>
      </c>
      <c r="F984" s="3" t="s">
        <v>1031</v>
      </c>
      <c r="G984" s="3" t="s">
        <v>22</v>
      </c>
      <c r="H984" s="20">
        <v>433700</v>
      </c>
    </row>
    <row r="985" spans="1:8" x14ac:dyDescent="0.2">
      <c r="A985" s="19" t="s">
        <v>40</v>
      </c>
      <c r="B985" s="2" t="s">
        <v>336</v>
      </c>
      <c r="C985" s="4">
        <v>52342528</v>
      </c>
      <c r="D985" s="3" t="s">
        <v>1054</v>
      </c>
      <c r="E985" s="3">
        <v>6850540</v>
      </c>
      <c r="F985" s="3" t="s">
        <v>1031</v>
      </c>
      <c r="G985" s="3" t="s">
        <v>22</v>
      </c>
      <c r="H985" s="20">
        <v>694557</v>
      </c>
    </row>
    <row r="986" spans="1:8" x14ac:dyDescent="0.2">
      <c r="A986" s="19" t="s">
        <v>76</v>
      </c>
      <c r="B986" s="2" t="s">
        <v>336</v>
      </c>
      <c r="C986" s="4">
        <v>52978349</v>
      </c>
      <c r="D986" s="3" t="s">
        <v>1055</v>
      </c>
      <c r="E986" s="3">
        <v>2937343</v>
      </c>
      <c r="F986" s="3" t="s">
        <v>1031</v>
      </c>
      <c r="G986" s="3" t="s">
        <v>34</v>
      </c>
      <c r="H986" s="20">
        <v>927347</v>
      </c>
    </row>
    <row r="987" spans="1:8" x14ac:dyDescent="0.2">
      <c r="A987" s="24" t="s">
        <v>51</v>
      </c>
      <c r="B987" s="25" t="s">
        <v>157</v>
      </c>
      <c r="C987" s="26">
        <v>52857783</v>
      </c>
      <c r="D987" s="27" t="s">
        <v>1056</v>
      </c>
      <c r="E987" s="27">
        <v>5785868</v>
      </c>
      <c r="F987" s="27" t="s">
        <v>1031</v>
      </c>
      <c r="G987" s="27" t="s">
        <v>34</v>
      </c>
      <c r="H987" s="28">
        <v>433700</v>
      </c>
    </row>
    <row r="988" spans="1:8" x14ac:dyDescent="0.2">
      <c r="A988" s="24"/>
      <c r="B988" s="25">
        <f>SUBTOTAL(103,Tabla1[Cargo])</f>
        <v>986</v>
      </c>
      <c r="C988" s="26"/>
      <c r="D988" s="27"/>
      <c r="E988" s="27"/>
      <c r="F988" s="27"/>
      <c r="G988" s="27"/>
      <c r="H988" s="28">
        <f>SUBTOTAL(9,H2:H987)</f>
        <v>839618235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D905-3593-450F-854C-BB66A43712DA}">
  <dimension ref="A1:C6"/>
  <sheetViews>
    <sheetView workbookViewId="0">
      <selection activeCell="B21" sqref="B21"/>
    </sheetView>
  </sheetViews>
  <sheetFormatPr defaultColWidth="10.76171875" defaultRowHeight="15" x14ac:dyDescent="0.2"/>
  <cols>
    <col min="1" max="1" width="18.6953125" bestFit="1" customWidth="1"/>
    <col min="2" max="2" width="12.5078125" bestFit="1" customWidth="1"/>
    <col min="3" max="3" width="22.05859375" bestFit="1" customWidth="1"/>
  </cols>
  <sheetData>
    <row r="1" spans="1:3" x14ac:dyDescent="0.2">
      <c r="A1" s="16" t="s">
        <v>11</v>
      </c>
      <c r="B1" s="17" t="s">
        <v>17</v>
      </c>
      <c r="C1" s="16" t="s">
        <v>1114</v>
      </c>
    </row>
    <row r="2" spans="1:3" x14ac:dyDescent="0.2">
      <c r="A2" s="3" t="s">
        <v>19</v>
      </c>
      <c r="B2" s="18">
        <v>38587750</v>
      </c>
      <c r="C2" s="3">
        <v>42</v>
      </c>
    </row>
    <row r="3" spans="1:3" x14ac:dyDescent="0.2">
      <c r="A3" s="3" t="s">
        <v>28</v>
      </c>
      <c r="B3" s="18">
        <v>55983420</v>
      </c>
      <c r="C3" s="3">
        <v>32</v>
      </c>
    </row>
    <row r="4" spans="1:3" x14ac:dyDescent="0.2">
      <c r="A4" s="3" t="s">
        <v>52</v>
      </c>
      <c r="B4" s="18">
        <v>134384349</v>
      </c>
      <c r="C4" s="3">
        <v>456</v>
      </c>
    </row>
    <row r="5" spans="1:3" x14ac:dyDescent="0.2">
      <c r="A5" s="3" t="s">
        <v>67</v>
      </c>
      <c r="B5" s="18">
        <v>151465845</v>
      </c>
      <c r="C5" s="3">
        <v>234</v>
      </c>
    </row>
    <row r="6" spans="1:3" x14ac:dyDescent="0.2">
      <c r="A6" s="3" t="s">
        <v>49</v>
      </c>
      <c r="B6" s="18">
        <v>7715600</v>
      </c>
      <c r="C6" s="3">
        <v>21</v>
      </c>
    </row>
  </sheetData>
  <conditionalFormatting sqref="B2:B6">
    <cfRule type="cellIs" dxfId="1" priority="1" operator="lessThan">
      <formula>50000000</formula>
    </cfRule>
    <cfRule type="cellIs" dxfId="0" priority="2" operator="greaterThan">
      <formula>50000000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3153-3638-48DC-9BD0-E10487E5651C}">
  <sheetPr codeName="Hoja3">
    <tabColor rgb="FFFFC000"/>
  </sheetPr>
  <dimension ref="B3:J22"/>
  <sheetViews>
    <sheetView showGridLines="0" zoomScale="70" workbookViewId="0">
      <selection activeCell="D3" sqref="D3"/>
    </sheetView>
  </sheetViews>
  <sheetFormatPr defaultColWidth="10.76171875" defaultRowHeight="15" x14ac:dyDescent="0.2"/>
  <cols>
    <col min="1" max="1" width="6.45703125" customWidth="1"/>
    <col min="2" max="2" width="22.59765625" bestFit="1" customWidth="1"/>
    <col min="3" max="3" width="16.54296875" style="31" bestFit="1" customWidth="1"/>
    <col min="4" max="4" width="14.9296875" bestFit="1" customWidth="1"/>
    <col min="7" max="7" width="9.4140625" customWidth="1"/>
    <col min="8" max="8" width="22.8671875" bestFit="1" customWidth="1"/>
    <col min="9" max="9" width="14.9296875" bestFit="1" customWidth="1"/>
    <col min="10" max="10" width="15.6015625" bestFit="1" customWidth="1"/>
    <col min="11" max="11" width="4.03515625" bestFit="1" customWidth="1"/>
    <col min="12" max="12" width="12.5078125" bestFit="1" customWidth="1"/>
  </cols>
  <sheetData>
    <row r="3" spans="2:10" ht="21" customHeight="1" x14ac:dyDescent="0.2">
      <c r="B3" s="15" t="s">
        <v>1058</v>
      </c>
      <c r="H3" s="15" t="s">
        <v>1073</v>
      </c>
    </row>
    <row r="4" spans="2:10" x14ac:dyDescent="0.2">
      <c r="B4" s="29" t="s">
        <v>1122</v>
      </c>
      <c r="C4" s="31" t="s">
        <v>1124</v>
      </c>
      <c r="H4" s="29" t="s">
        <v>1122</v>
      </c>
      <c r="I4" t="s">
        <v>1125</v>
      </c>
      <c r="J4" t="s">
        <v>1126</v>
      </c>
    </row>
    <row r="5" spans="2:10" x14ac:dyDescent="0.2">
      <c r="B5" s="30" t="s">
        <v>524</v>
      </c>
      <c r="C5" s="31">
        <v>192334961</v>
      </c>
      <c r="H5" s="30" t="s">
        <v>821</v>
      </c>
      <c r="I5">
        <v>24</v>
      </c>
      <c r="J5">
        <v>24</v>
      </c>
    </row>
    <row r="6" spans="2:10" x14ac:dyDescent="0.2">
      <c r="B6" s="30" t="s">
        <v>167</v>
      </c>
      <c r="C6" s="31">
        <v>157764436</v>
      </c>
      <c r="H6" s="30" t="s">
        <v>363</v>
      </c>
      <c r="I6">
        <v>34</v>
      </c>
      <c r="J6">
        <v>34</v>
      </c>
    </row>
    <row r="7" spans="2:10" x14ac:dyDescent="0.2">
      <c r="B7" s="30" t="s">
        <v>361</v>
      </c>
      <c r="C7" s="31">
        <v>128826305</v>
      </c>
      <c r="H7" s="30" t="s">
        <v>37</v>
      </c>
      <c r="I7">
        <v>45</v>
      </c>
      <c r="J7">
        <v>45</v>
      </c>
    </row>
    <row r="8" spans="2:10" x14ac:dyDescent="0.2">
      <c r="B8" s="30" t="s">
        <v>21</v>
      </c>
      <c r="C8" s="31">
        <v>71149408</v>
      </c>
      <c r="H8" s="30" t="s">
        <v>32</v>
      </c>
      <c r="I8">
        <v>49</v>
      </c>
      <c r="J8">
        <v>49</v>
      </c>
    </row>
    <row r="9" spans="2:10" x14ac:dyDescent="0.2">
      <c r="B9" s="30" t="s">
        <v>817</v>
      </c>
      <c r="C9" s="31">
        <v>64082044</v>
      </c>
      <c r="H9" s="30" t="s">
        <v>27</v>
      </c>
      <c r="I9">
        <v>61</v>
      </c>
      <c r="J9">
        <v>61</v>
      </c>
    </row>
    <row r="10" spans="2:10" x14ac:dyDescent="0.2">
      <c r="B10" s="30" t="s">
        <v>972</v>
      </c>
      <c r="C10" s="31">
        <v>55684481</v>
      </c>
      <c r="H10" s="30" t="s">
        <v>25</v>
      </c>
      <c r="I10">
        <v>61</v>
      </c>
      <c r="J10">
        <v>61</v>
      </c>
    </row>
    <row r="11" spans="2:10" x14ac:dyDescent="0.2">
      <c r="B11" s="30" t="s">
        <v>125</v>
      </c>
      <c r="C11" s="31">
        <v>46057675</v>
      </c>
      <c r="H11" s="30" t="s">
        <v>40</v>
      </c>
      <c r="I11">
        <v>64</v>
      </c>
      <c r="J11">
        <v>64</v>
      </c>
    </row>
    <row r="12" spans="2:10" x14ac:dyDescent="0.2">
      <c r="B12" s="30" t="s">
        <v>910</v>
      </c>
      <c r="C12" s="31">
        <v>45022588</v>
      </c>
      <c r="H12" s="30" t="s">
        <v>57</v>
      </c>
      <c r="I12">
        <v>66</v>
      </c>
      <c r="J12">
        <v>66</v>
      </c>
    </row>
    <row r="13" spans="2:10" x14ac:dyDescent="0.2">
      <c r="B13" s="30" t="s">
        <v>1031</v>
      </c>
      <c r="C13" s="31">
        <v>25146519</v>
      </c>
      <c r="H13" s="30" t="s">
        <v>372</v>
      </c>
      <c r="I13">
        <v>77</v>
      </c>
      <c r="J13">
        <v>77</v>
      </c>
    </row>
    <row r="14" spans="2:10" x14ac:dyDescent="0.2">
      <c r="B14" s="30" t="s">
        <v>797</v>
      </c>
      <c r="C14" s="31">
        <v>16271966</v>
      </c>
      <c r="H14" s="30" t="s">
        <v>42</v>
      </c>
      <c r="I14">
        <v>82</v>
      </c>
      <c r="J14">
        <v>82</v>
      </c>
    </row>
    <row r="15" spans="2:10" x14ac:dyDescent="0.2">
      <c r="B15" s="30" t="s">
        <v>344</v>
      </c>
      <c r="C15" s="31">
        <v>13606273</v>
      </c>
      <c r="H15" s="30" t="s">
        <v>76</v>
      </c>
      <c r="I15">
        <v>100</v>
      </c>
      <c r="J15">
        <v>100</v>
      </c>
    </row>
    <row r="16" spans="2:10" x14ac:dyDescent="0.2">
      <c r="B16" s="30" t="s">
        <v>777</v>
      </c>
      <c r="C16" s="31">
        <v>13485444</v>
      </c>
      <c r="H16" s="30" t="s">
        <v>51</v>
      </c>
      <c r="I16">
        <v>102</v>
      </c>
      <c r="J16">
        <v>102</v>
      </c>
    </row>
    <row r="17" spans="2:10" x14ac:dyDescent="0.2">
      <c r="B17" s="30" t="s">
        <v>165</v>
      </c>
      <c r="C17" s="31">
        <v>4046000</v>
      </c>
      <c r="H17" s="30" t="s">
        <v>48</v>
      </c>
      <c r="I17">
        <v>108</v>
      </c>
      <c r="J17">
        <v>108</v>
      </c>
    </row>
    <row r="18" spans="2:10" x14ac:dyDescent="0.2">
      <c r="B18" s="30" t="s">
        <v>160</v>
      </c>
      <c r="C18" s="31">
        <v>3370335</v>
      </c>
      <c r="H18" s="30" t="s">
        <v>18</v>
      </c>
      <c r="I18">
        <v>113</v>
      </c>
      <c r="J18">
        <v>113</v>
      </c>
    </row>
    <row r="19" spans="2:10" x14ac:dyDescent="0.2">
      <c r="B19" s="30" t="s">
        <v>773</v>
      </c>
      <c r="C19" s="31">
        <v>1301100</v>
      </c>
      <c r="H19" s="30" t="s">
        <v>1123</v>
      </c>
      <c r="I19">
        <v>986</v>
      </c>
      <c r="J19">
        <v>986</v>
      </c>
    </row>
    <row r="20" spans="2:10" x14ac:dyDescent="0.2">
      <c r="B20" s="30" t="s">
        <v>1028</v>
      </c>
      <c r="C20" s="31">
        <v>868700</v>
      </c>
    </row>
    <row r="21" spans="2:10" x14ac:dyDescent="0.2">
      <c r="B21" s="30" t="s">
        <v>908</v>
      </c>
      <c r="C21" s="31">
        <v>600000</v>
      </c>
    </row>
    <row r="22" spans="2:10" x14ac:dyDescent="0.2">
      <c r="B22" s="30" t="s">
        <v>1123</v>
      </c>
      <c r="C22" s="31">
        <v>839618235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BD1</vt:lpstr>
      <vt:lpstr>.10</vt:lpstr>
      <vt:lpstr>Tablas Dinamicas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Navarro</dc:creator>
  <cp:lastModifiedBy>USER</cp:lastModifiedBy>
  <dcterms:created xsi:type="dcterms:W3CDTF">2022-07-11T21:31:04Z</dcterms:created>
  <dcterms:modified xsi:type="dcterms:W3CDTF">2024-09-25T18:01:20Z</dcterms:modified>
</cp:coreProperties>
</file>