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myasrinivas/Downloads/"/>
    </mc:Choice>
  </mc:AlternateContent>
  <xr:revisionPtr revIDLastSave="0" documentId="8_{C3661A95-43C5-FE4A-886C-75845B47C3A0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Cache_Controller_Report" sheetId="1" r:id="rId1"/>
  </sheets>
  <definedNames>
    <definedName name="_xlnm._FilterDatabase" localSheetId="0" hidden="1">Cache_Controller_Report!$A$1:$AA$1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T2" i="1"/>
  <c r="U21" i="1" l="1"/>
  <c r="U23" i="1"/>
  <c r="U38" i="1"/>
  <c r="U52" i="1"/>
  <c r="U20" i="1"/>
  <c r="U22" i="1"/>
  <c r="U39" i="1"/>
  <c r="U53" i="1"/>
  <c r="U24" i="1"/>
  <c r="U25" i="1"/>
  <c r="U40" i="1"/>
  <c r="U54" i="1"/>
  <c r="U32" i="1"/>
  <c r="U33" i="1"/>
  <c r="U41" i="1"/>
  <c r="U55" i="1"/>
  <c r="U43" i="1"/>
  <c r="U42" i="1"/>
  <c r="U49" i="1"/>
  <c r="U59" i="1"/>
  <c r="T21" i="1"/>
  <c r="T23" i="1"/>
  <c r="T38" i="1"/>
  <c r="T52" i="1"/>
  <c r="T20" i="1"/>
  <c r="T22" i="1"/>
  <c r="T39" i="1"/>
  <c r="T53" i="1"/>
  <c r="T24" i="1"/>
  <c r="T25" i="1"/>
  <c r="T40" i="1"/>
  <c r="T54" i="1"/>
  <c r="T32" i="1"/>
  <c r="T33" i="1"/>
  <c r="T41" i="1"/>
  <c r="T55" i="1"/>
  <c r="T43" i="1"/>
  <c r="T42" i="1"/>
  <c r="T49" i="1"/>
  <c r="S21" i="1"/>
  <c r="V21" i="1" s="1"/>
  <c r="S23" i="1"/>
  <c r="V23" i="1" s="1"/>
  <c r="S38" i="1"/>
  <c r="V38" i="1" s="1"/>
  <c r="S52" i="1"/>
  <c r="V52" i="1" s="1"/>
  <c r="S20" i="1"/>
  <c r="V20" i="1" s="1"/>
  <c r="S22" i="1"/>
  <c r="V22" i="1" s="1"/>
  <c r="S39" i="1"/>
  <c r="V39" i="1" s="1"/>
  <c r="S53" i="1"/>
  <c r="V53" i="1" s="1"/>
  <c r="S24" i="1"/>
  <c r="V24" i="1" s="1"/>
  <c r="S25" i="1"/>
  <c r="V25" i="1" s="1"/>
  <c r="S40" i="1"/>
  <c r="V40" i="1" s="1"/>
  <c r="S54" i="1"/>
  <c r="V54" i="1" s="1"/>
  <c r="S32" i="1"/>
  <c r="V32" i="1" s="1"/>
  <c r="S33" i="1"/>
  <c r="V33" i="1" s="1"/>
  <c r="S41" i="1"/>
  <c r="V41" i="1" s="1"/>
  <c r="S55" i="1"/>
  <c r="V55" i="1" s="1"/>
  <c r="S43" i="1"/>
  <c r="V43" i="1" s="1"/>
  <c r="S42" i="1"/>
  <c r="V42" i="1" s="1"/>
  <c r="S49" i="1"/>
  <c r="V49" i="1" s="1"/>
  <c r="T59" i="1"/>
  <c r="S59" i="1"/>
  <c r="V59" i="1" s="1"/>
  <c r="U29" i="1"/>
  <c r="U30" i="1"/>
  <c r="U47" i="1"/>
  <c r="U57" i="1"/>
  <c r="U26" i="1"/>
  <c r="U27" i="1"/>
  <c r="U45" i="1"/>
  <c r="U56" i="1"/>
  <c r="U28" i="1"/>
  <c r="U31" i="1"/>
  <c r="U48" i="1"/>
  <c r="U58" i="1"/>
  <c r="U34" i="1"/>
  <c r="U35" i="1"/>
  <c r="U50" i="1"/>
  <c r="U60" i="1"/>
  <c r="U46" i="1"/>
  <c r="U44" i="1"/>
  <c r="U51" i="1"/>
  <c r="U61" i="1"/>
  <c r="X29" i="1"/>
  <c r="X21" i="1"/>
  <c r="W21" i="1"/>
  <c r="W29" i="1"/>
  <c r="X61" i="1"/>
  <c r="X59" i="1"/>
  <c r="X9" i="1"/>
  <c r="X51" i="1"/>
  <c r="X49" i="1"/>
  <c r="X19" i="1"/>
  <c r="X44" i="1"/>
  <c r="X42" i="1"/>
  <c r="X37" i="1"/>
  <c r="X46" i="1"/>
  <c r="X43" i="1"/>
  <c r="X18" i="1"/>
  <c r="X60" i="1"/>
  <c r="X55" i="1"/>
  <c r="X5" i="1"/>
  <c r="X50" i="1"/>
  <c r="X41" i="1"/>
  <c r="X12" i="1"/>
  <c r="X35" i="1"/>
  <c r="X33" i="1"/>
  <c r="X17" i="1"/>
  <c r="X34" i="1"/>
  <c r="X32" i="1"/>
  <c r="X16" i="1"/>
  <c r="X58" i="1"/>
  <c r="X54" i="1"/>
  <c r="X4" i="1"/>
  <c r="X48" i="1"/>
  <c r="X40" i="1"/>
  <c r="X8" i="1"/>
  <c r="X31" i="1"/>
  <c r="X25" i="1"/>
  <c r="X15" i="1"/>
  <c r="X28" i="1"/>
  <c r="X24" i="1"/>
  <c r="X14" i="1"/>
  <c r="X56" i="1"/>
  <c r="X53" i="1"/>
  <c r="X3" i="1"/>
  <c r="X45" i="1"/>
  <c r="X39" i="1"/>
  <c r="X6" i="1"/>
  <c r="X27" i="1"/>
  <c r="X22" i="1"/>
  <c r="X10" i="1"/>
  <c r="X26" i="1"/>
  <c r="X20" i="1"/>
  <c r="X13" i="1"/>
  <c r="X57" i="1"/>
  <c r="X52" i="1"/>
  <c r="X2" i="1"/>
  <c r="Y2" i="1" s="1"/>
  <c r="X47" i="1"/>
  <c r="X38" i="1"/>
  <c r="X7" i="1"/>
  <c r="X30" i="1"/>
  <c r="X23" i="1"/>
  <c r="X11" i="1"/>
  <c r="W61" i="1"/>
  <c r="W59" i="1"/>
  <c r="W9" i="1"/>
  <c r="W51" i="1"/>
  <c r="W49" i="1"/>
  <c r="W19" i="1"/>
  <c r="W44" i="1"/>
  <c r="W42" i="1"/>
  <c r="W37" i="1"/>
  <c r="W46" i="1"/>
  <c r="W43" i="1"/>
  <c r="W18" i="1"/>
  <c r="W60" i="1"/>
  <c r="W55" i="1"/>
  <c r="W5" i="1"/>
  <c r="W50" i="1"/>
  <c r="W41" i="1"/>
  <c r="W12" i="1"/>
  <c r="W35" i="1"/>
  <c r="W33" i="1"/>
  <c r="W17" i="1"/>
  <c r="W34" i="1"/>
  <c r="W32" i="1"/>
  <c r="W16" i="1"/>
  <c r="W58" i="1"/>
  <c r="W54" i="1"/>
  <c r="W4" i="1"/>
  <c r="W48" i="1"/>
  <c r="W40" i="1"/>
  <c r="W8" i="1"/>
  <c r="W31" i="1"/>
  <c r="W25" i="1"/>
  <c r="W15" i="1"/>
  <c r="W28" i="1"/>
  <c r="W24" i="1"/>
  <c r="W14" i="1"/>
  <c r="W56" i="1"/>
  <c r="W53" i="1"/>
  <c r="W3" i="1"/>
  <c r="W45" i="1"/>
  <c r="W39" i="1"/>
  <c r="W6" i="1"/>
  <c r="W27" i="1"/>
  <c r="W22" i="1"/>
  <c r="W10" i="1"/>
  <c r="W26" i="1"/>
  <c r="W20" i="1"/>
  <c r="W13" i="1"/>
  <c r="W57" i="1"/>
  <c r="W52" i="1"/>
  <c r="W47" i="1"/>
  <c r="W38" i="1"/>
  <c r="W7" i="1"/>
  <c r="W30" i="1"/>
  <c r="W23" i="1"/>
  <c r="W11" i="1"/>
  <c r="T29" i="1"/>
  <c r="T30" i="1"/>
  <c r="T47" i="1"/>
  <c r="T57" i="1"/>
  <c r="T26" i="1"/>
  <c r="T27" i="1"/>
  <c r="T45" i="1"/>
  <c r="T56" i="1"/>
  <c r="T28" i="1"/>
  <c r="T31" i="1"/>
  <c r="T48" i="1"/>
  <c r="T58" i="1"/>
  <c r="T34" i="1"/>
  <c r="T35" i="1"/>
  <c r="T50" i="1"/>
  <c r="T60" i="1"/>
  <c r="T46" i="1"/>
  <c r="T44" i="1"/>
  <c r="T51" i="1"/>
  <c r="T61" i="1"/>
  <c r="S29" i="1"/>
  <c r="S30" i="1"/>
  <c r="S47" i="1"/>
  <c r="S57" i="1"/>
  <c r="S26" i="1"/>
  <c r="S27" i="1"/>
  <c r="S45" i="1"/>
  <c r="S56" i="1"/>
  <c r="S28" i="1"/>
  <c r="S31" i="1"/>
  <c r="S48" i="1"/>
  <c r="S58" i="1"/>
  <c r="S34" i="1"/>
  <c r="S35" i="1"/>
  <c r="S50" i="1"/>
  <c r="S60" i="1"/>
  <c r="S46" i="1"/>
  <c r="S44" i="1"/>
  <c r="S51" i="1"/>
  <c r="S61" i="1"/>
  <c r="U11" i="1"/>
  <c r="U7" i="1"/>
  <c r="U2" i="1"/>
  <c r="U13" i="1"/>
  <c r="U10" i="1"/>
  <c r="U6" i="1"/>
  <c r="U3" i="1"/>
  <c r="U14" i="1"/>
  <c r="U15" i="1"/>
  <c r="U8" i="1"/>
  <c r="U4" i="1"/>
  <c r="U16" i="1"/>
  <c r="U17" i="1"/>
  <c r="U12" i="1"/>
  <c r="U5" i="1"/>
  <c r="U18" i="1"/>
  <c r="U37" i="1"/>
  <c r="U19" i="1"/>
  <c r="U9" i="1"/>
  <c r="T11" i="1"/>
  <c r="T7" i="1"/>
  <c r="T13" i="1"/>
  <c r="T10" i="1"/>
  <c r="T6" i="1"/>
  <c r="T3" i="1"/>
  <c r="T14" i="1"/>
  <c r="T15" i="1"/>
  <c r="T8" i="1"/>
  <c r="T4" i="1"/>
  <c r="T16" i="1"/>
  <c r="T17" i="1"/>
  <c r="T12" i="1"/>
  <c r="T5" i="1"/>
  <c r="T18" i="1"/>
  <c r="T37" i="1"/>
  <c r="T19" i="1"/>
  <c r="T9" i="1"/>
  <c r="S11" i="1"/>
  <c r="S7" i="1"/>
  <c r="S2" i="1"/>
  <c r="S13" i="1"/>
  <c r="S10" i="1"/>
  <c r="S6" i="1"/>
  <c r="S3" i="1"/>
  <c r="S14" i="1"/>
  <c r="S15" i="1"/>
  <c r="S8" i="1"/>
  <c r="S4" i="1"/>
  <c r="S16" i="1"/>
  <c r="S17" i="1"/>
  <c r="S12" i="1"/>
  <c r="S5" i="1"/>
  <c r="S18" i="1"/>
  <c r="S37" i="1"/>
  <c r="S19" i="1"/>
  <c r="S9" i="1"/>
  <c r="U36" i="1"/>
  <c r="T36" i="1"/>
  <c r="X36" i="1"/>
  <c r="W36" i="1"/>
  <c r="S36" i="1"/>
  <c r="Y30" i="1" l="1"/>
  <c r="V18" i="1"/>
  <c r="V14" i="1"/>
  <c r="Y20" i="1"/>
  <c r="Z20" i="1" s="1"/>
  <c r="Y3" i="1"/>
  <c r="Y31" i="1"/>
  <c r="Y32" i="1"/>
  <c r="Z32" i="1" s="1"/>
  <c r="Y5" i="1"/>
  <c r="Y44" i="1"/>
  <c r="V4" i="1"/>
  <c r="Y38" i="1"/>
  <c r="Z38" i="1" s="1"/>
  <c r="Y10" i="1"/>
  <c r="Y56" i="1"/>
  <c r="Y40" i="1"/>
  <c r="Z40" i="1" s="1"/>
  <c r="Y17" i="1"/>
  <c r="Y60" i="1"/>
  <c r="Y49" i="1"/>
  <c r="Z49" i="1" s="1"/>
  <c r="V5" i="1"/>
  <c r="V19" i="1"/>
  <c r="V8" i="1"/>
  <c r="V7" i="1"/>
  <c r="V36" i="1"/>
  <c r="V16" i="1"/>
  <c r="V3" i="1"/>
  <c r="Y47" i="1"/>
  <c r="Y22" i="1"/>
  <c r="Z22" i="1" s="1"/>
  <c r="Y14" i="1"/>
  <c r="Y48" i="1"/>
  <c r="Y33" i="1"/>
  <c r="Z33" i="1" s="1"/>
  <c r="Y18" i="1"/>
  <c r="Y51" i="1"/>
  <c r="V37" i="1"/>
  <c r="V10" i="1"/>
  <c r="V9" i="1"/>
  <c r="V6" i="1"/>
  <c r="V12" i="1"/>
  <c r="V15" i="1"/>
  <c r="V11" i="1"/>
  <c r="V61" i="1"/>
  <c r="V17" i="1"/>
  <c r="V13" i="1"/>
  <c r="V51" i="1"/>
  <c r="V48" i="1"/>
  <c r="V47" i="1"/>
  <c r="Y23" i="1"/>
  <c r="Z23" i="1" s="1"/>
  <c r="Y13" i="1"/>
  <c r="Y45" i="1"/>
  <c r="Y25" i="1"/>
  <c r="Z25" i="1" s="1"/>
  <c r="Y16" i="1"/>
  <c r="Y50" i="1"/>
  <c r="Y42" i="1"/>
  <c r="Z42" i="1" s="1"/>
  <c r="V44" i="1"/>
  <c r="V31" i="1"/>
  <c r="V30" i="1"/>
  <c r="V60" i="1"/>
  <c r="V56" i="1"/>
  <c r="Y11" i="1"/>
  <c r="Y57" i="1"/>
  <c r="Y39" i="1"/>
  <c r="Z39" i="1" s="1"/>
  <c r="Y15" i="1"/>
  <c r="Y58" i="1"/>
  <c r="Y41" i="1"/>
  <c r="Z41" i="1" s="1"/>
  <c r="Y37" i="1"/>
  <c r="Y61" i="1"/>
  <c r="V58" i="1"/>
  <c r="V57" i="1"/>
  <c r="Y27" i="1"/>
  <c r="Y24" i="1"/>
  <c r="Z24" i="1" s="1"/>
  <c r="Y4" i="1"/>
  <c r="Y35" i="1"/>
  <c r="Y43" i="1"/>
  <c r="Z43" i="1" s="1"/>
  <c r="Y9" i="1"/>
  <c r="V50" i="1"/>
  <c r="V46" i="1"/>
  <c r="V35" i="1"/>
  <c r="Y29" i="1"/>
  <c r="V45" i="1"/>
  <c r="V28" i="1"/>
  <c r="V29" i="1"/>
  <c r="V27" i="1"/>
  <c r="V34" i="1"/>
  <c r="V26" i="1"/>
  <c r="Y7" i="1"/>
  <c r="Y26" i="1"/>
  <c r="Y53" i="1"/>
  <c r="Z53" i="1" s="1"/>
  <c r="Y8" i="1"/>
  <c r="Y34" i="1"/>
  <c r="Y55" i="1"/>
  <c r="Z55" i="1" s="1"/>
  <c r="Y19" i="1"/>
  <c r="Y21" i="1"/>
  <c r="Z21" i="1" s="1"/>
  <c r="Y52" i="1"/>
  <c r="Z52" i="1" s="1"/>
  <c r="Y6" i="1"/>
  <c r="Y28" i="1"/>
  <c r="Y54" i="1"/>
  <c r="Z54" i="1" s="1"/>
  <c r="Y12" i="1"/>
  <c r="Y46" i="1"/>
  <c r="Y59" i="1"/>
  <c r="Z59" i="1" s="1"/>
  <c r="Y36" i="1"/>
  <c r="V2" i="1"/>
  <c r="Z2" i="1" s="1"/>
  <c r="Z17" i="1" l="1"/>
  <c r="Z30" i="1"/>
  <c r="Z31" i="1"/>
  <c r="Z48" i="1"/>
  <c r="Z19" i="1"/>
  <c r="Z14" i="1"/>
  <c r="Z5" i="1"/>
  <c r="Z56" i="1"/>
  <c r="Z10" i="1"/>
  <c r="Z13" i="1"/>
  <c r="Z3" i="1"/>
  <c r="Z6" i="1"/>
  <c r="Z16" i="1"/>
  <c r="Z45" i="1"/>
  <c r="Z44" i="1"/>
  <c r="Z18" i="1"/>
  <c r="Z61" i="1"/>
  <c r="Z47" i="1"/>
  <c r="Z60" i="1"/>
  <c r="Z4" i="1"/>
  <c r="Z37" i="1"/>
  <c r="Z51" i="1"/>
  <c r="Z7" i="1"/>
  <c r="Z50" i="1"/>
  <c r="Z27" i="1"/>
  <c r="Z58" i="1"/>
  <c r="Z28" i="1"/>
  <c r="Z12" i="1"/>
  <c r="Z11" i="1"/>
  <c r="Z9" i="1"/>
  <c r="Z15" i="1"/>
  <c r="Z57" i="1"/>
  <c r="Z29" i="1"/>
  <c r="Z36" i="1"/>
  <c r="Z35" i="1"/>
  <c r="Z26" i="1"/>
  <c r="Z46" i="1"/>
  <c r="Z34" i="1"/>
  <c r="Z8" i="1"/>
</calcChain>
</file>

<file path=xl/sharedStrings.xml><?xml version="1.0" encoding="utf-8"?>
<sst xmlns="http://schemas.openxmlformats.org/spreadsheetml/2006/main" count="45" uniqueCount="45">
  <si>
    <t>BL</t>
  </si>
  <si>
    <t>N</t>
  </si>
  <si>
    <t>WS</t>
  </si>
  <si>
    <t>rmc</t>
  </si>
  <si>
    <t xml:space="preserve"> rbc</t>
  </si>
  <si>
    <t xml:space="preserve"> rbhc</t>
  </si>
  <si>
    <t xml:space="preserve"> rbmc</t>
  </si>
  <si>
    <t xml:space="preserve"> rbrdc</t>
  </si>
  <si>
    <t xml:space="preserve"> rbrc</t>
  </si>
  <si>
    <t>wmc</t>
  </si>
  <si>
    <t xml:space="preserve"> wbc</t>
  </si>
  <si>
    <t xml:space="preserve"> wtc</t>
  </si>
  <si>
    <t xml:space="preserve"> wbhc</t>
  </si>
  <si>
    <t xml:space="preserve"> wbmc</t>
  </si>
  <si>
    <t xml:space="preserve"> wbrdc</t>
  </si>
  <si>
    <t xml:space="preserve"> wbrc</t>
  </si>
  <si>
    <t xml:space="preserve"> flushCount</t>
  </si>
  <si>
    <t>write time</t>
  </si>
  <si>
    <t>read time</t>
  </si>
  <si>
    <t>AMAT</t>
  </si>
  <si>
    <t>1st Best</t>
  </si>
  <si>
    <t>2nd Best</t>
  </si>
  <si>
    <t>3rd Best</t>
  </si>
  <si>
    <t>1st Worst</t>
  </si>
  <si>
    <t>2nd Worst</t>
  </si>
  <si>
    <t>3rd Worst</t>
  </si>
  <si>
    <t>1.)Read Time</t>
  </si>
  <si>
    <t>rbhc * 1ns + (rbmc * Penalty) + (rbrdc * Penalty)</t>
  </si>
  <si>
    <t>2.)Write Time</t>
  </si>
  <si>
    <t>(wbhc*1ns) + (wtc*60ns) + (wbmc*Penalty) + (wbrdc*Penalty)</t>
  </si>
  <si>
    <t>WTNA</t>
  </si>
  <si>
    <t>(wbhc*1ns) + (wtc * 60ns) + (wbmc*penalty) + (wbrdc*penalty)</t>
  </si>
  <si>
    <t>WTA</t>
  </si>
  <si>
    <t>3.)Total Time</t>
  </si>
  <si>
    <t>Read Time + Write Time + FlushCount*60ns</t>
  </si>
  <si>
    <t>wtc penalty</t>
  </si>
  <si>
    <t>wbmc penalty</t>
  </si>
  <si>
    <t>wbrdc penalty</t>
  </si>
  <si>
    <t>rbmc penalty</t>
  </si>
  <si>
    <t>rbrdc penalty</t>
  </si>
  <si>
    <t>Best/Worst Case</t>
  </si>
  <si>
    <t>(wbhc*1ns) + (wtc * 60ns)          // No penalty for miss count</t>
  </si>
  <si>
    <t>Penality = 60ns + (BL-1)17ns</t>
  </si>
  <si>
    <t>Formulae</t>
  </si>
  <si>
    <t xml:space="preserve">WB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</si>
</sst>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7.6640625" style="5" customWidth="1"/>
    <col min="2" max="2" width="9.1640625" style="5" customWidth="1"/>
    <col min="3" max="3" width="9.6640625" style="5" customWidth="1"/>
    <col min="4" max="4" width="8.5" style="5" customWidth="1"/>
    <col min="5" max="5" width="9.6640625" style="5" customWidth="1"/>
    <col min="6" max="6" width="9.83203125" style="5" customWidth="1"/>
    <col min="7" max="7" width="11" style="5" customWidth="1"/>
    <col min="8" max="8" width="12.1640625" style="5" customWidth="1"/>
    <col min="9" max="9" width="9.5" style="5" customWidth="1"/>
    <col min="10" max="10" width="8.83203125" style="5" customWidth="1"/>
    <col min="11" max="12" width="9.1640625" style="5" customWidth="1"/>
    <col min="13" max="13" width="12.1640625" style="5" customWidth="1"/>
    <col min="14" max="14" width="8.1640625" style="5" customWidth="1"/>
    <col min="15" max="15" width="13" style="5" customWidth="1"/>
    <col min="16" max="16" width="13.33203125" style="5" customWidth="1"/>
    <col min="17" max="17" width="11.33203125" style="5" customWidth="1"/>
    <col min="18" max="18" width="1.6640625" style="5" customWidth="1"/>
    <col min="19" max="19" width="12.83203125" style="5" customWidth="1"/>
    <col min="20" max="21" width="13.6640625" style="5" customWidth="1"/>
    <col min="22" max="22" width="12.1640625" style="5" customWidth="1"/>
    <col min="23" max="23" width="18.1640625" style="5" customWidth="1"/>
    <col min="24" max="24" width="13" style="5" customWidth="1"/>
    <col min="25" max="25" width="11.5" style="5" customWidth="1"/>
    <col min="26" max="26" width="12" style="5" bestFit="1" customWidth="1"/>
    <col min="27" max="27" width="17" style="5" customWidth="1"/>
    <col min="28" max="16384" width="8.83203125" style="5"/>
  </cols>
  <sheetData>
    <row r="1" spans="1:2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35</v>
      </c>
      <c r="T1" s="1" t="s">
        <v>36</v>
      </c>
      <c r="U1" s="1" t="s">
        <v>37</v>
      </c>
      <c r="V1" s="1" t="s">
        <v>17</v>
      </c>
      <c r="W1" s="1" t="s">
        <v>38</v>
      </c>
      <c r="X1" s="1" t="s">
        <v>39</v>
      </c>
      <c r="Y1" s="1" t="s">
        <v>18</v>
      </c>
      <c r="Z1" s="1" t="s">
        <v>19</v>
      </c>
      <c r="AA1" s="1" t="s">
        <v>40</v>
      </c>
    </row>
    <row r="2" spans="1:27" s="6" customFormat="1" x14ac:dyDescent="0.2">
      <c r="A2" s="2">
        <v>2</v>
      </c>
      <c r="B2" s="2">
        <v>16</v>
      </c>
      <c r="C2" s="2">
        <v>0</v>
      </c>
      <c r="D2" s="2">
        <v>6143014</v>
      </c>
      <c r="E2" s="2">
        <v>7682598</v>
      </c>
      <c r="F2" s="2">
        <v>6956368</v>
      </c>
      <c r="G2" s="2">
        <v>726230</v>
      </c>
      <c r="H2" s="2">
        <v>488359</v>
      </c>
      <c r="I2" s="2">
        <v>693476</v>
      </c>
      <c r="J2" s="2">
        <v>2358884</v>
      </c>
      <c r="K2" s="2">
        <v>3652708</v>
      </c>
      <c r="L2" s="2">
        <v>0</v>
      </c>
      <c r="M2" s="2">
        <v>3514481</v>
      </c>
      <c r="N2" s="2">
        <v>138227</v>
      </c>
      <c r="O2" s="2">
        <v>68852</v>
      </c>
      <c r="P2" s="2">
        <v>138213</v>
      </c>
      <c r="Q2" s="2">
        <v>32766</v>
      </c>
      <c r="R2" s="2"/>
      <c r="S2" s="2">
        <f>(L2)*(60*(10^-9))</f>
        <v>0</v>
      </c>
      <c r="T2" s="2">
        <f>N2*((60+ ((A2-1)*17))*10^-9)</f>
        <v>1.0643479000000001E-2</v>
      </c>
      <c r="U2" s="2">
        <f>O2*((60+((A2-1)*17))*10^-9)</f>
        <v>5.3016039999999997E-3</v>
      </c>
      <c r="V2" s="2">
        <f>((M2*1)*10^-9)+S2+T2+U2</f>
        <v>1.9459563999999999E-2</v>
      </c>
      <c r="W2" s="2">
        <f>(G2*(60+((A2-1)*17)) * 10^-9)</f>
        <v>5.5919710000000004E-2</v>
      </c>
      <c r="X2" s="2">
        <f>H2*((60+((A2-1)*17))*10^-9)</f>
        <v>3.7603642999999999E-2</v>
      </c>
      <c r="Y2" s="2">
        <f>(F2*10^-9)+W2+X2</f>
        <v>0.10047972099999999</v>
      </c>
      <c r="Z2" s="2">
        <f xml:space="preserve">  (Q2*((60+(A2-1)*17)*10^-9))+V2 + Y2</f>
        <v>0.12246226699999999</v>
      </c>
      <c r="AA2" s="2" t="s">
        <v>20</v>
      </c>
    </row>
    <row r="3" spans="1:27" s="6" customFormat="1" x14ac:dyDescent="0.2">
      <c r="A3" s="2">
        <v>2</v>
      </c>
      <c r="B3" s="2">
        <v>8</v>
      </c>
      <c r="C3" s="2">
        <v>0</v>
      </c>
      <c r="D3" s="2">
        <v>6143014</v>
      </c>
      <c r="E3" s="2">
        <v>7682598</v>
      </c>
      <c r="F3" s="2">
        <v>6955899</v>
      </c>
      <c r="G3" s="2">
        <v>726699</v>
      </c>
      <c r="H3" s="2">
        <v>532868</v>
      </c>
      <c r="I3" s="2">
        <v>693945</v>
      </c>
      <c r="J3" s="2">
        <v>2358884</v>
      </c>
      <c r="K3" s="2">
        <v>3652708</v>
      </c>
      <c r="L3" s="2">
        <v>0</v>
      </c>
      <c r="M3" s="2">
        <v>3544463</v>
      </c>
      <c r="N3" s="2">
        <v>108245</v>
      </c>
      <c r="O3" s="2">
        <v>53987</v>
      </c>
      <c r="P3" s="2">
        <v>108231</v>
      </c>
      <c r="Q3" s="2">
        <v>32766</v>
      </c>
      <c r="R3" s="2"/>
      <c r="S3" s="2">
        <f>(L3)*(60*(10^-9))</f>
        <v>0</v>
      </c>
      <c r="T3" s="2">
        <f>N3*((60+ ((A3-1)*17))*10^-9)</f>
        <v>8.3348650000000003E-3</v>
      </c>
      <c r="U3" s="2">
        <f>O3*((60+((A3-1)*17))*10^-9)</f>
        <v>4.1569989999999998E-3</v>
      </c>
      <c r="V3" s="2">
        <f>((M3*1)*10^-9)+S3+T3+U3</f>
        <v>1.6036327000000003E-2</v>
      </c>
      <c r="W3" s="2">
        <f>(G3*(60+((A3-1)*17)) * 10^-9)</f>
        <v>5.5955823000000002E-2</v>
      </c>
      <c r="X3" s="2">
        <f>H3*((60+((A3-1)*17))*10^-9)</f>
        <v>4.1030836000000001E-2</v>
      </c>
      <c r="Y3" s="2">
        <f>(F3*10^-9)+W3+X3</f>
        <v>0.103942558</v>
      </c>
      <c r="Z3" s="2">
        <f xml:space="preserve">  (Q3*((60+(A3-1)*17)*10^-9))+V3 + Y3</f>
        <v>0.12250186700000001</v>
      </c>
      <c r="AA3" s="2" t="s">
        <v>21</v>
      </c>
    </row>
    <row r="4" spans="1:27" s="6" customFormat="1" x14ac:dyDescent="0.2">
      <c r="A4" s="2">
        <v>2</v>
      </c>
      <c r="B4" s="2">
        <v>4</v>
      </c>
      <c r="C4" s="2">
        <v>0</v>
      </c>
      <c r="D4" s="2">
        <v>6143014</v>
      </c>
      <c r="E4" s="2">
        <v>7682598</v>
      </c>
      <c r="F4" s="2">
        <v>6919894</v>
      </c>
      <c r="G4" s="2">
        <v>762704</v>
      </c>
      <c r="H4" s="2">
        <v>606299</v>
      </c>
      <c r="I4" s="2">
        <v>729950</v>
      </c>
      <c r="J4" s="2">
        <v>2358884</v>
      </c>
      <c r="K4" s="2">
        <v>3652708</v>
      </c>
      <c r="L4" s="2">
        <v>0</v>
      </c>
      <c r="M4" s="2">
        <v>3569743</v>
      </c>
      <c r="N4" s="2">
        <v>82965</v>
      </c>
      <c r="O4" s="2">
        <v>41411</v>
      </c>
      <c r="P4" s="2">
        <v>82951</v>
      </c>
      <c r="Q4" s="2">
        <v>32766</v>
      </c>
      <c r="R4" s="2"/>
      <c r="S4" s="2">
        <f>(L4)*(60*(10^-9))</f>
        <v>0</v>
      </c>
      <c r="T4" s="2">
        <f>N4*((60+ ((A4-1)*17))*10^-9)</f>
        <v>6.3883050000000004E-3</v>
      </c>
      <c r="U4" s="2">
        <f>O4*((60+((A4-1)*17))*10^-9)</f>
        <v>3.1886470000000002E-3</v>
      </c>
      <c r="V4" s="2">
        <f>((M4*1)*10^-9)+S4+T4+U4</f>
        <v>1.3146695E-2</v>
      </c>
      <c r="W4" s="2">
        <f>(G4*(60+((A4-1)*17)) * 10^-9)</f>
        <v>5.8728208000000004E-2</v>
      </c>
      <c r="X4" s="2">
        <f>H4*((60+((A4-1)*17))*10^-9)</f>
        <v>4.6685022999999999E-2</v>
      </c>
      <c r="Y4" s="2">
        <f>(F4*10^-9)+W4+X4</f>
        <v>0.11233312500000001</v>
      </c>
      <c r="Z4" s="2">
        <f xml:space="preserve">  (Q4*((60+(A4-1)*17)*10^-9))+V4 + Y4</f>
        <v>0.128002802</v>
      </c>
      <c r="AA4" s="2" t="s">
        <v>22</v>
      </c>
    </row>
    <row r="5" spans="1:27" x14ac:dyDescent="0.2">
      <c r="A5" s="5">
        <v>2</v>
      </c>
      <c r="B5" s="5">
        <v>2</v>
      </c>
      <c r="C5" s="5">
        <v>0</v>
      </c>
      <c r="D5" s="5">
        <v>6143014</v>
      </c>
      <c r="E5" s="5">
        <v>7682598</v>
      </c>
      <c r="F5" s="5">
        <v>6813895</v>
      </c>
      <c r="G5" s="5">
        <v>868703</v>
      </c>
      <c r="H5" s="5">
        <v>737176</v>
      </c>
      <c r="I5" s="5">
        <v>835949</v>
      </c>
      <c r="J5" s="5">
        <v>2358884</v>
      </c>
      <c r="K5" s="5">
        <v>3652708</v>
      </c>
      <c r="L5" s="5">
        <v>0</v>
      </c>
      <c r="M5" s="5">
        <v>3586497</v>
      </c>
      <c r="N5" s="5">
        <v>66211</v>
      </c>
      <c r="O5" s="5">
        <v>33069</v>
      </c>
      <c r="P5" s="5">
        <v>66197</v>
      </c>
      <c r="Q5" s="5">
        <v>32766</v>
      </c>
      <c r="S5" s="5">
        <f>(L5)*(60*(10^-9))</f>
        <v>0</v>
      </c>
      <c r="T5" s="5">
        <f>N5*((60+ ((A5-1)*17))*10^-9)</f>
        <v>5.0982470000000002E-3</v>
      </c>
      <c r="U5" s="5">
        <f>O5*((60+((A5-1)*17))*10^-9)</f>
        <v>2.5463130000000001E-3</v>
      </c>
      <c r="V5" s="5">
        <f>((M5*1)*10^-9)+S5+T5+U5</f>
        <v>1.1231057000000001E-2</v>
      </c>
      <c r="W5" s="5">
        <f>(G5*(60+((A5-1)*17)) * 10^-9)</f>
        <v>6.6890131000000005E-2</v>
      </c>
      <c r="X5" s="5">
        <f>H5*((60+((A5-1)*17))*10^-9)</f>
        <v>5.6762552000000001E-2</v>
      </c>
      <c r="Y5" s="5">
        <f>(F5*10^-9)+W5+X5</f>
        <v>0.130466578</v>
      </c>
      <c r="Z5" s="5">
        <f xml:space="preserve">  (Q5*((60+(A5-1)*17)*10^-9))+V5 + Y5</f>
        <v>0.144220617</v>
      </c>
    </row>
    <row r="6" spans="1:27" x14ac:dyDescent="0.2">
      <c r="A6" s="5">
        <v>4</v>
      </c>
      <c r="B6" s="5">
        <v>8</v>
      </c>
      <c r="C6" s="5">
        <v>0</v>
      </c>
      <c r="D6" s="5">
        <v>6143014</v>
      </c>
      <c r="E6" s="5">
        <v>7158566</v>
      </c>
      <c r="F6" s="5">
        <v>6469523</v>
      </c>
      <c r="G6" s="5">
        <v>689043</v>
      </c>
      <c r="H6" s="5">
        <v>510773</v>
      </c>
      <c r="I6" s="5">
        <v>672667</v>
      </c>
      <c r="J6" s="5">
        <v>2358884</v>
      </c>
      <c r="K6" s="5">
        <v>2882916</v>
      </c>
      <c r="L6" s="5">
        <v>0</v>
      </c>
      <c r="M6" s="5">
        <v>2774394</v>
      </c>
      <c r="N6" s="5">
        <v>108522</v>
      </c>
      <c r="O6" s="5">
        <v>53984</v>
      </c>
      <c r="P6" s="5">
        <v>108514</v>
      </c>
      <c r="Q6" s="5">
        <v>16382</v>
      </c>
      <c r="S6" s="5">
        <f>(L6)*(60*(10^-9))</f>
        <v>0</v>
      </c>
      <c r="T6" s="5">
        <f>N6*((60+ ((A6-1)*17))*10^-9)</f>
        <v>1.2045942E-2</v>
      </c>
      <c r="U6" s="5">
        <f>O6*((60+((A6-1)*17))*10^-9)</f>
        <v>5.992224E-3</v>
      </c>
      <c r="V6" s="5">
        <f>((M6*1)*10^-9)+S6+T6+U6</f>
        <v>2.0812560000000001E-2</v>
      </c>
      <c r="W6" s="5">
        <f>(G6*(60+((A6-1)*17)) * 10^-9)</f>
        <v>7.6483773000000005E-2</v>
      </c>
      <c r="X6" s="5">
        <f>H6*((60+((A6-1)*17))*10^-9)</f>
        <v>5.6695803000000003E-2</v>
      </c>
      <c r="Y6" s="5">
        <f>(F6*10^-9)+W6+X6</f>
        <v>0.139649099</v>
      </c>
      <c r="Z6" s="5">
        <f xml:space="preserve">  (Q6*((60+(A6-1)*17)*10^-9))+V6 + Y6</f>
        <v>0.162280061</v>
      </c>
    </row>
    <row r="7" spans="1:27" x14ac:dyDescent="0.2">
      <c r="A7" s="5">
        <v>4</v>
      </c>
      <c r="B7" s="5">
        <v>16</v>
      </c>
      <c r="C7" s="5">
        <v>0</v>
      </c>
      <c r="D7" s="5">
        <v>6143014</v>
      </c>
      <c r="E7" s="5">
        <v>7158566</v>
      </c>
      <c r="F7" s="5">
        <v>6467223</v>
      </c>
      <c r="G7" s="5">
        <v>691343</v>
      </c>
      <c r="H7" s="5">
        <v>468481</v>
      </c>
      <c r="I7" s="5">
        <v>674967</v>
      </c>
      <c r="J7" s="5">
        <v>2358884</v>
      </c>
      <c r="K7" s="5">
        <v>2882916</v>
      </c>
      <c r="L7" s="5">
        <v>0</v>
      </c>
      <c r="M7" s="5">
        <v>2744269</v>
      </c>
      <c r="N7" s="5">
        <v>138647</v>
      </c>
      <c r="O7" s="5">
        <v>68769</v>
      </c>
      <c r="P7" s="5">
        <v>138639</v>
      </c>
      <c r="Q7" s="5">
        <v>16382</v>
      </c>
      <c r="S7" s="5">
        <f>(L7)*(60*(10^-9))</f>
        <v>0</v>
      </c>
      <c r="T7" s="5">
        <f>N7*((60+ ((A7-1)*17))*10^-9)</f>
        <v>1.5389817E-2</v>
      </c>
      <c r="U7" s="5">
        <f>O7*((60+((A7-1)*17))*10^-9)</f>
        <v>7.6333590000000002E-3</v>
      </c>
      <c r="V7" s="5">
        <f>((M7*1)*10^-9)+S7+T7+U7</f>
        <v>2.5767445E-2</v>
      </c>
      <c r="W7" s="5">
        <f>(G7*(60+((A7-1)*17)) * 10^-9)</f>
        <v>7.6739073000000005E-2</v>
      </c>
      <c r="X7" s="5">
        <f>H7*((60+((A7-1)*17))*10^-9)</f>
        <v>5.2001391000000001E-2</v>
      </c>
      <c r="Y7" s="5">
        <f>(F7*10^-9)+W7+X7</f>
        <v>0.13520768699999999</v>
      </c>
      <c r="Z7" s="5">
        <f xml:space="preserve">  (Q7*((60+(A7-1)*17)*10^-9))+V7 + Y7</f>
        <v>0.16279353399999999</v>
      </c>
    </row>
    <row r="8" spans="1:27" x14ac:dyDescent="0.2">
      <c r="A8" s="5">
        <v>4</v>
      </c>
      <c r="B8" s="5">
        <v>4</v>
      </c>
      <c r="C8" s="5">
        <v>0</v>
      </c>
      <c r="D8" s="5">
        <v>6143014</v>
      </c>
      <c r="E8" s="5">
        <v>7158566</v>
      </c>
      <c r="F8" s="5">
        <v>6437650</v>
      </c>
      <c r="G8" s="5">
        <v>720916</v>
      </c>
      <c r="H8" s="5">
        <v>580370</v>
      </c>
      <c r="I8" s="5">
        <v>704540</v>
      </c>
      <c r="J8" s="5">
        <v>2358884</v>
      </c>
      <c r="K8" s="5">
        <v>2882916</v>
      </c>
      <c r="L8" s="5">
        <v>0</v>
      </c>
      <c r="M8" s="5">
        <v>2799758</v>
      </c>
      <c r="N8" s="5">
        <v>83158</v>
      </c>
      <c r="O8" s="5">
        <v>41443</v>
      </c>
      <c r="P8" s="5">
        <v>83150</v>
      </c>
      <c r="Q8" s="5">
        <v>16382</v>
      </c>
      <c r="S8" s="5">
        <f>(L8)*(60*(10^-9))</f>
        <v>0</v>
      </c>
      <c r="T8" s="5">
        <f>N8*((60+ ((A8-1)*17))*10^-9)</f>
        <v>9.2305379999999999E-3</v>
      </c>
      <c r="U8" s="5">
        <f>O8*((60+((A8-1)*17))*10^-9)</f>
        <v>4.6001729999999999E-3</v>
      </c>
      <c r="V8" s="5">
        <f>((M8*1)*10^-9)+S8+T8+U8</f>
        <v>1.6630468999999998E-2</v>
      </c>
      <c r="W8" s="5">
        <f>(G8*(60+((A8-1)*17)) * 10^-9)</f>
        <v>8.0021676E-2</v>
      </c>
      <c r="X8" s="5">
        <f>H8*((60+((A8-1)*17))*10^-9)</f>
        <v>6.4421069999999997E-2</v>
      </c>
      <c r="Y8" s="5">
        <f>(F8*10^-9)+W8+X8</f>
        <v>0.150880396</v>
      </c>
      <c r="Z8" s="5">
        <f xml:space="preserve">  (Q8*((60+(A8-1)*17)*10^-9))+V8 + Y8</f>
        <v>0.16932926700000001</v>
      </c>
    </row>
    <row r="9" spans="1:27" x14ac:dyDescent="0.2">
      <c r="A9" s="5">
        <v>2</v>
      </c>
      <c r="B9" s="5">
        <v>1</v>
      </c>
      <c r="C9" s="5">
        <v>0</v>
      </c>
      <c r="D9" s="5">
        <v>6143014</v>
      </c>
      <c r="E9" s="5">
        <v>7682598</v>
      </c>
      <c r="F9" s="5">
        <v>6568746</v>
      </c>
      <c r="G9" s="5">
        <v>1113852</v>
      </c>
      <c r="H9" s="5">
        <v>982487</v>
      </c>
      <c r="I9" s="5">
        <v>1081098</v>
      </c>
      <c r="J9" s="5">
        <v>2358884</v>
      </c>
      <c r="K9" s="5">
        <v>3652708</v>
      </c>
      <c r="L9" s="5">
        <v>0</v>
      </c>
      <c r="M9" s="5">
        <v>3586692</v>
      </c>
      <c r="N9" s="5">
        <v>66016</v>
      </c>
      <c r="O9" s="5">
        <v>32990</v>
      </c>
      <c r="P9" s="5">
        <v>66002</v>
      </c>
      <c r="Q9" s="5">
        <v>32766</v>
      </c>
      <c r="S9" s="5">
        <f>(L9)*(60*(10^-9))</f>
        <v>0</v>
      </c>
      <c r="T9" s="5">
        <f>N9*((60+ ((A9-1)*17))*10^-9)</f>
        <v>5.083232E-3</v>
      </c>
      <c r="U9" s="5">
        <f>O9*((60+((A9-1)*17))*10^-9)</f>
        <v>2.5402300000000001E-3</v>
      </c>
      <c r="V9" s="5">
        <f>((M9*1)*10^-9)+S9+T9+U9</f>
        <v>1.1210154E-2</v>
      </c>
      <c r="W9" s="5">
        <f>(G9*(60+((A9-1)*17)) * 10^-9)</f>
        <v>8.576660400000001E-2</v>
      </c>
      <c r="X9" s="5">
        <f>H9*((60+((A9-1)*17))*10^-9)</f>
        <v>7.5651498999999997E-2</v>
      </c>
      <c r="Y9" s="5">
        <f>(F9*10^-9)+W9+X9</f>
        <v>0.16798684899999999</v>
      </c>
      <c r="Z9" s="5">
        <f xml:space="preserve">  (Q9*((60+(A9-1)*17)*10^-9))+V9 + Y9</f>
        <v>0.181719985</v>
      </c>
    </row>
    <row r="10" spans="1:27" x14ac:dyDescent="0.2">
      <c r="A10" s="5">
        <v>8</v>
      </c>
      <c r="B10" s="5">
        <v>8</v>
      </c>
      <c r="C10" s="5">
        <v>0</v>
      </c>
      <c r="D10" s="5">
        <v>6143014</v>
      </c>
      <c r="E10" s="5">
        <v>6650790</v>
      </c>
      <c r="F10" s="5">
        <v>6152143</v>
      </c>
      <c r="G10" s="5">
        <v>498647</v>
      </c>
      <c r="H10" s="5">
        <v>368882</v>
      </c>
      <c r="I10" s="5">
        <v>490460</v>
      </c>
      <c r="J10" s="5">
        <v>2358884</v>
      </c>
      <c r="K10" s="5">
        <v>2620900</v>
      </c>
      <c r="L10" s="5">
        <v>0</v>
      </c>
      <c r="M10" s="5">
        <v>2538571</v>
      </c>
      <c r="N10" s="5">
        <v>82329</v>
      </c>
      <c r="O10" s="5">
        <v>40777</v>
      </c>
      <c r="P10" s="5">
        <v>82324</v>
      </c>
      <c r="Q10" s="5">
        <v>8192</v>
      </c>
      <c r="S10" s="5">
        <f>(L10)*(60*(10^-9))</f>
        <v>0</v>
      </c>
      <c r="T10" s="5">
        <f>N10*((60+ ((A10-1)*17))*10^-9)</f>
        <v>1.4736891E-2</v>
      </c>
      <c r="U10" s="5">
        <f>O10*((60+((A10-1)*17))*10^-9)</f>
        <v>7.2990830000000005E-3</v>
      </c>
      <c r="V10" s="5">
        <f>((M10*1)*10^-9)+S10+T10+U10</f>
        <v>2.4574545000000003E-2</v>
      </c>
      <c r="W10" s="5">
        <f>(G10*(60+((A10-1)*17)) * 10^-9)</f>
        <v>8.9257813000000005E-2</v>
      </c>
      <c r="X10" s="5">
        <f>H10*((60+((A10-1)*17))*10^-9)</f>
        <v>6.6029878E-2</v>
      </c>
      <c r="Y10" s="5">
        <f>(F10*10^-9)+W10+X10</f>
        <v>0.161439834</v>
      </c>
      <c r="Z10" s="5">
        <f xml:space="preserve">  (Q10*((60+(A10-1)*17)*10^-9))+V10 + Y10</f>
        <v>0.187480747</v>
      </c>
    </row>
    <row r="11" spans="1:27" x14ac:dyDescent="0.2">
      <c r="A11" s="5">
        <v>8</v>
      </c>
      <c r="B11" s="5">
        <v>16</v>
      </c>
      <c r="C11" s="5">
        <v>0</v>
      </c>
      <c r="D11" s="5">
        <v>6143014</v>
      </c>
      <c r="E11" s="5">
        <v>6650790</v>
      </c>
      <c r="F11" s="5">
        <v>6148843</v>
      </c>
      <c r="G11" s="5">
        <v>501947</v>
      </c>
      <c r="H11" s="5">
        <v>338678</v>
      </c>
      <c r="I11" s="5">
        <v>493760</v>
      </c>
      <c r="J11" s="5">
        <v>2358884</v>
      </c>
      <c r="K11" s="5">
        <v>2620900</v>
      </c>
      <c r="L11" s="5">
        <v>0</v>
      </c>
      <c r="M11" s="5">
        <v>2515282</v>
      </c>
      <c r="N11" s="5">
        <v>105618</v>
      </c>
      <c r="O11" s="5">
        <v>52060</v>
      </c>
      <c r="P11" s="5">
        <v>105613</v>
      </c>
      <c r="Q11" s="5">
        <v>8192</v>
      </c>
      <c r="S11" s="5">
        <f>(L11)*(60*(10^-9))</f>
        <v>0</v>
      </c>
      <c r="T11" s="5">
        <f>N11*((60+ ((A11-1)*17))*10^-9)</f>
        <v>1.8905622E-2</v>
      </c>
      <c r="U11" s="5">
        <f>O11*((60+((A11-1)*17))*10^-9)</f>
        <v>9.3187400000000007E-3</v>
      </c>
      <c r="V11" s="5">
        <f>((M11*1)*10^-9)+S11+T11+U11</f>
        <v>3.0739644000000003E-2</v>
      </c>
      <c r="W11" s="5">
        <f>(G11*(60+((A11-1)*17)) * 10^-9)</f>
        <v>8.9848513000000005E-2</v>
      </c>
      <c r="X11" s="5">
        <f>H11*((60+((A11-1)*17))*10^-9)</f>
        <v>6.0623362E-2</v>
      </c>
      <c r="Y11" s="5">
        <f>(F11*10^-9)+W11+X11</f>
        <v>0.15662071799999999</v>
      </c>
      <c r="Z11" s="5">
        <f xml:space="preserve">  (Q11*((60+(A11-1)*17)*10^-9))+V11 + Y11</f>
        <v>0.18882673</v>
      </c>
    </row>
    <row r="12" spans="1:27" x14ac:dyDescent="0.2">
      <c r="A12" s="5">
        <v>4</v>
      </c>
      <c r="B12" s="5">
        <v>2</v>
      </c>
      <c r="C12" s="5">
        <v>0</v>
      </c>
      <c r="D12" s="5">
        <v>6143014</v>
      </c>
      <c r="E12" s="5">
        <v>7158566</v>
      </c>
      <c r="F12" s="5">
        <v>6340553</v>
      </c>
      <c r="G12" s="5">
        <v>818013</v>
      </c>
      <c r="H12" s="5">
        <v>702503</v>
      </c>
      <c r="I12" s="5">
        <v>801637</v>
      </c>
      <c r="J12" s="5">
        <v>2358884</v>
      </c>
      <c r="K12" s="5">
        <v>2882916</v>
      </c>
      <c r="L12" s="5">
        <v>0</v>
      </c>
      <c r="M12" s="5">
        <v>2816559</v>
      </c>
      <c r="N12" s="5">
        <v>66357</v>
      </c>
      <c r="O12" s="5">
        <v>33117</v>
      </c>
      <c r="P12" s="5">
        <v>66349</v>
      </c>
      <c r="Q12" s="5">
        <v>16382</v>
      </c>
      <c r="S12" s="5">
        <f>(L12)*(60*(10^-9))</f>
        <v>0</v>
      </c>
      <c r="T12" s="5">
        <f>N12*((60+ ((A12-1)*17))*10^-9)</f>
        <v>7.3656270000000005E-3</v>
      </c>
      <c r="U12" s="5">
        <f>O12*((60+((A12-1)*17))*10^-9)</f>
        <v>3.6759869999999999E-3</v>
      </c>
      <c r="V12" s="5">
        <f>((M12*1)*10^-9)+S12+T12+U12</f>
        <v>1.3858173000000001E-2</v>
      </c>
      <c r="W12" s="5">
        <f>(G12*(60+((A12-1)*17)) * 10^-9)</f>
        <v>9.0799443000000007E-2</v>
      </c>
      <c r="X12" s="5">
        <f>H12*((60+((A12-1)*17))*10^-9)</f>
        <v>7.7977832999999996E-2</v>
      </c>
      <c r="Y12" s="5">
        <f>(F12*10^-9)+W12+X12</f>
        <v>0.175117829</v>
      </c>
      <c r="Z12" s="5">
        <f xml:space="preserve">  (Q12*((60+(A12-1)*17)*10^-9))+V12 + Y12</f>
        <v>0.190794404</v>
      </c>
    </row>
    <row r="13" spans="1:27" x14ac:dyDescent="0.2">
      <c r="A13" s="5">
        <v>1</v>
      </c>
      <c r="B13" s="5">
        <v>16</v>
      </c>
      <c r="C13" s="5">
        <v>0</v>
      </c>
      <c r="D13" s="5">
        <v>6143014</v>
      </c>
      <c r="E13" s="5">
        <v>12039739</v>
      </c>
      <c r="F13" s="5">
        <v>10589367</v>
      </c>
      <c r="G13" s="5">
        <v>1450372</v>
      </c>
      <c r="H13" s="5">
        <v>976084</v>
      </c>
      <c r="I13" s="5">
        <v>1384862</v>
      </c>
      <c r="J13" s="5">
        <v>2358884</v>
      </c>
      <c r="K13" s="5">
        <v>6338732</v>
      </c>
      <c r="L13" s="5">
        <v>0</v>
      </c>
      <c r="M13" s="5">
        <v>6062523</v>
      </c>
      <c r="N13" s="5">
        <v>276209</v>
      </c>
      <c r="O13" s="5">
        <v>137855</v>
      </c>
      <c r="P13" s="5">
        <v>276183</v>
      </c>
      <c r="Q13" s="5">
        <v>65534</v>
      </c>
      <c r="S13" s="5">
        <f>(L13)*(60*(10^-9))</f>
        <v>0</v>
      </c>
      <c r="T13" s="5">
        <f>N13*((60+ ((A13-1)*17))*10^-9)</f>
        <v>1.6572540000000004E-2</v>
      </c>
      <c r="U13" s="5">
        <f>O13*((60+((A13-1)*17))*10^-9)</f>
        <v>8.2713000000000005E-3</v>
      </c>
      <c r="V13" s="5">
        <f>((M13*1)*10^-9)+S13+T13+U13</f>
        <v>3.0906363000000006E-2</v>
      </c>
      <c r="W13" s="5">
        <f>(G13*(60+((A13-1)*17)) * 10^-9)</f>
        <v>8.702232E-2</v>
      </c>
      <c r="X13" s="5">
        <f>H13*((60+((A13-1)*17))*10^-9)</f>
        <v>5.8565040000000006E-2</v>
      </c>
      <c r="Y13" s="5">
        <f>(F13*10^-9)+W13+X13</f>
        <v>0.15617672700000002</v>
      </c>
      <c r="Z13" s="5">
        <f xml:space="preserve">  (Q13*((60+(A13-1)*17)*10^-9))+V13 + Y13</f>
        <v>0.19101513000000003</v>
      </c>
    </row>
    <row r="14" spans="1:27" x14ac:dyDescent="0.2">
      <c r="A14" s="5">
        <v>1</v>
      </c>
      <c r="B14" s="5">
        <v>8</v>
      </c>
      <c r="C14" s="5">
        <v>0</v>
      </c>
      <c r="D14" s="5">
        <v>6143014</v>
      </c>
      <c r="E14" s="5">
        <v>12039739</v>
      </c>
      <c r="F14" s="5">
        <v>10587493</v>
      </c>
      <c r="G14" s="5">
        <v>1452246</v>
      </c>
      <c r="H14" s="5">
        <v>1065390</v>
      </c>
      <c r="I14" s="5">
        <v>1386736</v>
      </c>
      <c r="J14" s="5">
        <v>2358884</v>
      </c>
      <c r="K14" s="5">
        <v>6338732</v>
      </c>
      <c r="L14" s="5">
        <v>0</v>
      </c>
      <c r="M14" s="5">
        <v>6122384</v>
      </c>
      <c r="N14" s="5">
        <v>216348</v>
      </c>
      <c r="O14" s="5">
        <v>108056</v>
      </c>
      <c r="P14" s="5">
        <v>216322</v>
      </c>
      <c r="Q14" s="5">
        <v>65534</v>
      </c>
      <c r="S14" s="5">
        <f>(L14)*(60*(10^-9))</f>
        <v>0</v>
      </c>
      <c r="T14" s="5">
        <f>N14*((60+ ((A14-1)*17))*10^-9)</f>
        <v>1.2980880000000002E-2</v>
      </c>
      <c r="U14" s="5">
        <f>O14*((60+((A14-1)*17))*10^-9)</f>
        <v>6.4833600000000005E-3</v>
      </c>
      <c r="V14" s="5">
        <f>((M14*1)*10^-9)+S14+T14+U14</f>
        <v>2.5586624000000002E-2</v>
      </c>
      <c r="W14" s="5">
        <f>(G14*(60+((A14-1)*17)) * 10^-9)</f>
        <v>8.7134760000000006E-2</v>
      </c>
      <c r="X14" s="5">
        <f>H14*((60+((A14-1)*17))*10^-9)</f>
        <v>6.3923400000000005E-2</v>
      </c>
      <c r="Y14" s="5">
        <f>(F14*10^-9)+W14+X14</f>
        <v>0.161645653</v>
      </c>
      <c r="Z14" s="5">
        <f xml:space="preserve">  (Q14*((60+(A14-1)*17)*10^-9))+V14 + Y14</f>
        <v>0.191164317</v>
      </c>
    </row>
    <row r="15" spans="1:27" x14ac:dyDescent="0.2">
      <c r="A15" s="5">
        <v>8</v>
      </c>
      <c r="B15" s="5">
        <v>4</v>
      </c>
      <c r="C15" s="5">
        <v>0</v>
      </c>
      <c r="D15" s="5">
        <v>6143014</v>
      </c>
      <c r="E15" s="5">
        <v>6650790</v>
      </c>
      <c r="F15" s="5">
        <v>6130493</v>
      </c>
      <c r="G15" s="5">
        <v>520297</v>
      </c>
      <c r="H15" s="5">
        <v>418857</v>
      </c>
      <c r="I15" s="5">
        <v>512110</v>
      </c>
      <c r="J15" s="5">
        <v>2358884</v>
      </c>
      <c r="K15" s="5">
        <v>2620900</v>
      </c>
      <c r="L15" s="5">
        <v>0</v>
      </c>
      <c r="M15" s="5">
        <v>2557949</v>
      </c>
      <c r="N15" s="5">
        <v>62951</v>
      </c>
      <c r="O15" s="5">
        <v>31285</v>
      </c>
      <c r="P15" s="5">
        <v>62946</v>
      </c>
      <c r="Q15" s="5">
        <v>8192</v>
      </c>
      <c r="S15" s="5">
        <f>(L15)*(60*(10^-9))</f>
        <v>0</v>
      </c>
      <c r="T15" s="5">
        <f>N15*((60+ ((A15-1)*17))*10^-9)</f>
        <v>1.1268228999999999E-2</v>
      </c>
      <c r="U15" s="5">
        <f>O15*((60+((A15-1)*17))*10^-9)</f>
        <v>5.6000149999999999E-3</v>
      </c>
      <c r="V15" s="5">
        <f>((M15*1)*10^-9)+S15+T15+U15</f>
        <v>1.9426193000000001E-2</v>
      </c>
      <c r="W15" s="5">
        <f>(G15*(60+((A15-1)*17)) * 10^-9)</f>
        <v>9.3133163000000005E-2</v>
      </c>
      <c r="X15" s="5">
        <f>H15*((60+((A15-1)*17))*10^-9)</f>
        <v>7.4975402999999996E-2</v>
      </c>
      <c r="Y15" s="5">
        <f>(F15*10^-9)+W15+X15</f>
        <v>0.174239059</v>
      </c>
      <c r="Z15" s="5">
        <f xml:space="preserve">  (Q15*((60+(A15-1)*17)*10^-9))+V15 + Y15</f>
        <v>0.19513162000000001</v>
      </c>
    </row>
    <row r="16" spans="1:27" s="6" customFormat="1" x14ac:dyDescent="0.2">
      <c r="A16" s="5">
        <v>1</v>
      </c>
      <c r="B16" s="5">
        <v>4</v>
      </c>
      <c r="C16" s="5">
        <v>0</v>
      </c>
      <c r="D16" s="5">
        <v>6143014</v>
      </c>
      <c r="E16" s="5">
        <v>12039739</v>
      </c>
      <c r="F16" s="5">
        <v>10514991</v>
      </c>
      <c r="G16" s="5">
        <v>1524748</v>
      </c>
      <c r="H16" s="5">
        <v>1212400</v>
      </c>
      <c r="I16" s="5">
        <v>1459238</v>
      </c>
      <c r="J16" s="5">
        <v>2358884</v>
      </c>
      <c r="K16" s="5">
        <v>6338732</v>
      </c>
      <c r="L16" s="5">
        <v>0</v>
      </c>
      <c r="M16" s="5">
        <v>6172887</v>
      </c>
      <c r="N16" s="5">
        <v>165845</v>
      </c>
      <c r="O16" s="5">
        <v>82869</v>
      </c>
      <c r="P16" s="5">
        <v>165819</v>
      </c>
      <c r="Q16" s="5">
        <v>65534</v>
      </c>
      <c r="R16" s="5"/>
      <c r="S16" s="5">
        <f>(L16)*(60*(10^-9))</f>
        <v>0</v>
      </c>
      <c r="T16" s="5">
        <f>N16*((60+ ((A16-1)*17))*10^-9)</f>
        <v>9.9507000000000016E-3</v>
      </c>
      <c r="U16" s="5">
        <f>O16*((60+((A16-1)*17))*10^-9)</f>
        <v>4.9721400000000008E-3</v>
      </c>
      <c r="V16" s="5">
        <f>((M16*1)*10^-9)+S16+T16+U16</f>
        <v>2.1095727000000002E-2</v>
      </c>
      <c r="W16" s="5">
        <f>(G16*(60+((A16-1)*17)) * 10^-9)</f>
        <v>9.1484880000000005E-2</v>
      </c>
      <c r="X16" s="5">
        <f>H16*((60+((A16-1)*17))*10^-9)</f>
        <v>7.2744000000000003E-2</v>
      </c>
      <c r="Y16" s="5">
        <f>(F16*10^-9)+W16+X16</f>
        <v>0.174743871</v>
      </c>
      <c r="Z16" s="5">
        <f xml:space="preserve">  (Q16*((60+(A16-1)*17)*10^-9))+V16 + Y16</f>
        <v>0.199771638</v>
      </c>
      <c r="AA16" s="5"/>
    </row>
    <row r="17" spans="1:27" x14ac:dyDescent="0.2">
      <c r="A17" s="5">
        <v>8</v>
      </c>
      <c r="B17" s="5">
        <v>2</v>
      </c>
      <c r="C17" s="5">
        <v>0</v>
      </c>
      <c r="D17" s="5">
        <v>6143014</v>
      </c>
      <c r="E17" s="5">
        <v>6650790</v>
      </c>
      <c r="F17" s="5">
        <v>6062069</v>
      </c>
      <c r="G17" s="5">
        <v>588721</v>
      </c>
      <c r="H17" s="5">
        <v>506090</v>
      </c>
      <c r="I17" s="5">
        <v>580534</v>
      </c>
      <c r="J17" s="5">
        <v>2358884</v>
      </c>
      <c r="K17" s="5">
        <v>2620900</v>
      </c>
      <c r="L17" s="5">
        <v>0</v>
      </c>
      <c r="M17" s="5">
        <v>2570713</v>
      </c>
      <c r="N17" s="5">
        <v>50187</v>
      </c>
      <c r="O17" s="5">
        <v>25020</v>
      </c>
      <c r="P17" s="5">
        <v>50182</v>
      </c>
      <c r="Q17" s="5">
        <v>8192</v>
      </c>
      <c r="S17" s="5">
        <f>(L17)*(60*(10^-9))</f>
        <v>0</v>
      </c>
      <c r="T17" s="5">
        <f>N17*((60+ ((A17-1)*17))*10^-9)</f>
        <v>8.9834730000000005E-3</v>
      </c>
      <c r="U17" s="5">
        <f>O17*((60+((A17-1)*17))*10^-9)</f>
        <v>4.4785800000000002E-3</v>
      </c>
      <c r="V17" s="5">
        <f>((M17*1)*10^-9)+S17+T17+U17</f>
        <v>1.6032766E-2</v>
      </c>
      <c r="W17" s="5">
        <f>(G17*(60+((A17-1)*17)) * 10^-9)</f>
        <v>0.10538105900000001</v>
      </c>
      <c r="X17" s="5">
        <f>H17*((60+((A17-1)*17))*10^-9)</f>
        <v>9.0590110000000001E-2</v>
      </c>
      <c r="Y17" s="5">
        <f>(F17*10^-9)+W17+X17</f>
        <v>0.202033238</v>
      </c>
      <c r="Z17" s="5">
        <f xml:space="preserve">  (Q17*((60+(A17-1)*17)*10^-9))+V17 + Y17</f>
        <v>0.219532372</v>
      </c>
    </row>
    <row r="18" spans="1:27" x14ac:dyDescent="0.2">
      <c r="A18" s="5">
        <v>1</v>
      </c>
      <c r="B18" s="5">
        <v>2</v>
      </c>
      <c r="C18" s="5">
        <v>0</v>
      </c>
      <c r="D18" s="5">
        <v>6143014</v>
      </c>
      <c r="E18" s="5">
        <v>12039739</v>
      </c>
      <c r="F18" s="5">
        <v>10302735</v>
      </c>
      <c r="G18" s="5">
        <v>1737004</v>
      </c>
      <c r="H18" s="5">
        <v>1474230</v>
      </c>
      <c r="I18" s="5">
        <v>1671494</v>
      </c>
      <c r="J18" s="5">
        <v>2358884</v>
      </c>
      <c r="K18" s="5">
        <v>6338732</v>
      </c>
      <c r="L18" s="5">
        <v>0</v>
      </c>
      <c r="M18" s="5">
        <v>6206364</v>
      </c>
      <c r="N18" s="5">
        <v>132368</v>
      </c>
      <c r="O18" s="5">
        <v>66167</v>
      </c>
      <c r="P18" s="5">
        <v>132342</v>
      </c>
      <c r="Q18" s="5">
        <v>65534</v>
      </c>
      <c r="S18" s="5">
        <f>(L18)*(60*(10^-9))</f>
        <v>0</v>
      </c>
      <c r="T18" s="5">
        <f>N18*((60+ ((A18-1)*17))*10^-9)</f>
        <v>7.9420800000000007E-3</v>
      </c>
      <c r="U18" s="5">
        <f>O18*((60+((A18-1)*17))*10^-9)</f>
        <v>3.9700200000000003E-3</v>
      </c>
      <c r="V18" s="5">
        <f>((M18*1)*10^-9)+S18+T18+U18</f>
        <v>1.8118464000000001E-2</v>
      </c>
      <c r="W18" s="5">
        <f>(G18*(60+((A18-1)*17)) * 10^-9)</f>
        <v>0.10422024000000001</v>
      </c>
      <c r="X18" s="5">
        <f>H18*((60+((A18-1)*17))*10^-9)</f>
        <v>8.8453800000000013E-2</v>
      </c>
      <c r="Y18" s="5">
        <f>(F18*10^-9)+W18+X18</f>
        <v>0.202976775</v>
      </c>
      <c r="Z18" s="5">
        <f xml:space="preserve">  (Q18*((60+(A18-1)*17)*10^-9))+V18 + Y18</f>
        <v>0.225027279</v>
      </c>
    </row>
    <row r="19" spans="1:27" x14ac:dyDescent="0.2">
      <c r="A19" s="5">
        <v>4</v>
      </c>
      <c r="B19" s="5">
        <v>1</v>
      </c>
      <c r="C19" s="5">
        <v>0</v>
      </c>
      <c r="D19" s="5">
        <v>6143014</v>
      </c>
      <c r="E19" s="5">
        <v>7158566</v>
      </c>
      <c r="F19" s="5">
        <v>6093310</v>
      </c>
      <c r="G19" s="5">
        <v>1065256</v>
      </c>
      <c r="H19" s="5">
        <v>950059</v>
      </c>
      <c r="I19" s="5">
        <v>1048880</v>
      </c>
      <c r="J19" s="5">
        <v>2358884</v>
      </c>
      <c r="K19" s="5">
        <v>2882916</v>
      </c>
      <c r="L19" s="5">
        <v>0</v>
      </c>
      <c r="M19" s="5">
        <v>2816718</v>
      </c>
      <c r="N19" s="5">
        <v>66198</v>
      </c>
      <c r="O19" s="5">
        <v>33106</v>
      </c>
      <c r="P19" s="5">
        <v>66190</v>
      </c>
      <c r="Q19" s="5">
        <v>16382</v>
      </c>
      <c r="S19" s="5">
        <f>(L19)*(60*(10^-9))</f>
        <v>0</v>
      </c>
      <c r="T19" s="5">
        <f>N19*((60+ ((A19-1)*17))*10^-9)</f>
        <v>7.3479779999999998E-3</v>
      </c>
      <c r="U19" s="5">
        <f>O19*((60+((A19-1)*17))*10^-9)</f>
        <v>3.6747659999999999E-3</v>
      </c>
      <c r="V19" s="5">
        <f>((M19*1)*10^-9)+S19+T19+U19</f>
        <v>1.3839462E-2</v>
      </c>
      <c r="W19" s="5">
        <f>(G19*(60+((A19-1)*17)) * 10^-9)</f>
        <v>0.118243416</v>
      </c>
      <c r="X19" s="5">
        <f>H19*((60+((A19-1)*17))*10^-9)</f>
        <v>0.105456549</v>
      </c>
      <c r="Y19" s="5">
        <f>(F19*10^-9)+W19+X19</f>
        <v>0.22979327500000002</v>
      </c>
      <c r="Z19" s="5">
        <f xml:space="preserve">  (Q19*((60+(A19-1)*17)*10^-9))+V19 + Y19</f>
        <v>0.24545113900000001</v>
      </c>
    </row>
    <row r="20" spans="1:27" x14ac:dyDescent="0.2">
      <c r="A20" s="5">
        <v>8</v>
      </c>
      <c r="B20" s="5">
        <v>8</v>
      </c>
      <c r="C20" s="5">
        <v>1</v>
      </c>
      <c r="D20" s="5">
        <v>6143014</v>
      </c>
      <c r="E20" s="5">
        <v>6650790</v>
      </c>
      <c r="F20" s="5">
        <v>6152143</v>
      </c>
      <c r="G20" s="5">
        <v>498647</v>
      </c>
      <c r="H20" s="5">
        <v>0</v>
      </c>
      <c r="I20" s="5">
        <v>490460</v>
      </c>
      <c r="J20" s="5">
        <v>2358884</v>
      </c>
      <c r="K20" s="5">
        <v>2620900</v>
      </c>
      <c r="L20" s="5">
        <v>2620900</v>
      </c>
      <c r="M20" s="5">
        <v>2538571</v>
      </c>
      <c r="N20" s="5">
        <v>82329</v>
      </c>
      <c r="O20" s="5">
        <v>0</v>
      </c>
      <c r="P20" s="5">
        <v>82324</v>
      </c>
      <c r="Q20" s="5">
        <v>0</v>
      </c>
      <c r="S20" s="5">
        <f>(L20)*(60*(10^-9))</f>
        <v>0.15725400000000003</v>
      </c>
      <c r="T20" s="5">
        <f>N20*((60+ ((A20-1)*17))*10^-9)</f>
        <v>1.4736891E-2</v>
      </c>
      <c r="U20" s="5">
        <f>O20*((60+((A20-1)*17))*10^-9)</f>
        <v>0</v>
      </c>
      <c r="V20" s="5">
        <f>((M20*1)*10^-9)+S20</f>
        <v>0.15979257100000002</v>
      </c>
      <c r="W20" s="5">
        <f>(G20*(60+((A20-1)*17)) * 10^-9)</f>
        <v>8.9257813000000005E-2</v>
      </c>
      <c r="X20" s="5">
        <f>H20*((60+((A20-1)*17))*10^-9)</f>
        <v>0</v>
      </c>
      <c r="Y20" s="5">
        <f>(F20*10^-9)+W20+X20</f>
        <v>9.5409956000000004E-2</v>
      </c>
      <c r="Z20" s="5">
        <f xml:space="preserve">  (Q20*((60+(A20-1)*17)*10^-9))+V20 + Y20</f>
        <v>0.25520252700000001</v>
      </c>
    </row>
    <row r="21" spans="1:27" x14ac:dyDescent="0.2">
      <c r="A21" s="5">
        <v>8</v>
      </c>
      <c r="B21" s="5">
        <v>16</v>
      </c>
      <c r="C21" s="5">
        <v>1</v>
      </c>
      <c r="D21" s="5">
        <v>6143014</v>
      </c>
      <c r="E21" s="5">
        <v>6650790</v>
      </c>
      <c r="F21" s="5">
        <v>6148843</v>
      </c>
      <c r="G21" s="5">
        <v>501947</v>
      </c>
      <c r="H21" s="5">
        <v>0</v>
      </c>
      <c r="I21" s="5">
        <v>493760</v>
      </c>
      <c r="J21" s="5">
        <v>2358884</v>
      </c>
      <c r="K21" s="5">
        <v>2620900</v>
      </c>
      <c r="L21" s="5">
        <v>2620900</v>
      </c>
      <c r="M21" s="5">
        <v>2515282</v>
      </c>
      <c r="N21" s="5">
        <v>105618</v>
      </c>
      <c r="O21" s="5">
        <v>0</v>
      </c>
      <c r="P21" s="5">
        <v>105613</v>
      </c>
      <c r="Q21" s="5">
        <v>0</v>
      </c>
      <c r="S21" s="5">
        <f>(L21)*(60*(10^-9))</f>
        <v>0.15725400000000003</v>
      </c>
      <c r="T21" s="5">
        <f>N21*((60+ ((A21-1)*17))*10^-9)</f>
        <v>1.8905622E-2</v>
      </c>
      <c r="U21" s="5">
        <f>O21*((60+((A21-1)*17))*10^-9)</f>
        <v>0</v>
      </c>
      <c r="V21" s="5">
        <f>((M21*1)*10^-9)+S21</f>
        <v>0.15976928200000004</v>
      </c>
      <c r="W21" s="5">
        <f>(G21*(60+((A21-1)*17)) * 10^-9)</f>
        <v>8.9848513000000005E-2</v>
      </c>
      <c r="X21" s="5">
        <f>H21*((60+((A21-1)*17))*10^-9)</f>
        <v>0</v>
      </c>
      <c r="Y21" s="5">
        <f>(F21*10^-9)+W21+X21</f>
        <v>9.5997356000000006E-2</v>
      </c>
      <c r="Z21" s="5">
        <f xml:space="preserve">  (Q21*((60+(A21-1)*17)*10^-9))+V21 + Y21</f>
        <v>0.25576663800000005</v>
      </c>
    </row>
    <row r="22" spans="1:27" x14ac:dyDescent="0.2">
      <c r="A22" s="5">
        <v>4</v>
      </c>
      <c r="B22" s="5">
        <v>8</v>
      </c>
      <c r="C22" s="5">
        <v>1</v>
      </c>
      <c r="D22" s="5">
        <v>6143014</v>
      </c>
      <c r="E22" s="5">
        <v>7158566</v>
      </c>
      <c r="F22" s="5">
        <v>6469523</v>
      </c>
      <c r="G22" s="5">
        <v>689043</v>
      </c>
      <c r="H22" s="5">
        <v>0</v>
      </c>
      <c r="I22" s="5">
        <v>672667</v>
      </c>
      <c r="J22" s="5">
        <v>2358884</v>
      </c>
      <c r="K22" s="5">
        <v>2882916</v>
      </c>
      <c r="L22" s="5">
        <v>2882916</v>
      </c>
      <c r="M22" s="5">
        <v>2774394</v>
      </c>
      <c r="N22" s="5">
        <v>108522</v>
      </c>
      <c r="O22" s="5">
        <v>0</v>
      </c>
      <c r="P22" s="5">
        <v>108514</v>
      </c>
      <c r="Q22" s="5">
        <v>0</v>
      </c>
      <c r="S22" s="5">
        <f>(L22)*(60*(10^-9))</f>
        <v>0.17297496000000001</v>
      </c>
      <c r="T22" s="5">
        <f>N22*((60+ ((A22-1)*17))*10^-9)</f>
        <v>1.2045942E-2</v>
      </c>
      <c r="U22" s="5">
        <f>O22*((60+((A22-1)*17))*10^-9)</f>
        <v>0</v>
      </c>
      <c r="V22" s="5">
        <f>((M22*1)*10^-9)+S22</f>
        <v>0.17574935400000002</v>
      </c>
      <c r="W22" s="5">
        <f>(G22*(60+((A22-1)*17)) * 10^-9)</f>
        <v>7.6483773000000005E-2</v>
      </c>
      <c r="X22" s="5">
        <f>H22*((60+((A22-1)*17))*10^-9)</f>
        <v>0</v>
      </c>
      <c r="Y22" s="5">
        <f>(F22*10^-9)+W22+X22</f>
        <v>8.295329600000001E-2</v>
      </c>
      <c r="Z22" s="5">
        <f xml:space="preserve">  (Q22*((60+(A22-1)*17)*10^-9))+V22 + Y22</f>
        <v>0.25870265000000003</v>
      </c>
    </row>
    <row r="23" spans="1:27" x14ac:dyDescent="0.2">
      <c r="A23" s="5">
        <v>4</v>
      </c>
      <c r="B23" s="5">
        <v>16</v>
      </c>
      <c r="C23" s="5">
        <v>1</v>
      </c>
      <c r="D23" s="5">
        <v>6143014</v>
      </c>
      <c r="E23" s="5">
        <v>7158566</v>
      </c>
      <c r="F23" s="5">
        <v>6467223</v>
      </c>
      <c r="G23" s="5">
        <v>691343</v>
      </c>
      <c r="H23" s="5">
        <v>0</v>
      </c>
      <c r="I23" s="5">
        <v>674967</v>
      </c>
      <c r="J23" s="5">
        <v>2358884</v>
      </c>
      <c r="K23" s="5">
        <v>2882916</v>
      </c>
      <c r="L23" s="5">
        <v>2882916</v>
      </c>
      <c r="M23" s="5">
        <v>2744269</v>
      </c>
      <c r="N23" s="5">
        <v>138647</v>
      </c>
      <c r="O23" s="5">
        <v>0</v>
      </c>
      <c r="P23" s="5">
        <v>138639</v>
      </c>
      <c r="Q23" s="5">
        <v>0</v>
      </c>
      <c r="S23" s="5">
        <f>(L23)*(60*(10^-9))</f>
        <v>0.17297496000000001</v>
      </c>
      <c r="T23" s="5">
        <f>N23*((60+ ((A23-1)*17))*10^-9)</f>
        <v>1.5389817E-2</v>
      </c>
      <c r="U23" s="5">
        <f>O23*((60+((A23-1)*17))*10^-9)</f>
        <v>0</v>
      </c>
      <c r="V23" s="5">
        <f>((M23*1)*10^-9)+S23</f>
        <v>0.175719229</v>
      </c>
      <c r="W23" s="5">
        <f>(G23*(60+((A23-1)*17)) * 10^-9)</f>
        <v>7.6739073000000005E-2</v>
      </c>
      <c r="X23" s="5">
        <f>H23*((60+((A23-1)*17))*10^-9)</f>
        <v>0</v>
      </c>
      <c r="Y23" s="5">
        <f>(F23*10^-9)+W23+X23</f>
        <v>8.3206295999999999E-2</v>
      </c>
      <c r="Z23" s="5">
        <f xml:space="preserve">  (Q23*((60+(A23-1)*17)*10^-9))+V23 + Y23</f>
        <v>0.25892552499999999</v>
      </c>
    </row>
    <row r="24" spans="1:27" x14ac:dyDescent="0.2">
      <c r="A24" s="5">
        <v>8</v>
      </c>
      <c r="B24" s="5">
        <v>4</v>
      </c>
      <c r="C24" s="5">
        <v>1</v>
      </c>
      <c r="D24" s="5">
        <v>6143014</v>
      </c>
      <c r="E24" s="5">
        <v>6650790</v>
      </c>
      <c r="F24" s="5">
        <v>6130493</v>
      </c>
      <c r="G24" s="5">
        <v>520297</v>
      </c>
      <c r="H24" s="5">
        <v>0</v>
      </c>
      <c r="I24" s="5">
        <v>512110</v>
      </c>
      <c r="J24" s="5">
        <v>2358884</v>
      </c>
      <c r="K24" s="5">
        <v>2620900</v>
      </c>
      <c r="L24" s="5">
        <v>2620900</v>
      </c>
      <c r="M24" s="5">
        <v>2557949</v>
      </c>
      <c r="N24" s="5">
        <v>62951</v>
      </c>
      <c r="O24" s="5">
        <v>0</v>
      </c>
      <c r="P24" s="5">
        <v>62946</v>
      </c>
      <c r="Q24" s="5">
        <v>0</v>
      </c>
      <c r="S24" s="5">
        <f>(L24)*(60*(10^-9))</f>
        <v>0.15725400000000003</v>
      </c>
      <c r="T24" s="5">
        <f>N24*((60+ ((A24-1)*17))*10^-9)</f>
        <v>1.1268228999999999E-2</v>
      </c>
      <c r="U24" s="5">
        <f>O24*((60+((A24-1)*17))*10^-9)</f>
        <v>0</v>
      </c>
      <c r="V24" s="5">
        <f>((M24*1)*10^-9)+S24</f>
        <v>0.15981194900000004</v>
      </c>
      <c r="W24" s="5">
        <f>(G24*(60+((A24-1)*17)) * 10^-9)</f>
        <v>9.3133163000000005E-2</v>
      </c>
      <c r="X24" s="5">
        <f>H24*((60+((A24-1)*17))*10^-9)</f>
        <v>0</v>
      </c>
      <c r="Y24" s="5">
        <f>(F24*10^-9)+W24+X24</f>
        <v>9.9263656000000006E-2</v>
      </c>
      <c r="Z24" s="5">
        <f xml:space="preserve">  (Q24*((60+(A24-1)*17)*10^-9))+V24 + Y24</f>
        <v>0.25907560500000004</v>
      </c>
    </row>
    <row r="25" spans="1:27" x14ac:dyDescent="0.2">
      <c r="A25" s="5">
        <v>4</v>
      </c>
      <c r="B25" s="5">
        <v>4</v>
      </c>
      <c r="C25" s="5">
        <v>1</v>
      </c>
      <c r="D25" s="5">
        <v>6143014</v>
      </c>
      <c r="E25" s="5">
        <v>7158566</v>
      </c>
      <c r="F25" s="5">
        <v>6437650</v>
      </c>
      <c r="G25" s="5">
        <v>720916</v>
      </c>
      <c r="H25" s="5">
        <v>0</v>
      </c>
      <c r="I25" s="5">
        <v>704540</v>
      </c>
      <c r="J25" s="5">
        <v>2358884</v>
      </c>
      <c r="K25" s="5">
        <v>2882916</v>
      </c>
      <c r="L25" s="5">
        <v>2882916</v>
      </c>
      <c r="M25" s="5">
        <v>2799758</v>
      </c>
      <c r="N25" s="5">
        <v>83158</v>
      </c>
      <c r="O25" s="5">
        <v>0</v>
      </c>
      <c r="P25" s="5">
        <v>83150</v>
      </c>
      <c r="Q25" s="5">
        <v>0</v>
      </c>
      <c r="S25" s="5">
        <f>(L25)*(60*(10^-9))</f>
        <v>0.17297496000000001</v>
      </c>
      <c r="T25" s="5">
        <f>N25*((60+ ((A25-1)*17))*10^-9)</f>
        <v>9.2305379999999999E-3</v>
      </c>
      <c r="U25" s="5">
        <f>O25*((60+((A25-1)*17))*10^-9)</f>
        <v>0</v>
      </c>
      <c r="V25" s="5">
        <f>((M25*1)*10^-9)+S25</f>
        <v>0.17577471800000002</v>
      </c>
      <c r="W25" s="5">
        <f>(G25*(60+((A25-1)*17)) * 10^-9)</f>
        <v>8.0021676E-2</v>
      </c>
      <c r="X25" s="5">
        <f>H25*((60+((A25-1)*17))*10^-9)</f>
        <v>0</v>
      </c>
      <c r="Y25" s="5">
        <f>(F25*10^-9)+W25+X25</f>
        <v>8.6459326000000003E-2</v>
      </c>
      <c r="Z25" s="5">
        <f xml:space="preserve">  (Q25*((60+(A25-1)*17)*10^-9))+V25 + Y25</f>
        <v>0.26223404400000005</v>
      </c>
    </row>
    <row r="26" spans="1:27" x14ac:dyDescent="0.2">
      <c r="A26" s="5">
        <v>8</v>
      </c>
      <c r="B26" s="5">
        <v>8</v>
      </c>
      <c r="C26" s="5">
        <v>2</v>
      </c>
      <c r="D26" s="5">
        <v>6143014</v>
      </c>
      <c r="E26" s="5">
        <v>6650790</v>
      </c>
      <c r="F26" s="5">
        <v>6152211</v>
      </c>
      <c r="G26" s="5">
        <v>498579</v>
      </c>
      <c r="H26" s="5">
        <v>0</v>
      </c>
      <c r="I26" s="5">
        <v>490392</v>
      </c>
      <c r="J26" s="5">
        <v>2358884</v>
      </c>
      <c r="K26" s="5">
        <v>2620900</v>
      </c>
      <c r="L26" s="5">
        <v>2620900</v>
      </c>
      <c r="M26" s="5">
        <v>2578674</v>
      </c>
      <c r="N26" s="5">
        <v>42226</v>
      </c>
      <c r="O26" s="5">
        <v>0</v>
      </c>
      <c r="P26" s="5">
        <v>0</v>
      </c>
      <c r="Q26" s="5">
        <v>0</v>
      </c>
      <c r="S26" s="5">
        <f>(L26)*(60*(10^-9))</f>
        <v>0.15725400000000003</v>
      </c>
      <c r="T26" s="5">
        <f>N26*((60+ ((A26-1)*17))*10^-9)</f>
        <v>7.558454E-3</v>
      </c>
      <c r="U26" s="5">
        <f>O26*((60+((A26-1)*17))*10^-9)</f>
        <v>0</v>
      </c>
      <c r="V26" s="5">
        <f>((M26*1)*10^-9)+S26+T26+U26</f>
        <v>0.16739112800000003</v>
      </c>
      <c r="W26" s="5">
        <f>(G26*(60+((A26-1)*17)) * 10^-9)</f>
        <v>8.9245641000000001E-2</v>
      </c>
      <c r="X26" s="5">
        <f>H26*((60+((A26-1)*17))*10^-9)</f>
        <v>0</v>
      </c>
      <c r="Y26" s="5">
        <f>(F26*10^-9)+W26+X26</f>
        <v>9.5397852000000005E-2</v>
      </c>
      <c r="Z26" s="5">
        <f xml:space="preserve">  (Q26*((60+(A26-1)*17)*10^-9))+V26 + Y26</f>
        <v>0.26278898000000006</v>
      </c>
    </row>
    <row r="27" spans="1:27" x14ac:dyDescent="0.2">
      <c r="A27" s="5">
        <v>4</v>
      </c>
      <c r="B27" s="5">
        <v>8</v>
      </c>
      <c r="C27" s="5">
        <v>2</v>
      </c>
      <c r="D27" s="5">
        <v>6143014</v>
      </c>
      <c r="E27" s="5">
        <v>7158566</v>
      </c>
      <c r="F27" s="5">
        <v>6469981</v>
      </c>
      <c r="G27" s="5">
        <v>688585</v>
      </c>
      <c r="H27" s="5">
        <v>0</v>
      </c>
      <c r="I27" s="5">
        <v>672209</v>
      </c>
      <c r="J27" s="5">
        <v>2358884</v>
      </c>
      <c r="K27" s="5">
        <v>2882916</v>
      </c>
      <c r="L27" s="5">
        <v>2882916</v>
      </c>
      <c r="M27" s="5">
        <v>2827915</v>
      </c>
      <c r="N27" s="5">
        <v>55001</v>
      </c>
      <c r="O27" s="5">
        <v>0</v>
      </c>
      <c r="P27" s="5">
        <v>0</v>
      </c>
      <c r="Q27" s="5">
        <v>0</v>
      </c>
      <c r="S27" s="5">
        <f>(L27)*(60*(10^-9))</f>
        <v>0.17297496000000001</v>
      </c>
      <c r="T27" s="5">
        <f>N27*((60+ ((A27-1)*17))*10^-9)</f>
        <v>6.1051109999999999E-3</v>
      </c>
      <c r="U27" s="5">
        <f>O27*((60+((A27-1)*17))*10^-9)</f>
        <v>0</v>
      </c>
      <c r="V27" s="5">
        <f>((M27*1)*10^-9)+S27+T27+U27</f>
        <v>0.18190798600000002</v>
      </c>
      <c r="W27" s="5">
        <f>(G27*(60+((A27-1)*17)) * 10^-9)</f>
        <v>7.6432935000000007E-2</v>
      </c>
      <c r="X27" s="5">
        <f>H27*((60+((A27-1)*17))*10^-9)</f>
        <v>0</v>
      </c>
      <c r="Y27" s="5">
        <f>(F27*10^-9)+W27+X27</f>
        <v>8.2902916000000007E-2</v>
      </c>
      <c r="Z27" s="5">
        <f xml:space="preserve">  (Q27*((60+(A27-1)*17)*10^-9))+V27 + Y27</f>
        <v>0.26481090200000001</v>
      </c>
    </row>
    <row r="28" spans="1:27" x14ac:dyDescent="0.2">
      <c r="A28" s="5">
        <v>8</v>
      </c>
      <c r="B28" s="5">
        <v>4</v>
      </c>
      <c r="C28" s="5">
        <v>2</v>
      </c>
      <c r="D28" s="5">
        <v>6143014</v>
      </c>
      <c r="E28" s="5">
        <v>6650790</v>
      </c>
      <c r="F28" s="5">
        <v>6130520</v>
      </c>
      <c r="G28" s="5">
        <v>520270</v>
      </c>
      <c r="H28" s="5">
        <v>0</v>
      </c>
      <c r="I28" s="5">
        <v>512083</v>
      </c>
      <c r="J28" s="5">
        <v>2358884</v>
      </c>
      <c r="K28" s="5">
        <v>2620900</v>
      </c>
      <c r="L28" s="5">
        <v>2620900</v>
      </c>
      <c r="M28" s="5">
        <v>2588792</v>
      </c>
      <c r="N28" s="5">
        <v>32108</v>
      </c>
      <c r="O28" s="5">
        <v>0</v>
      </c>
      <c r="P28" s="5">
        <v>0</v>
      </c>
      <c r="Q28" s="5">
        <v>0</v>
      </c>
      <c r="S28" s="5">
        <f>(L28)*(60*(10^-9))</f>
        <v>0.15725400000000003</v>
      </c>
      <c r="T28" s="5">
        <f>N28*((60+ ((A28-1)*17))*10^-9)</f>
        <v>5.747332E-3</v>
      </c>
      <c r="U28" s="5">
        <f>O28*((60+((A28-1)*17))*10^-9)</f>
        <v>0</v>
      </c>
      <c r="V28" s="5">
        <f>((M28*1)*10^-9)+S28+T28+U28</f>
        <v>0.16559012400000003</v>
      </c>
      <c r="W28" s="5">
        <f>(G28*(60+((A28-1)*17)) * 10^-9)</f>
        <v>9.3128330000000009E-2</v>
      </c>
      <c r="X28" s="5">
        <f>H28*((60+((A28-1)*17))*10^-9)</f>
        <v>0</v>
      </c>
      <c r="Y28" s="5">
        <f>(F28*10^-9)+W28+X28</f>
        <v>9.925885000000001E-2</v>
      </c>
      <c r="Z28" s="5">
        <f xml:space="preserve">  (Q28*((60+(A28-1)*17)*10^-9))+V28 + Y28</f>
        <v>0.26484897400000007</v>
      </c>
    </row>
    <row r="29" spans="1:27" s="6" customFormat="1" x14ac:dyDescent="0.2">
      <c r="A29" s="5">
        <v>8</v>
      </c>
      <c r="B29" s="5">
        <v>16</v>
      </c>
      <c r="C29" s="5">
        <v>2</v>
      </c>
      <c r="D29" s="5">
        <v>6143014</v>
      </c>
      <c r="E29" s="5">
        <v>6650790</v>
      </c>
      <c r="F29" s="5">
        <v>6148966</v>
      </c>
      <c r="G29" s="5">
        <v>501824</v>
      </c>
      <c r="H29" s="5">
        <v>0</v>
      </c>
      <c r="I29" s="5">
        <v>493637</v>
      </c>
      <c r="J29" s="5">
        <v>2358884</v>
      </c>
      <c r="K29" s="5">
        <v>2620900</v>
      </c>
      <c r="L29" s="5">
        <v>2620900</v>
      </c>
      <c r="M29" s="5">
        <v>2566166</v>
      </c>
      <c r="N29" s="5">
        <v>54734</v>
      </c>
      <c r="O29" s="5">
        <v>0</v>
      </c>
      <c r="P29" s="5">
        <v>0</v>
      </c>
      <c r="Q29" s="5">
        <v>0</v>
      </c>
      <c r="R29" s="5"/>
      <c r="S29" s="5">
        <f>(L29)*(60*(10^-9))</f>
        <v>0.15725400000000003</v>
      </c>
      <c r="T29" s="5">
        <f>N29*((60+ ((A29-1)*17))*10^-9)</f>
        <v>9.7973859999999999E-3</v>
      </c>
      <c r="U29" s="5">
        <f>O29*((60+((A29-1)*17))*10^-9)</f>
        <v>0</v>
      </c>
      <c r="V29" s="5">
        <f>((M29*1)*10^-9)+S29+T29+U29</f>
        <v>0.16961755200000003</v>
      </c>
      <c r="W29" s="5">
        <f>(G29*(60+((A29-1)*17)) * 10^-9)</f>
        <v>8.9826496000000006E-2</v>
      </c>
      <c r="X29" s="5">
        <f>H29*((60+((A29-1)*17))*10^-9)</f>
        <v>0</v>
      </c>
      <c r="Y29" s="5">
        <f>(F29*10^-9)+W29+X29</f>
        <v>9.5975462000000011E-2</v>
      </c>
      <c r="Z29" s="5">
        <f xml:space="preserve">  (Q29*((60+(A29-1)*17)*10^-9))+V29 + Y29</f>
        <v>0.26559301400000002</v>
      </c>
      <c r="AA29" s="5"/>
    </row>
    <row r="30" spans="1:27" x14ac:dyDescent="0.2">
      <c r="A30" s="5">
        <v>4</v>
      </c>
      <c r="B30" s="5">
        <v>16</v>
      </c>
      <c r="C30" s="5">
        <v>2</v>
      </c>
      <c r="D30" s="5">
        <v>6143014</v>
      </c>
      <c r="E30" s="5">
        <v>7158566</v>
      </c>
      <c r="F30" s="5">
        <v>6468044</v>
      </c>
      <c r="G30" s="5">
        <v>690522</v>
      </c>
      <c r="H30" s="5">
        <v>0</v>
      </c>
      <c r="I30" s="5">
        <v>674146</v>
      </c>
      <c r="J30" s="5">
        <v>2358884</v>
      </c>
      <c r="K30" s="5">
        <v>2882916</v>
      </c>
      <c r="L30" s="5">
        <v>2882916</v>
      </c>
      <c r="M30" s="5">
        <v>2812240</v>
      </c>
      <c r="N30" s="5">
        <v>70676</v>
      </c>
      <c r="O30" s="5">
        <v>0</v>
      </c>
      <c r="P30" s="5">
        <v>0</v>
      </c>
      <c r="Q30" s="5">
        <v>0</v>
      </c>
      <c r="S30" s="5">
        <f>(L30)*(60*(10^-9))</f>
        <v>0.17297496000000001</v>
      </c>
      <c r="T30" s="5">
        <f>N30*((60+ ((A30-1)*17))*10^-9)</f>
        <v>7.8450359999999997E-3</v>
      </c>
      <c r="U30" s="5">
        <f>O30*((60+((A30-1)*17))*10^-9)</f>
        <v>0</v>
      </c>
      <c r="V30" s="5">
        <f>((M30*1)*10^-9)+S30+T30+U30</f>
        <v>0.183632236</v>
      </c>
      <c r="W30" s="5">
        <f>(G30*(60+((A30-1)*17)) * 10^-9)</f>
        <v>7.6647942000000011E-2</v>
      </c>
      <c r="X30" s="5">
        <f>H30*((60+((A30-1)*17))*10^-9)</f>
        <v>0</v>
      </c>
      <c r="Y30" s="5">
        <f>(F30*10^-9)+W30+X30</f>
        <v>8.3115986000000017E-2</v>
      </c>
      <c r="Z30" s="5">
        <f xml:space="preserve">  (Q30*((60+(A30-1)*17)*10^-9))+V30 + Y30</f>
        <v>0.26674822200000003</v>
      </c>
    </row>
    <row r="31" spans="1:27" x14ac:dyDescent="0.2">
      <c r="A31" s="5">
        <v>4</v>
      </c>
      <c r="B31" s="5">
        <v>4</v>
      </c>
      <c r="C31" s="5">
        <v>2</v>
      </c>
      <c r="D31" s="5">
        <v>6143014</v>
      </c>
      <c r="E31" s="5">
        <v>7158566</v>
      </c>
      <c r="F31" s="5">
        <v>6437907</v>
      </c>
      <c r="G31" s="5">
        <v>720659</v>
      </c>
      <c r="H31" s="5">
        <v>0</v>
      </c>
      <c r="I31" s="5">
        <v>704283</v>
      </c>
      <c r="J31" s="5">
        <v>2358884</v>
      </c>
      <c r="K31" s="5">
        <v>2882916</v>
      </c>
      <c r="L31" s="5">
        <v>2882916</v>
      </c>
      <c r="M31" s="5">
        <v>2840901</v>
      </c>
      <c r="N31" s="5">
        <v>42015</v>
      </c>
      <c r="O31" s="5">
        <v>0</v>
      </c>
      <c r="P31" s="5">
        <v>0</v>
      </c>
      <c r="Q31" s="5">
        <v>0</v>
      </c>
      <c r="S31" s="5">
        <f>(L31)*(60*(10^-9))</f>
        <v>0.17297496000000001</v>
      </c>
      <c r="T31" s="5">
        <f>N31*((60+ ((A31-1)*17))*10^-9)</f>
        <v>4.663665E-3</v>
      </c>
      <c r="U31" s="5">
        <f>O31*((60+((A31-1)*17))*10^-9)</f>
        <v>0</v>
      </c>
      <c r="V31" s="5">
        <f>((M31*1)*10^-9)+S31+T31+U31</f>
        <v>0.18047952600000003</v>
      </c>
      <c r="W31" s="5">
        <f>(G31*(60+((A31-1)*17)) * 10^-9)</f>
        <v>7.9993149E-2</v>
      </c>
      <c r="X31" s="5">
        <f>H31*((60+((A31-1)*17))*10^-9)</f>
        <v>0</v>
      </c>
      <c r="Y31" s="5">
        <f>(F31*10^-9)+W31+X31</f>
        <v>8.6431056000000006E-2</v>
      </c>
      <c r="Z31" s="5">
        <f xml:space="preserve">  (Q31*((60+(A31-1)*17)*10^-9))+V31 + Y31</f>
        <v>0.26691058200000006</v>
      </c>
    </row>
    <row r="32" spans="1:27" x14ac:dyDescent="0.2">
      <c r="A32" s="5">
        <v>8</v>
      </c>
      <c r="B32" s="5">
        <v>2</v>
      </c>
      <c r="C32" s="5">
        <v>1</v>
      </c>
      <c r="D32" s="5">
        <v>6143014</v>
      </c>
      <c r="E32" s="5">
        <v>6650790</v>
      </c>
      <c r="F32" s="5">
        <v>6062069</v>
      </c>
      <c r="G32" s="5">
        <v>588721</v>
      </c>
      <c r="H32" s="5">
        <v>0</v>
      </c>
      <c r="I32" s="5">
        <v>580534</v>
      </c>
      <c r="J32" s="5">
        <v>2358884</v>
      </c>
      <c r="K32" s="5">
        <v>2620900</v>
      </c>
      <c r="L32" s="5">
        <v>2620900</v>
      </c>
      <c r="M32" s="5">
        <v>2570713</v>
      </c>
      <c r="N32" s="5">
        <v>50187</v>
      </c>
      <c r="O32" s="5">
        <v>0</v>
      </c>
      <c r="P32" s="5">
        <v>50182</v>
      </c>
      <c r="Q32" s="5">
        <v>0</v>
      </c>
      <c r="S32" s="5">
        <f>(L32)*(60*(10^-9))</f>
        <v>0.15725400000000003</v>
      </c>
      <c r="T32" s="5">
        <f>N32*((60+ ((A32-1)*17))*10^-9)</f>
        <v>8.9834730000000005E-3</v>
      </c>
      <c r="U32" s="5">
        <f>O32*((60+((A32-1)*17))*10^-9)</f>
        <v>0</v>
      </c>
      <c r="V32" s="5">
        <f>((M32*1)*10^-9)+S32</f>
        <v>0.15982471300000003</v>
      </c>
      <c r="W32" s="5">
        <f>(G32*(60+((A32-1)*17)) * 10^-9)</f>
        <v>0.10538105900000001</v>
      </c>
      <c r="X32" s="5">
        <f>H32*((60+((A32-1)*17))*10^-9)</f>
        <v>0</v>
      </c>
      <c r="Y32" s="5">
        <f>(F32*10^-9)+W32+X32</f>
        <v>0.11144312800000002</v>
      </c>
      <c r="Z32" s="5">
        <f xml:space="preserve">  (Q32*((60+(A32-1)*17)*10^-9))+V32 + Y32</f>
        <v>0.27126784100000007</v>
      </c>
    </row>
    <row r="33" spans="1:27" x14ac:dyDescent="0.2">
      <c r="A33" s="5">
        <v>4</v>
      </c>
      <c r="B33" s="5">
        <v>2</v>
      </c>
      <c r="C33" s="5">
        <v>1</v>
      </c>
      <c r="D33" s="5">
        <v>6143014</v>
      </c>
      <c r="E33" s="5">
        <v>7158566</v>
      </c>
      <c r="F33" s="5">
        <v>6340553</v>
      </c>
      <c r="G33" s="5">
        <v>818013</v>
      </c>
      <c r="H33" s="5">
        <v>0</v>
      </c>
      <c r="I33" s="5">
        <v>801637</v>
      </c>
      <c r="J33" s="5">
        <v>2358884</v>
      </c>
      <c r="K33" s="5">
        <v>2882916</v>
      </c>
      <c r="L33" s="5">
        <v>2882916</v>
      </c>
      <c r="M33" s="5">
        <v>2816559</v>
      </c>
      <c r="N33" s="5">
        <v>66357</v>
      </c>
      <c r="O33" s="5">
        <v>0</v>
      </c>
      <c r="P33" s="5">
        <v>66349</v>
      </c>
      <c r="Q33" s="5">
        <v>0</v>
      </c>
      <c r="S33" s="5">
        <f>(L33)*(60*(10^-9))</f>
        <v>0.17297496000000001</v>
      </c>
      <c r="T33" s="5">
        <f>N33*((60+ ((A33-1)*17))*10^-9)</f>
        <v>7.3656270000000005E-3</v>
      </c>
      <c r="U33" s="5">
        <f>O33*((60+((A33-1)*17))*10^-9)</f>
        <v>0</v>
      </c>
      <c r="V33" s="5">
        <f>((M33*1)*10^-9)+S33</f>
        <v>0.17579151900000001</v>
      </c>
      <c r="W33" s="5">
        <f>(G33*(60+((A33-1)*17)) * 10^-9)</f>
        <v>9.0799443000000007E-2</v>
      </c>
      <c r="X33" s="5">
        <f>H33*((60+((A33-1)*17))*10^-9)</f>
        <v>0</v>
      </c>
      <c r="Y33" s="5">
        <f>(F33*10^-9)+W33+X33</f>
        <v>9.7139996000000006E-2</v>
      </c>
      <c r="Z33" s="5">
        <f xml:space="preserve">  (Q33*((60+(A33-1)*17)*10^-9))+V33 + Y33</f>
        <v>0.27293151500000001</v>
      </c>
    </row>
    <row r="34" spans="1:27" x14ac:dyDescent="0.2">
      <c r="A34" s="5">
        <v>8</v>
      </c>
      <c r="B34" s="5">
        <v>2</v>
      </c>
      <c r="C34" s="5">
        <v>2</v>
      </c>
      <c r="D34" s="5">
        <v>6143014</v>
      </c>
      <c r="E34" s="5">
        <v>6650790</v>
      </c>
      <c r="F34" s="5">
        <v>6062071</v>
      </c>
      <c r="G34" s="5">
        <v>588719</v>
      </c>
      <c r="H34" s="5">
        <v>0</v>
      </c>
      <c r="I34" s="5">
        <v>580532</v>
      </c>
      <c r="J34" s="5">
        <v>2358884</v>
      </c>
      <c r="K34" s="5">
        <v>2620900</v>
      </c>
      <c r="L34" s="5">
        <v>2620900</v>
      </c>
      <c r="M34" s="5">
        <v>2595380</v>
      </c>
      <c r="N34" s="5">
        <v>25520</v>
      </c>
      <c r="O34" s="5">
        <v>0</v>
      </c>
      <c r="P34" s="5">
        <v>0</v>
      </c>
      <c r="Q34" s="5">
        <v>0</v>
      </c>
      <c r="S34" s="5">
        <f>(L34)*(60*(10^-9))</f>
        <v>0.15725400000000003</v>
      </c>
      <c r="T34" s="5">
        <f>N34*((60+ ((A34-1)*17))*10^-9)</f>
        <v>4.5680800000000004E-3</v>
      </c>
      <c r="U34" s="5">
        <f>O34*((60+((A34-1)*17))*10^-9)</f>
        <v>0</v>
      </c>
      <c r="V34" s="5">
        <f>((M34*1)*10^-9)+S34+T34+U34</f>
        <v>0.16441746000000004</v>
      </c>
      <c r="W34" s="5">
        <f>(G34*(60+((A34-1)*17)) * 10^-9)</f>
        <v>0.10538070100000001</v>
      </c>
      <c r="X34" s="5">
        <f>H34*((60+((A34-1)*17))*10^-9)</f>
        <v>0</v>
      </c>
      <c r="Y34" s="5">
        <f>(F34*10^-9)+W34+X34</f>
        <v>0.11144277200000001</v>
      </c>
      <c r="Z34" s="5">
        <f xml:space="preserve">  (Q34*((60+(A34-1)*17)*10^-9))+V34 + Y34</f>
        <v>0.27586023200000004</v>
      </c>
    </row>
    <row r="35" spans="1:27" x14ac:dyDescent="0.2">
      <c r="A35" s="5">
        <v>4</v>
      </c>
      <c r="B35" s="5">
        <v>2</v>
      </c>
      <c r="C35" s="5">
        <v>2</v>
      </c>
      <c r="D35" s="5">
        <v>6143014</v>
      </c>
      <c r="E35" s="5">
        <v>7158566</v>
      </c>
      <c r="F35" s="5">
        <v>6340701</v>
      </c>
      <c r="G35" s="5">
        <v>817865</v>
      </c>
      <c r="H35" s="5">
        <v>0</v>
      </c>
      <c r="I35" s="5">
        <v>801489</v>
      </c>
      <c r="J35" s="5">
        <v>2358884</v>
      </c>
      <c r="K35" s="5">
        <v>2882916</v>
      </c>
      <c r="L35" s="5">
        <v>2882916</v>
      </c>
      <c r="M35" s="5">
        <v>2849456</v>
      </c>
      <c r="N35" s="5">
        <v>33460</v>
      </c>
      <c r="O35" s="5">
        <v>0</v>
      </c>
      <c r="P35" s="5">
        <v>0</v>
      </c>
      <c r="Q35" s="5">
        <v>0</v>
      </c>
      <c r="S35" s="5">
        <f>(L35)*(60*(10^-9))</f>
        <v>0.17297496000000001</v>
      </c>
      <c r="T35" s="5">
        <f>N35*((60+ ((A35-1)*17))*10^-9)</f>
        <v>3.7140599999999999E-3</v>
      </c>
      <c r="U35" s="5">
        <f>O35*((60+((A35-1)*17))*10^-9)</f>
        <v>0</v>
      </c>
      <c r="V35" s="5">
        <f>((M35*1)*10^-9)+S35+T35+U35</f>
        <v>0.179538476</v>
      </c>
      <c r="W35" s="5">
        <f>(G35*(60+((A35-1)*17)) * 10^-9)</f>
        <v>9.0783015000000009E-2</v>
      </c>
      <c r="X35" s="5">
        <f>H35*((60+((A35-1)*17))*10^-9)</f>
        <v>0</v>
      </c>
      <c r="Y35" s="5">
        <f>(F35*10^-9)+W35+X35</f>
        <v>9.7123716000000013E-2</v>
      </c>
      <c r="Z35" s="5">
        <f xml:space="preserve">  (Q35*((60+(A35-1)*17)*10^-9))+V35 + Y35</f>
        <v>0.27666219200000003</v>
      </c>
    </row>
    <row r="36" spans="1:27" x14ac:dyDescent="0.2">
      <c r="A36" s="5">
        <v>1</v>
      </c>
      <c r="B36" s="5">
        <v>1</v>
      </c>
      <c r="C36" s="5">
        <v>0</v>
      </c>
      <c r="D36" s="5">
        <v>6143014</v>
      </c>
      <c r="E36" s="5">
        <v>12039739</v>
      </c>
      <c r="F36" s="5">
        <v>9812302</v>
      </c>
      <c r="G36" s="5">
        <v>2227437</v>
      </c>
      <c r="H36" s="5">
        <v>1964891</v>
      </c>
      <c r="I36" s="5">
        <v>2161927</v>
      </c>
      <c r="J36" s="5">
        <v>2358884</v>
      </c>
      <c r="K36" s="5">
        <v>6338732</v>
      </c>
      <c r="L36" s="5">
        <v>0</v>
      </c>
      <c r="M36" s="5">
        <v>6206737</v>
      </c>
      <c r="N36" s="5">
        <v>131995</v>
      </c>
      <c r="O36" s="5">
        <v>66000</v>
      </c>
      <c r="P36" s="5">
        <v>131969</v>
      </c>
      <c r="Q36" s="5">
        <v>65534</v>
      </c>
      <c r="S36" s="5">
        <f>(L36)*(60*(10^-9))</f>
        <v>0</v>
      </c>
      <c r="T36" s="5">
        <f>N36*((60+ ((A36-1)*17))*10^-9)</f>
        <v>7.9197000000000017E-3</v>
      </c>
      <c r="U36" s="5">
        <f>O36*((60+((A36-1)*17))*10^-9)</f>
        <v>3.9600000000000008E-3</v>
      </c>
      <c r="V36" s="5">
        <f>((M36*1)*10^-9)+S36+T36+U36</f>
        <v>1.8086437000000004E-2</v>
      </c>
      <c r="W36" s="5">
        <f>(G36*(60+((A36-1)*17)) * 10^-9)</f>
        <v>0.13364622000000001</v>
      </c>
      <c r="X36" s="5">
        <f>H36*((60+((A36-1)*17))*10^-9)</f>
        <v>0.11789346000000002</v>
      </c>
      <c r="Y36" s="5">
        <f>(F36*10^-9)+W36+X36</f>
        <v>0.26135198200000004</v>
      </c>
      <c r="Z36" s="5">
        <f xml:space="preserve">  (Q36*((60+(A36-1)*17)*10^-9))+V36 + Y36</f>
        <v>0.28337045900000002</v>
      </c>
    </row>
    <row r="37" spans="1:27" x14ac:dyDescent="0.2">
      <c r="A37" s="5">
        <v>8</v>
      </c>
      <c r="B37" s="5">
        <v>1</v>
      </c>
      <c r="C37" s="5">
        <v>0</v>
      </c>
      <c r="D37" s="5">
        <v>6143014</v>
      </c>
      <c r="E37" s="5">
        <v>6650790</v>
      </c>
      <c r="F37" s="5">
        <v>5880268</v>
      </c>
      <c r="G37" s="5">
        <v>770522</v>
      </c>
      <c r="H37" s="5">
        <v>688193</v>
      </c>
      <c r="I37" s="5">
        <v>762335</v>
      </c>
      <c r="J37" s="5">
        <v>2358884</v>
      </c>
      <c r="K37" s="5">
        <v>2620900</v>
      </c>
      <c r="L37" s="5">
        <v>0</v>
      </c>
      <c r="M37" s="5">
        <v>2570982</v>
      </c>
      <c r="N37" s="5">
        <v>49918</v>
      </c>
      <c r="O37" s="5">
        <v>24938</v>
      </c>
      <c r="P37" s="5">
        <v>49913</v>
      </c>
      <c r="Q37" s="5">
        <v>8192</v>
      </c>
      <c r="S37" s="5">
        <f>(L37)*(60*(10^-9))</f>
        <v>0</v>
      </c>
      <c r="T37" s="5">
        <f>N37*((60+ ((A37-1)*17))*10^-9)</f>
        <v>8.9353220000000008E-3</v>
      </c>
      <c r="U37" s="5">
        <f>O37*((60+((A37-1)*17))*10^-9)</f>
        <v>4.4639019999999996E-3</v>
      </c>
      <c r="V37" s="5">
        <f>((M37*1)*10^-9)+S37+T37+U37</f>
        <v>1.5970206000000001E-2</v>
      </c>
      <c r="W37" s="5">
        <f>(G37*(60+((A37-1)*17)) * 10^-9)</f>
        <v>0.13792343800000001</v>
      </c>
      <c r="X37" s="5">
        <f>H37*((60+((A37-1)*17))*10^-9)</f>
        <v>0.12318654700000001</v>
      </c>
      <c r="Y37" s="5">
        <f>(F37*10^-9)+W37+X37</f>
        <v>0.26699025300000001</v>
      </c>
      <c r="Z37" s="5">
        <f xml:space="preserve">  (Q37*((60+(A37-1)*17)*10^-9))+V37 + Y37</f>
        <v>0.28442682699999999</v>
      </c>
    </row>
    <row r="38" spans="1:27" x14ac:dyDescent="0.2">
      <c r="A38" s="5">
        <v>2</v>
      </c>
      <c r="B38" s="5">
        <v>16</v>
      </c>
      <c r="C38" s="5">
        <v>1</v>
      </c>
      <c r="D38" s="5">
        <v>6143014</v>
      </c>
      <c r="E38" s="5">
        <v>7682598</v>
      </c>
      <c r="F38" s="5">
        <v>6956368</v>
      </c>
      <c r="G38" s="5">
        <v>726230</v>
      </c>
      <c r="H38" s="5">
        <v>0</v>
      </c>
      <c r="I38" s="5">
        <v>693476</v>
      </c>
      <c r="J38" s="5">
        <v>2358884</v>
      </c>
      <c r="K38" s="5">
        <v>3652708</v>
      </c>
      <c r="L38" s="5">
        <v>3652708</v>
      </c>
      <c r="M38" s="5">
        <v>3514481</v>
      </c>
      <c r="N38" s="5">
        <v>138227</v>
      </c>
      <c r="O38" s="5">
        <v>0</v>
      </c>
      <c r="P38" s="5">
        <v>138213</v>
      </c>
      <c r="Q38" s="5">
        <v>0</v>
      </c>
      <c r="S38" s="5">
        <f>(L38)*(60*(10^-9))</f>
        <v>0.21916248000000002</v>
      </c>
      <c r="T38" s="5">
        <f>N38*((60+ ((A38-1)*17))*10^-9)</f>
        <v>1.0643479000000001E-2</v>
      </c>
      <c r="U38" s="5">
        <f>O38*((60+((A38-1)*17))*10^-9)</f>
        <v>0</v>
      </c>
      <c r="V38" s="5">
        <f>((M38*1)*10^-9)+S38</f>
        <v>0.22267696100000003</v>
      </c>
      <c r="W38" s="5">
        <f>(G38*(60+((A38-1)*17)) * 10^-9)</f>
        <v>5.5919710000000004E-2</v>
      </c>
      <c r="X38" s="5">
        <f>H38*((60+((A38-1)*17))*10^-9)</f>
        <v>0</v>
      </c>
      <c r="Y38" s="5">
        <f>(F38*10^-9)+W38+X38</f>
        <v>6.2876078000000002E-2</v>
      </c>
      <c r="Z38" s="5">
        <f xml:space="preserve">  (Q38*((60+(A38-1)*17)*10^-9))+V38 + Y38</f>
        <v>0.28555303900000006</v>
      </c>
    </row>
    <row r="39" spans="1:27" x14ac:dyDescent="0.2">
      <c r="A39" s="5">
        <v>2</v>
      </c>
      <c r="B39" s="5">
        <v>8</v>
      </c>
      <c r="C39" s="5">
        <v>1</v>
      </c>
      <c r="D39" s="5">
        <v>6143014</v>
      </c>
      <c r="E39" s="5">
        <v>7682598</v>
      </c>
      <c r="F39" s="5">
        <v>6955899</v>
      </c>
      <c r="G39" s="5">
        <v>726699</v>
      </c>
      <c r="H39" s="5">
        <v>0</v>
      </c>
      <c r="I39" s="5">
        <v>693945</v>
      </c>
      <c r="J39" s="5">
        <v>2358884</v>
      </c>
      <c r="K39" s="5">
        <v>3652708</v>
      </c>
      <c r="L39" s="5">
        <v>3652708</v>
      </c>
      <c r="M39" s="5">
        <v>3544463</v>
      </c>
      <c r="N39" s="5">
        <v>108245</v>
      </c>
      <c r="O39" s="5">
        <v>0</v>
      </c>
      <c r="P39" s="5">
        <v>108231</v>
      </c>
      <c r="Q39" s="5">
        <v>0</v>
      </c>
      <c r="S39" s="5">
        <f>(L39)*(60*(10^-9))</f>
        <v>0.21916248000000002</v>
      </c>
      <c r="T39" s="5">
        <f>N39*((60+ ((A39-1)*17))*10^-9)</f>
        <v>8.3348650000000003E-3</v>
      </c>
      <c r="U39" s="5">
        <f>O39*((60+((A39-1)*17))*10^-9)</f>
        <v>0</v>
      </c>
      <c r="V39" s="5">
        <f>((M39*1)*10^-9)+S39</f>
        <v>0.22270694300000002</v>
      </c>
      <c r="W39" s="5">
        <f>(G39*(60+((A39-1)*17)) * 10^-9)</f>
        <v>5.5955823000000002E-2</v>
      </c>
      <c r="X39" s="5">
        <f>H39*((60+((A39-1)*17))*10^-9)</f>
        <v>0</v>
      </c>
      <c r="Y39" s="5">
        <f>(F39*10^-9)+W39+X39</f>
        <v>6.2911722000000003E-2</v>
      </c>
      <c r="Z39" s="5">
        <f xml:space="preserve">  (Q39*((60+(A39-1)*17)*10^-9))+V39 + Y39</f>
        <v>0.28561866499999999</v>
      </c>
    </row>
    <row r="40" spans="1:27" x14ac:dyDescent="0.2">
      <c r="A40" s="5">
        <v>2</v>
      </c>
      <c r="B40" s="5">
        <v>4</v>
      </c>
      <c r="C40" s="5">
        <v>1</v>
      </c>
      <c r="D40" s="5">
        <v>6143014</v>
      </c>
      <c r="E40" s="5">
        <v>7682598</v>
      </c>
      <c r="F40" s="5">
        <v>6919894</v>
      </c>
      <c r="G40" s="5">
        <v>762704</v>
      </c>
      <c r="H40" s="5">
        <v>0</v>
      </c>
      <c r="I40" s="5">
        <v>729950</v>
      </c>
      <c r="J40" s="5">
        <v>2358884</v>
      </c>
      <c r="K40" s="5">
        <v>3652708</v>
      </c>
      <c r="L40" s="5">
        <v>3652708</v>
      </c>
      <c r="M40" s="5">
        <v>3569743</v>
      </c>
      <c r="N40" s="5">
        <v>82965</v>
      </c>
      <c r="O40" s="5">
        <v>0</v>
      </c>
      <c r="P40" s="5">
        <v>82951</v>
      </c>
      <c r="Q40" s="5">
        <v>0</v>
      </c>
      <c r="S40" s="5">
        <f>(L40)*(60*(10^-9))</f>
        <v>0.21916248000000002</v>
      </c>
      <c r="T40" s="5">
        <f>N40*((60+ ((A40-1)*17))*10^-9)</f>
        <v>6.3883050000000004E-3</v>
      </c>
      <c r="U40" s="5">
        <f>O40*((60+((A40-1)*17))*10^-9)</f>
        <v>0</v>
      </c>
      <c r="V40" s="5">
        <f>((M40*1)*10^-9)+S40</f>
        <v>0.22273222300000001</v>
      </c>
      <c r="W40" s="5">
        <f>(G40*(60+((A40-1)*17)) * 10^-9)</f>
        <v>5.8728208000000004E-2</v>
      </c>
      <c r="X40" s="5">
        <f>H40*((60+((A40-1)*17))*10^-9)</f>
        <v>0</v>
      </c>
      <c r="Y40" s="5">
        <f>(F40*10^-9)+W40+X40</f>
        <v>6.5648102E-2</v>
      </c>
      <c r="Z40" s="5">
        <f xml:space="preserve">  (Q40*((60+(A40-1)*17)*10^-9))+V40 + Y40</f>
        <v>0.28838032499999999</v>
      </c>
    </row>
    <row r="41" spans="1:27" s="6" customFormat="1" x14ac:dyDescent="0.2">
      <c r="A41" s="5">
        <v>2</v>
      </c>
      <c r="B41" s="5">
        <v>2</v>
      </c>
      <c r="C41" s="5">
        <v>1</v>
      </c>
      <c r="D41" s="5">
        <v>6143014</v>
      </c>
      <c r="E41" s="5">
        <v>7682598</v>
      </c>
      <c r="F41" s="5">
        <v>6813895</v>
      </c>
      <c r="G41" s="5">
        <v>868703</v>
      </c>
      <c r="H41" s="5">
        <v>0</v>
      </c>
      <c r="I41" s="5">
        <v>835949</v>
      </c>
      <c r="J41" s="5">
        <v>2358884</v>
      </c>
      <c r="K41" s="5">
        <v>3652708</v>
      </c>
      <c r="L41" s="5">
        <v>3652708</v>
      </c>
      <c r="M41" s="5">
        <v>3586497</v>
      </c>
      <c r="N41" s="5">
        <v>66211</v>
      </c>
      <c r="O41" s="5">
        <v>0</v>
      </c>
      <c r="P41" s="5">
        <v>66197</v>
      </c>
      <c r="Q41" s="5">
        <v>0</v>
      </c>
      <c r="R41" s="5"/>
      <c r="S41" s="5">
        <f>(L41)*(60*(10^-9))</f>
        <v>0.21916248000000002</v>
      </c>
      <c r="T41" s="5">
        <f>N41*((60+ ((A41-1)*17))*10^-9)</f>
        <v>5.0982470000000002E-3</v>
      </c>
      <c r="U41" s="5">
        <f>O41*((60+((A41-1)*17))*10^-9)</f>
        <v>0</v>
      </c>
      <c r="V41" s="5">
        <f>((M41*1)*10^-9)+S41</f>
        <v>0.22274897700000001</v>
      </c>
      <c r="W41" s="5">
        <f>(G41*(60+((A41-1)*17)) * 10^-9)</f>
        <v>6.6890131000000005E-2</v>
      </c>
      <c r="X41" s="5">
        <f>H41*((60+((A41-1)*17))*10^-9)</f>
        <v>0</v>
      </c>
      <c r="Y41" s="5">
        <f>(F41*10^-9)+W41+X41</f>
        <v>7.3704026000000006E-2</v>
      </c>
      <c r="Z41" s="5">
        <f xml:space="preserve">  (Q41*((60+(A41-1)*17)*10^-9))+V41 + Y41</f>
        <v>0.29645300299999999</v>
      </c>
      <c r="AA41" s="5"/>
    </row>
    <row r="42" spans="1:27" x14ac:dyDescent="0.2">
      <c r="A42" s="5">
        <v>4</v>
      </c>
      <c r="B42" s="5">
        <v>1</v>
      </c>
      <c r="C42" s="5">
        <v>1</v>
      </c>
      <c r="D42" s="5">
        <v>6143014</v>
      </c>
      <c r="E42" s="5">
        <v>7158566</v>
      </c>
      <c r="F42" s="5">
        <v>6093310</v>
      </c>
      <c r="G42" s="5">
        <v>1065256</v>
      </c>
      <c r="H42" s="5">
        <v>0</v>
      </c>
      <c r="I42" s="5">
        <v>1048880</v>
      </c>
      <c r="J42" s="5">
        <v>2358884</v>
      </c>
      <c r="K42" s="5">
        <v>2882916</v>
      </c>
      <c r="L42" s="5">
        <v>2882916</v>
      </c>
      <c r="M42" s="5">
        <v>2816718</v>
      </c>
      <c r="N42" s="5">
        <v>66198</v>
      </c>
      <c r="O42" s="5">
        <v>0</v>
      </c>
      <c r="P42" s="5">
        <v>66190</v>
      </c>
      <c r="Q42" s="5">
        <v>0</v>
      </c>
      <c r="S42" s="5">
        <f>(L42)*(60*(10^-9))</f>
        <v>0.17297496000000001</v>
      </c>
      <c r="T42" s="5">
        <f>N42*((60+ ((A42-1)*17))*10^-9)</f>
        <v>7.3479779999999998E-3</v>
      </c>
      <c r="U42" s="5">
        <f>O42*((60+((A42-1)*17))*10^-9)</f>
        <v>0</v>
      </c>
      <c r="V42" s="5">
        <f>((M42*1)*10^-9)+S42</f>
        <v>0.17579167800000001</v>
      </c>
      <c r="W42" s="5">
        <f>(G42*(60+((A42-1)*17)) * 10^-9)</f>
        <v>0.118243416</v>
      </c>
      <c r="X42" s="5">
        <f>H42*((60+((A42-1)*17))*10^-9)</f>
        <v>0</v>
      </c>
      <c r="Y42" s="5">
        <f>(F42*10^-9)+W42+X42</f>
        <v>0.12433672600000001</v>
      </c>
      <c r="Z42" s="5">
        <f xml:space="preserve">  (Q42*((60+(A42-1)*17)*10^-9))+V42 + Y42</f>
        <v>0.30012840400000002</v>
      </c>
    </row>
    <row r="43" spans="1:27" x14ac:dyDescent="0.2">
      <c r="A43" s="5">
        <v>8</v>
      </c>
      <c r="B43" s="5">
        <v>1</v>
      </c>
      <c r="C43" s="5">
        <v>1</v>
      </c>
      <c r="D43" s="5">
        <v>6143014</v>
      </c>
      <c r="E43" s="5">
        <v>6650790</v>
      </c>
      <c r="F43" s="5">
        <v>5880268</v>
      </c>
      <c r="G43" s="5">
        <v>770522</v>
      </c>
      <c r="H43" s="5">
        <v>0</v>
      </c>
      <c r="I43" s="5">
        <v>762335</v>
      </c>
      <c r="J43" s="5">
        <v>2358884</v>
      </c>
      <c r="K43" s="5">
        <v>2620900</v>
      </c>
      <c r="L43" s="5">
        <v>2620900</v>
      </c>
      <c r="M43" s="5">
        <v>2570982</v>
      </c>
      <c r="N43" s="5">
        <v>49918</v>
      </c>
      <c r="O43" s="5">
        <v>0</v>
      </c>
      <c r="P43" s="5">
        <v>49913</v>
      </c>
      <c r="Q43" s="5">
        <v>0</v>
      </c>
      <c r="S43" s="5">
        <f>(L43)*(60*(10^-9))</f>
        <v>0.15725400000000003</v>
      </c>
      <c r="T43" s="5">
        <f>N43*((60+ ((A43-1)*17))*10^-9)</f>
        <v>8.9353220000000008E-3</v>
      </c>
      <c r="U43" s="5">
        <f>O43*((60+((A43-1)*17))*10^-9)</f>
        <v>0</v>
      </c>
      <c r="V43" s="5">
        <f>((M43*1)*10^-9)+S43</f>
        <v>0.15982498200000003</v>
      </c>
      <c r="W43" s="5">
        <f>(G43*(60+((A43-1)*17)) * 10^-9)</f>
        <v>0.13792343800000001</v>
      </c>
      <c r="X43" s="5">
        <f>H43*((60+((A43-1)*17))*10^-9)</f>
        <v>0</v>
      </c>
      <c r="Y43" s="5">
        <f>(F43*10^-9)+W43+X43</f>
        <v>0.143803706</v>
      </c>
      <c r="Z43" s="5">
        <f xml:space="preserve">  (Q43*((60+(A43-1)*17)*10^-9))+V43 + Y43</f>
        <v>0.30362868800000004</v>
      </c>
    </row>
    <row r="44" spans="1:27" x14ac:dyDescent="0.2">
      <c r="A44" s="5">
        <v>4</v>
      </c>
      <c r="B44" s="5">
        <v>1</v>
      </c>
      <c r="C44" s="5">
        <v>2</v>
      </c>
      <c r="D44" s="5">
        <v>6143014</v>
      </c>
      <c r="E44" s="5">
        <v>7158566</v>
      </c>
      <c r="F44" s="5">
        <v>6093402</v>
      </c>
      <c r="G44" s="5">
        <v>1065164</v>
      </c>
      <c r="H44" s="5">
        <v>0</v>
      </c>
      <c r="I44" s="5">
        <v>1048788</v>
      </c>
      <c r="J44" s="5">
        <v>2358884</v>
      </c>
      <c r="K44" s="5">
        <v>2882916</v>
      </c>
      <c r="L44" s="5">
        <v>2882916</v>
      </c>
      <c r="M44" s="5">
        <v>2849581</v>
      </c>
      <c r="N44" s="5">
        <v>33335</v>
      </c>
      <c r="O44" s="5">
        <v>0</v>
      </c>
      <c r="P44" s="5">
        <v>0</v>
      </c>
      <c r="Q44" s="5">
        <v>0</v>
      </c>
      <c r="S44" s="5">
        <f>(L44)*(60*(10^-9))</f>
        <v>0.17297496000000001</v>
      </c>
      <c r="T44" s="5">
        <f>N44*((60+ ((A44-1)*17))*10^-9)</f>
        <v>3.7001849999999999E-3</v>
      </c>
      <c r="U44" s="5">
        <f>O44*((60+((A44-1)*17))*10^-9)</f>
        <v>0</v>
      </c>
      <c r="V44" s="5">
        <f>((M44*1)*10^-9)+S44+T44+U44</f>
        <v>0.179524726</v>
      </c>
      <c r="W44" s="5">
        <f>(G44*(60+((A44-1)*17)) * 10^-9)</f>
        <v>0.11823320400000001</v>
      </c>
      <c r="X44" s="5">
        <f>H44*((60+((A44-1)*17))*10^-9)</f>
        <v>0</v>
      </c>
      <c r="Y44" s="5">
        <f>(F44*10^-9)+W44+X44</f>
        <v>0.12432660600000001</v>
      </c>
      <c r="Z44" s="5">
        <f xml:space="preserve">  (Q44*((60+(A44-1)*17)*10^-9))+V44 + Y44</f>
        <v>0.30385133200000003</v>
      </c>
    </row>
    <row r="45" spans="1:27" x14ac:dyDescent="0.2">
      <c r="A45" s="5">
        <v>2</v>
      </c>
      <c r="B45" s="5">
        <v>8</v>
      </c>
      <c r="C45" s="5">
        <v>2</v>
      </c>
      <c r="D45" s="5">
        <v>6143014</v>
      </c>
      <c r="E45" s="5">
        <v>7682598</v>
      </c>
      <c r="F45" s="5">
        <v>6956154</v>
      </c>
      <c r="G45" s="5">
        <v>726444</v>
      </c>
      <c r="H45" s="5">
        <v>0</v>
      </c>
      <c r="I45" s="5">
        <v>693690</v>
      </c>
      <c r="J45" s="5">
        <v>2358884</v>
      </c>
      <c r="K45" s="5">
        <v>3652708</v>
      </c>
      <c r="L45" s="5">
        <v>3652708</v>
      </c>
      <c r="M45" s="5">
        <v>3360613</v>
      </c>
      <c r="N45" s="5">
        <v>292095</v>
      </c>
      <c r="O45" s="5">
        <v>0</v>
      </c>
      <c r="P45" s="5">
        <v>0</v>
      </c>
      <c r="Q45" s="5">
        <v>0</v>
      </c>
      <c r="S45" s="5">
        <f>(L45)*(60*(10^-9))</f>
        <v>0.21916248000000002</v>
      </c>
      <c r="T45" s="5">
        <f>N45*((60+ ((A45-1)*17))*10^-9)</f>
        <v>2.2491315000000001E-2</v>
      </c>
      <c r="U45" s="5">
        <f>O45*((60+((A45-1)*17))*10^-9)</f>
        <v>0</v>
      </c>
      <c r="V45" s="5">
        <f>((M45*1)*10^-9)+S45+T45+U45</f>
        <v>0.24501440800000004</v>
      </c>
      <c r="W45" s="5">
        <f>(G45*(60+((A45-1)*17)) * 10^-9)</f>
        <v>5.5936188000000005E-2</v>
      </c>
      <c r="X45" s="5">
        <f>H45*((60+((A45-1)*17))*10^-9)</f>
        <v>0</v>
      </c>
      <c r="Y45" s="5">
        <f>(F45*10^-9)+W45+X45</f>
        <v>6.2892342000000004E-2</v>
      </c>
      <c r="Z45" s="5">
        <f xml:space="preserve">  (Q45*((60+(A45-1)*17)*10^-9))+V45 + Y45</f>
        <v>0.30790675000000006</v>
      </c>
    </row>
    <row r="46" spans="1:27" x14ac:dyDescent="0.2">
      <c r="A46" s="5">
        <v>8</v>
      </c>
      <c r="B46" s="5">
        <v>1</v>
      </c>
      <c r="C46" s="5">
        <v>2</v>
      </c>
      <c r="D46" s="5">
        <v>6143014</v>
      </c>
      <c r="E46" s="5">
        <v>6650790</v>
      </c>
      <c r="F46" s="5">
        <v>5880322</v>
      </c>
      <c r="G46" s="5">
        <v>770468</v>
      </c>
      <c r="H46" s="5">
        <v>0</v>
      </c>
      <c r="I46" s="5">
        <v>762281</v>
      </c>
      <c r="J46" s="5">
        <v>2358884</v>
      </c>
      <c r="K46" s="5">
        <v>2620900</v>
      </c>
      <c r="L46" s="5">
        <v>2620900</v>
      </c>
      <c r="M46" s="5">
        <v>2595627</v>
      </c>
      <c r="N46" s="5">
        <v>25273</v>
      </c>
      <c r="O46" s="5">
        <v>0</v>
      </c>
      <c r="P46" s="5">
        <v>0</v>
      </c>
      <c r="Q46" s="5">
        <v>0</v>
      </c>
      <c r="S46" s="5">
        <f>(L46)*(60*(10^-9))</f>
        <v>0.15725400000000003</v>
      </c>
      <c r="T46" s="5">
        <f>N46*((60+ ((A46-1)*17))*10^-9)</f>
        <v>4.523867E-3</v>
      </c>
      <c r="U46" s="5">
        <f>O46*((60+((A46-1)*17))*10^-9)</f>
        <v>0</v>
      </c>
      <c r="V46" s="5">
        <f>((M46*1)*10^-9)+S46+T46+U46</f>
        <v>0.16437349400000001</v>
      </c>
      <c r="W46" s="5">
        <f>(G46*(60+((A46-1)*17)) * 10^-9)</f>
        <v>0.13791377200000002</v>
      </c>
      <c r="X46" s="5">
        <f>H46*((60+((A46-1)*17))*10^-9)</f>
        <v>0</v>
      </c>
      <c r="Y46" s="5">
        <f>(F46*10^-9)+W46+X46</f>
        <v>0.14379409400000001</v>
      </c>
      <c r="Z46" s="5">
        <f xml:space="preserve">  (Q46*((60+(A46-1)*17)*10^-9))+V46 + Y46</f>
        <v>0.30816758799999999</v>
      </c>
    </row>
    <row r="47" spans="1:27" x14ac:dyDescent="0.2">
      <c r="A47" s="5">
        <v>2</v>
      </c>
      <c r="B47" s="5">
        <v>16</v>
      </c>
      <c r="C47" s="5">
        <v>2</v>
      </c>
      <c r="D47" s="5">
        <v>6143014</v>
      </c>
      <c r="E47" s="5">
        <v>7682598</v>
      </c>
      <c r="F47" s="5">
        <v>6956821</v>
      </c>
      <c r="G47" s="5">
        <v>725777</v>
      </c>
      <c r="H47" s="5">
        <v>0</v>
      </c>
      <c r="I47" s="5">
        <v>693023</v>
      </c>
      <c r="J47" s="5">
        <v>2358884</v>
      </c>
      <c r="K47" s="5">
        <v>3652708</v>
      </c>
      <c r="L47" s="5">
        <v>3652708</v>
      </c>
      <c r="M47" s="5">
        <v>3345296</v>
      </c>
      <c r="N47" s="5">
        <v>307412</v>
      </c>
      <c r="O47" s="5">
        <v>0</v>
      </c>
      <c r="P47" s="5">
        <v>0</v>
      </c>
      <c r="Q47" s="5">
        <v>0</v>
      </c>
      <c r="S47" s="5">
        <f>(L47)*(60*(10^-9))</f>
        <v>0.21916248000000002</v>
      </c>
      <c r="T47" s="5">
        <f>N47*((60+ ((A47-1)*17))*10^-9)</f>
        <v>2.3670724000000001E-2</v>
      </c>
      <c r="U47" s="5">
        <f>O47*((60+((A47-1)*17))*10^-9)</f>
        <v>0</v>
      </c>
      <c r="V47" s="5">
        <f>((M47*1)*10^-9)+S47+T47+U47</f>
        <v>0.24617850000000002</v>
      </c>
      <c r="W47" s="5">
        <f>(G47*(60+((A47-1)*17)) * 10^-9)</f>
        <v>5.5884829000000004E-2</v>
      </c>
      <c r="X47" s="5">
        <f>H47*((60+((A47-1)*17))*10^-9)</f>
        <v>0</v>
      </c>
      <c r="Y47" s="5">
        <f>(F47*10^-9)+W47+X47</f>
        <v>6.2841649999999999E-2</v>
      </c>
      <c r="Z47" s="5">
        <f xml:space="preserve">  (Q47*((60+(A47-1)*17)*10^-9))+V47 + Y47</f>
        <v>0.30902015000000005</v>
      </c>
    </row>
    <row r="48" spans="1:27" x14ac:dyDescent="0.2">
      <c r="A48" s="5">
        <v>2</v>
      </c>
      <c r="B48" s="5">
        <v>4</v>
      </c>
      <c r="C48" s="5">
        <v>2</v>
      </c>
      <c r="D48" s="5">
        <v>6143014</v>
      </c>
      <c r="E48" s="5">
        <v>7682598</v>
      </c>
      <c r="F48" s="5">
        <v>6920034</v>
      </c>
      <c r="G48" s="5">
        <v>762564</v>
      </c>
      <c r="H48" s="5">
        <v>0</v>
      </c>
      <c r="I48" s="5">
        <v>729810</v>
      </c>
      <c r="J48" s="5">
        <v>2358884</v>
      </c>
      <c r="K48" s="5">
        <v>3652708</v>
      </c>
      <c r="L48" s="5">
        <v>3652708</v>
      </c>
      <c r="M48" s="5">
        <v>3373412</v>
      </c>
      <c r="N48" s="5">
        <v>279296</v>
      </c>
      <c r="O48" s="5">
        <v>0</v>
      </c>
      <c r="P48" s="5">
        <v>0</v>
      </c>
      <c r="Q48" s="5">
        <v>0</v>
      </c>
      <c r="S48" s="5">
        <f>(L48)*(60*(10^-9))</f>
        <v>0.21916248000000002</v>
      </c>
      <c r="T48" s="5">
        <f>N48*((60+ ((A48-1)*17))*10^-9)</f>
        <v>2.1505791999999999E-2</v>
      </c>
      <c r="U48" s="5">
        <f>O48*((60+((A48-1)*17))*10^-9)</f>
        <v>0</v>
      </c>
      <c r="V48" s="5">
        <f>((M48*1)*10^-9)+S48+T48+U48</f>
        <v>0.24404168400000001</v>
      </c>
      <c r="W48" s="5">
        <f>(G48*(60+((A48-1)*17)) * 10^-9)</f>
        <v>5.8717428000000002E-2</v>
      </c>
      <c r="X48" s="5">
        <f>H48*((60+((A48-1)*17))*10^-9)</f>
        <v>0</v>
      </c>
      <c r="Y48" s="5">
        <f>(F48*10^-9)+W48+X48</f>
        <v>6.5637462000000008E-2</v>
      </c>
      <c r="Z48" s="5">
        <f xml:space="preserve">  (Q48*((60+(A48-1)*17)*10^-9))+V48 + Y48</f>
        <v>0.30967914600000002</v>
      </c>
    </row>
    <row r="49" spans="1:27" x14ac:dyDescent="0.2">
      <c r="A49" s="5">
        <v>2</v>
      </c>
      <c r="B49" s="5">
        <v>1</v>
      </c>
      <c r="C49" s="5">
        <v>1</v>
      </c>
      <c r="D49" s="5">
        <v>6143014</v>
      </c>
      <c r="E49" s="5">
        <v>7682598</v>
      </c>
      <c r="F49" s="5">
        <v>6568746</v>
      </c>
      <c r="G49" s="5">
        <v>1113852</v>
      </c>
      <c r="H49" s="5">
        <v>0</v>
      </c>
      <c r="I49" s="5">
        <v>1081098</v>
      </c>
      <c r="J49" s="5">
        <v>2358884</v>
      </c>
      <c r="K49" s="5">
        <v>3652708</v>
      </c>
      <c r="L49" s="5">
        <v>3652708</v>
      </c>
      <c r="M49" s="5">
        <v>3586692</v>
      </c>
      <c r="N49" s="5">
        <v>66016</v>
      </c>
      <c r="O49" s="5">
        <v>0</v>
      </c>
      <c r="P49" s="5">
        <v>66002</v>
      </c>
      <c r="Q49" s="5">
        <v>0</v>
      </c>
      <c r="S49" s="5">
        <f>(L49)*(60*(10^-9))</f>
        <v>0.21916248000000002</v>
      </c>
      <c r="T49" s="5">
        <f>N49*((60+ ((A49-1)*17))*10^-9)</f>
        <v>5.083232E-3</v>
      </c>
      <c r="U49" s="5">
        <f>O49*((60+((A49-1)*17))*10^-9)</f>
        <v>0</v>
      </c>
      <c r="V49" s="5">
        <f>((M49*1)*10^-9)+S49</f>
        <v>0.22274917200000002</v>
      </c>
      <c r="W49" s="5">
        <f>(G49*(60+((A49-1)*17)) * 10^-9)</f>
        <v>8.576660400000001E-2</v>
      </c>
      <c r="X49" s="5">
        <f>H49*((60+((A49-1)*17))*10^-9)</f>
        <v>0</v>
      </c>
      <c r="Y49" s="5">
        <f>(F49*10^-9)+W49+X49</f>
        <v>9.233535000000001E-2</v>
      </c>
      <c r="Z49" s="5">
        <f xml:space="preserve">  (Q49*((60+(A49-1)*17)*10^-9))+V49 + Y49</f>
        <v>0.31508452200000003</v>
      </c>
    </row>
    <row r="50" spans="1:27" x14ac:dyDescent="0.2">
      <c r="A50" s="5">
        <v>2</v>
      </c>
      <c r="B50" s="5">
        <v>2</v>
      </c>
      <c r="C50" s="5">
        <v>2</v>
      </c>
      <c r="D50" s="5">
        <v>6143014</v>
      </c>
      <c r="E50" s="5">
        <v>7682598</v>
      </c>
      <c r="F50" s="5">
        <v>6813971</v>
      </c>
      <c r="G50" s="5">
        <v>868627</v>
      </c>
      <c r="H50" s="5">
        <v>0</v>
      </c>
      <c r="I50" s="5">
        <v>835873</v>
      </c>
      <c r="J50" s="5">
        <v>2358884</v>
      </c>
      <c r="K50" s="5">
        <v>3652708</v>
      </c>
      <c r="L50" s="5">
        <v>3652708</v>
      </c>
      <c r="M50" s="5">
        <v>3381870</v>
      </c>
      <c r="N50" s="5">
        <v>270838</v>
      </c>
      <c r="O50" s="5">
        <v>0</v>
      </c>
      <c r="P50" s="5">
        <v>0</v>
      </c>
      <c r="Q50" s="5">
        <v>0</v>
      </c>
      <c r="S50" s="5">
        <f>(L50)*(60*(10^-9))</f>
        <v>0.21916248000000002</v>
      </c>
      <c r="T50" s="5">
        <f>N50*((60+ ((A50-1)*17))*10^-9)</f>
        <v>2.0854526000000002E-2</v>
      </c>
      <c r="U50" s="5">
        <f>O50*((60+((A50-1)*17))*10^-9)</f>
        <v>0</v>
      </c>
      <c r="V50" s="5">
        <f>((M50*1)*10^-9)+S50+T50+U50</f>
        <v>0.24339887600000004</v>
      </c>
      <c r="W50" s="5">
        <f>(G50*(60+((A50-1)*17)) * 10^-9)</f>
        <v>6.6884279000000005E-2</v>
      </c>
      <c r="X50" s="5">
        <f>H50*((60+((A50-1)*17))*10^-9)</f>
        <v>0</v>
      </c>
      <c r="Y50" s="5">
        <f>(F50*10^-9)+W50+X50</f>
        <v>7.3698250000000007E-2</v>
      </c>
      <c r="Z50" s="5">
        <f xml:space="preserve">  (Q50*((60+(A50-1)*17)*10^-9))+V50 + Y50</f>
        <v>0.31709712600000006</v>
      </c>
    </row>
    <row r="51" spans="1:27" x14ac:dyDescent="0.2">
      <c r="A51" s="5">
        <v>2</v>
      </c>
      <c r="B51" s="5">
        <v>1</v>
      </c>
      <c r="C51" s="5">
        <v>2</v>
      </c>
      <c r="D51" s="5">
        <v>6143014</v>
      </c>
      <c r="E51" s="5">
        <v>7682598</v>
      </c>
      <c r="F51" s="5">
        <v>6568787</v>
      </c>
      <c r="G51" s="5">
        <v>1113811</v>
      </c>
      <c r="H51" s="5">
        <v>0</v>
      </c>
      <c r="I51" s="5">
        <v>1081057</v>
      </c>
      <c r="J51" s="5">
        <v>2358884</v>
      </c>
      <c r="K51" s="5">
        <v>3652708</v>
      </c>
      <c r="L51" s="5">
        <v>3652708</v>
      </c>
      <c r="M51" s="5">
        <v>3390200</v>
      </c>
      <c r="N51" s="5">
        <v>262508</v>
      </c>
      <c r="O51" s="5">
        <v>0</v>
      </c>
      <c r="P51" s="5">
        <v>0</v>
      </c>
      <c r="Q51" s="5">
        <v>0</v>
      </c>
      <c r="S51" s="5">
        <f>(L51)*(60*(10^-9))</f>
        <v>0.21916248000000002</v>
      </c>
      <c r="T51" s="5">
        <f>N51*((60+ ((A51-1)*17))*10^-9)</f>
        <v>2.0213116E-2</v>
      </c>
      <c r="U51" s="5">
        <f>O51*((60+((A51-1)*17))*10^-9)</f>
        <v>0</v>
      </c>
      <c r="V51" s="5">
        <f>((M51*1)*10^-9)+S51+T51+U51</f>
        <v>0.24276579600000003</v>
      </c>
      <c r="W51" s="5">
        <f>(G51*(60+((A51-1)*17)) * 10^-9)</f>
        <v>8.5763447000000007E-2</v>
      </c>
      <c r="X51" s="5">
        <f>H51*((60+((A51-1)*17))*10^-9)</f>
        <v>0</v>
      </c>
      <c r="Y51" s="5">
        <f>(F51*10^-9)+W51+X51</f>
        <v>9.2332234000000013E-2</v>
      </c>
      <c r="Z51" s="5">
        <f xml:space="preserve">  (Q51*((60+(A51-1)*17)*10^-9))+V51 + Y51</f>
        <v>0.33509803000000005</v>
      </c>
    </row>
    <row r="52" spans="1:27" x14ac:dyDescent="0.2">
      <c r="A52" s="5">
        <v>1</v>
      </c>
      <c r="B52" s="5">
        <v>16</v>
      </c>
      <c r="C52" s="5">
        <v>1</v>
      </c>
      <c r="D52" s="5">
        <v>6143014</v>
      </c>
      <c r="E52" s="5">
        <v>12039739</v>
      </c>
      <c r="F52" s="5">
        <v>10589367</v>
      </c>
      <c r="G52" s="5">
        <v>1450372</v>
      </c>
      <c r="H52" s="5">
        <v>0</v>
      </c>
      <c r="I52" s="5">
        <v>1384862</v>
      </c>
      <c r="J52" s="5">
        <v>2358884</v>
      </c>
      <c r="K52" s="5">
        <v>6338732</v>
      </c>
      <c r="L52" s="5">
        <v>6338732</v>
      </c>
      <c r="M52" s="5">
        <v>6062523</v>
      </c>
      <c r="N52" s="5">
        <v>276209</v>
      </c>
      <c r="O52" s="5">
        <v>0</v>
      </c>
      <c r="P52" s="5">
        <v>276183</v>
      </c>
      <c r="Q52" s="5">
        <v>0</v>
      </c>
      <c r="S52" s="5">
        <f>(L52)*(60*(10^-9))</f>
        <v>0.38032392000000004</v>
      </c>
      <c r="T52" s="5">
        <f>N52*((60+ ((A52-1)*17))*10^-9)</f>
        <v>1.6572540000000004E-2</v>
      </c>
      <c r="U52" s="5">
        <f>O52*((60+((A52-1)*17))*10^-9)</f>
        <v>0</v>
      </c>
      <c r="V52" s="5">
        <f>((M52*1)*10^-9)+S52</f>
        <v>0.38638644300000002</v>
      </c>
      <c r="W52" s="5">
        <f>(G52*(60+((A52-1)*17)) * 10^-9)</f>
        <v>8.702232E-2</v>
      </c>
      <c r="X52" s="5">
        <f>H52*((60+((A52-1)*17))*10^-9)</f>
        <v>0</v>
      </c>
      <c r="Y52" s="5">
        <f>(F52*10^-9)+W52+X52</f>
        <v>9.7611687000000003E-2</v>
      </c>
      <c r="Z52" s="5">
        <f xml:space="preserve">  (Q52*((60+(A52-1)*17)*10^-9))+V52 + Y52</f>
        <v>0.48399813000000003</v>
      </c>
    </row>
    <row r="53" spans="1:27" s="6" customFormat="1" x14ac:dyDescent="0.2">
      <c r="A53" s="5">
        <v>1</v>
      </c>
      <c r="B53" s="5">
        <v>8</v>
      </c>
      <c r="C53" s="5">
        <v>1</v>
      </c>
      <c r="D53" s="5">
        <v>6143014</v>
      </c>
      <c r="E53" s="5">
        <v>12039739</v>
      </c>
      <c r="F53" s="5">
        <v>10587493</v>
      </c>
      <c r="G53" s="5">
        <v>1452246</v>
      </c>
      <c r="H53" s="5">
        <v>0</v>
      </c>
      <c r="I53" s="5">
        <v>1386736</v>
      </c>
      <c r="J53" s="5">
        <v>2358884</v>
      </c>
      <c r="K53" s="5">
        <v>6338732</v>
      </c>
      <c r="L53" s="5">
        <v>6338732</v>
      </c>
      <c r="M53" s="5">
        <v>6122384</v>
      </c>
      <c r="N53" s="5">
        <v>216348</v>
      </c>
      <c r="O53" s="5">
        <v>0</v>
      </c>
      <c r="P53" s="5">
        <v>216322</v>
      </c>
      <c r="Q53" s="5">
        <v>0</v>
      </c>
      <c r="R53" s="5"/>
      <c r="S53" s="5">
        <f>(L53)*(60*(10^-9))</f>
        <v>0.38032392000000004</v>
      </c>
      <c r="T53" s="5">
        <f>N53*((60+ ((A53-1)*17))*10^-9)</f>
        <v>1.2980880000000002E-2</v>
      </c>
      <c r="U53" s="5">
        <f>O53*((60+((A53-1)*17))*10^-9)</f>
        <v>0</v>
      </c>
      <c r="V53" s="5">
        <f>((M53*1)*10^-9)+S53</f>
        <v>0.38644630400000002</v>
      </c>
      <c r="W53" s="5">
        <f>(G53*(60+((A53-1)*17)) * 10^-9)</f>
        <v>8.7134760000000006E-2</v>
      </c>
      <c r="X53" s="5">
        <f>H53*((60+((A53-1)*17))*10^-9)</f>
        <v>0</v>
      </c>
      <c r="Y53" s="5">
        <f>(F53*10^-9)+W53+X53</f>
        <v>9.7722253000000009E-2</v>
      </c>
      <c r="Z53" s="5">
        <f xml:space="preserve">  (Q53*((60+(A53-1)*17)*10^-9))+V53 + Y53</f>
        <v>0.48416855700000005</v>
      </c>
      <c r="AA53" s="5"/>
    </row>
    <row r="54" spans="1:27" x14ac:dyDescent="0.2">
      <c r="A54" s="5">
        <v>1</v>
      </c>
      <c r="B54" s="5">
        <v>4</v>
      </c>
      <c r="C54" s="5">
        <v>1</v>
      </c>
      <c r="D54" s="5">
        <v>6143014</v>
      </c>
      <c r="E54" s="5">
        <v>12039739</v>
      </c>
      <c r="F54" s="5">
        <v>10514991</v>
      </c>
      <c r="G54" s="5">
        <v>1524748</v>
      </c>
      <c r="H54" s="5">
        <v>0</v>
      </c>
      <c r="I54" s="5">
        <v>1459238</v>
      </c>
      <c r="J54" s="5">
        <v>2358884</v>
      </c>
      <c r="K54" s="5">
        <v>6338732</v>
      </c>
      <c r="L54" s="5">
        <v>6338732</v>
      </c>
      <c r="M54" s="5">
        <v>6172887</v>
      </c>
      <c r="N54" s="5">
        <v>165845</v>
      </c>
      <c r="O54" s="5">
        <v>0</v>
      </c>
      <c r="P54" s="5">
        <v>165819</v>
      </c>
      <c r="Q54" s="5">
        <v>0</v>
      </c>
      <c r="S54" s="5">
        <f>(L54)*(60*(10^-9))</f>
        <v>0.38032392000000004</v>
      </c>
      <c r="T54" s="5">
        <f>N54*((60+ ((A54-1)*17))*10^-9)</f>
        <v>9.9507000000000016E-3</v>
      </c>
      <c r="U54" s="5">
        <f>O54*((60+((A54-1)*17))*10^-9)</f>
        <v>0</v>
      </c>
      <c r="V54" s="5">
        <f>((M54*1)*10^-9)+S54</f>
        <v>0.38649680700000005</v>
      </c>
      <c r="W54" s="5">
        <f>(G54*(60+((A54-1)*17)) * 10^-9)</f>
        <v>9.1484880000000005E-2</v>
      </c>
      <c r="X54" s="5">
        <f>H54*((60+((A54-1)*17))*10^-9)</f>
        <v>0</v>
      </c>
      <c r="Y54" s="5">
        <f>(F54*10^-9)+W54+X54</f>
        <v>0.10199987100000001</v>
      </c>
      <c r="Z54" s="5">
        <f xml:space="preserve">  (Q54*((60+(A54-1)*17)*10^-9))+V54 + Y54</f>
        <v>0.48849667800000007</v>
      </c>
    </row>
    <row r="55" spans="1:27" x14ac:dyDescent="0.2">
      <c r="A55" s="5">
        <v>1</v>
      </c>
      <c r="B55" s="5">
        <v>2</v>
      </c>
      <c r="C55" s="5">
        <v>1</v>
      </c>
      <c r="D55" s="5">
        <v>6143014</v>
      </c>
      <c r="E55" s="5">
        <v>12039739</v>
      </c>
      <c r="F55" s="5">
        <v>10302735</v>
      </c>
      <c r="G55" s="5">
        <v>1737004</v>
      </c>
      <c r="H55" s="5">
        <v>0</v>
      </c>
      <c r="I55" s="5">
        <v>1671494</v>
      </c>
      <c r="J55" s="5">
        <v>2358884</v>
      </c>
      <c r="K55" s="5">
        <v>6338732</v>
      </c>
      <c r="L55" s="5">
        <v>6338732</v>
      </c>
      <c r="M55" s="5">
        <v>6206364</v>
      </c>
      <c r="N55" s="5">
        <v>132368</v>
      </c>
      <c r="O55" s="5">
        <v>0</v>
      </c>
      <c r="P55" s="5">
        <v>132342</v>
      </c>
      <c r="Q55" s="5">
        <v>0</v>
      </c>
      <c r="S55" s="5">
        <f>(L55)*(60*(10^-9))</f>
        <v>0.38032392000000004</v>
      </c>
      <c r="T55" s="5">
        <f>N55*((60+ ((A55-1)*17))*10^-9)</f>
        <v>7.9420800000000007E-3</v>
      </c>
      <c r="U55" s="5">
        <f>O55*((60+((A55-1)*17))*10^-9)</f>
        <v>0</v>
      </c>
      <c r="V55" s="5">
        <f>((M55*1)*10^-9)+S55</f>
        <v>0.38653028400000006</v>
      </c>
      <c r="W55" s="5">
        <f>(G55*(60+((A55-1)*17)) * 10^-9)</f>
        <v>0.10422024000000001</v>
      </c>
      <c r="X55" s="5">
        <f>H55*((60+((A55-1)*17))*10^-9)</f>
        <v>0</v>
      </c>
      <c r="Y55" s="5">
        <f>(F55*10^-9)+W55+X55</f>
        <v>0.114522975</v>
      </c>
      <c r="Z55" s="5">
        <f xml:space="preserve">  (Q55*((60+(A55-1)*17)*10^-9))+V55 + Y55</f>
        <v>0.50105325900000008</v>
      </c>
    </row>
    <row r="56" spans="1:27" x14ac:dyDescent="0.2">
      <c r="A56" s="5">
        <v>1</v>
      </c>
      <c r="B56" s="5">
        <v>8</v>
      </c>
      <c r="C56" s="5">
        <v>2</v>
      </c>
      <c r="D56" s="5">
        <v>6143014</v>
      </c>
      <c r="E56" s="5">
        <v>12039739</v>
      </c>
      <c r="F56" s="5">
        <v>10587699</v>
      </c>
      <c r="G56" s="5">
        <v>1452040</v>
      </c>
      <c r="H56" s="5">
        <v>0</v>
      </c>
      <c r="I56" s="5">
        <v>1386530</v>
      </c>
      <c r="J56" s="5">
        <v>2358884</v>
      </c>
      <c r="K56" s="5">
        <v>6338732</v>
      </c>
      <c r="L56" s="5">
        <v>6338732</v>
      </c>
      <c r="M56" s="5">
        <v>5754780</v>
      </c>
      <c r="N56" s="5">
        <v>583952</v>
      </c>
      <c r="O56" s="5">
        <v>0</v>
      </c>
      <c r="P56" s="5">
        <v>0</v>
      </c>
      <c r="Q56" s="5">
        <v>0</v>
      </c>
      <c r="S56" s="5">
        <f>(L56)*(60*(10^-9))</f>
        <v>0.38032392000000004</v>
      </c>
      <c r="T56" s="5">
        <f>N56*((60+ ((A56-1)*17))*10^-9)</f>
        <v>3.5037120000000005E-2</v>
      </c>
      <c r="U56" s="5">
        <f>O56*((60+((A56-1)*17))*10^-9)</f>
        <v>0</v>
      </c>
      <c r="V56" s="5">
        <f>((M56*1)*10^-9)+S56+T56+U56</f>
        <v>0.42111582000000003</v>
      </c>
      <c r="W56" s="5">
        <f>(G56*(60+((A56-1)*17)) * 10^-9)</f>
        <v>8.7122400000000003E-2</v>
      </c>
      <c r="X56" s="5">
        <f>H56*((60+((A56-1)*17))*10^-9)</f>
        <v>0</v>
      </c>
      <c r="Y56" s="5">
        <f>(F56*10^-9)+W56+X56</f>
        <v>9.7710099000000009E-2</v>
      </c>
      <c r="Z56" s="5">
        <f xml:space="preserve">  (Q56*((60+(A56-1)*17)*10^-9))+V56 + Y56</f>
        <v>0.51882591900000008</v>
      </c>
    </row>
    <row r="57" spans="1:27" x14ac:dyDescent="0.2">
      <c r="A57" s="5">
        <v>1</v>
      </c>
      <c r="B57" s="5">
        <v>16</v>
      </c>
      <c r="C57" s="5">
        <v>2</v>
      </c>
      <c r="D57" s="5">
        <v>6143014</v>
      </c>
      <c r="E57" s="5">
        <v>12039739</v>
      </c>
      <c r="F57" s="5">
        <v>10589728</v>
      </c>
      <c r="G57" s="5">
        <v>1450011</v>
      </c>
      <c r="H57" s="5">
        <v>0</v>
      </c>
      <c r="I57" s="5">
        <v>1384501</v>
      </c>
      <c r="J57" s="5">
        <v>2358884</v>
      </c>
      <c r="K57" s="5">
        <v>6338732</v>
      </c>
      <c r="L57" s="5">
        <v>6338732</v>
      </c>
      <c r="M57" s="5">
        <v>5724341</v>
      </c>
      <c r="N57" s="5">
        <v>614391</v>
      </c>
      <c r="O57" s="5">
        <v>0</v>
      </c>
      <c r="P57" s="5">
        <v>0</v>
      </c>
      <c r="Q57" s="5">
        <v>0</v>
      </c>
      <c r="S57" s="5">
        <f>(L57)*(60*(10^-9))</f>
        <v>0.38032392000000004</v>
      </c>
      <c r="T57" s="5">
        <f>N57*((60+ ((A57-1)*17))*10^-9)</f>
        <v>3.6863460000000008E-2</v>
      </c>
      <c r="U57" s="5">
        <f>O57*((60+((A57-1)*17))*10^-9)</f>
        <v>0</v>
      </c>
      <c r="V57" s="5">
        <f>((M57*1)*10^-9)+S57+T57+U57</f>
        <v>0.42291172100000007</v>
      </c>
      <c r="W57" s="5">
        <f>(G57*(60+((A57-1)*17)) * 10^-9)</f>
        <v>8.7000660000000007E-2</v>
      </c>
      <c r="X57" s="5">
        <f>H57*((60+((A57-1)*17))*10^-9)</f>
        <v>0</v>
      </c>
      <c r="Y57" s="5">
        <f>(F57*10^-9)+W57+X57</f>
        <v>9.7590388000000014E-2</v>
      </c>
      <c r="Z57" s="5">
        <f xml:space="preserve">  (Q57*((60+(A57-1)*17)*10^-9))+V57 + Y57</f>
        <v>0.52050210900000005</v>
      </c>
    </row>
    <row r="58" spans="1:27" x14ac:dyDescent="0.2">
      <c r="A58" s="5">
        <v>1</v>
      </c>
      <c r="B58" s="5">
        <v>4</v>
      </c>
      <c r="C58" s="5">
        <v>2</v>
      </c>
      <c r="D58" s="5">
        <v>6143014</v>
      </c>
      <c r="E58" s="5">
        <v>12039739</v>
      </c>
      <c r="F58" s="5">
        <v>10515094</v>
      </c>
      <c r="G58" s="5">
        <v>1524645</v>
      </c>
      <c r="H58" s="5">
        <v>0</v>
      </c>
      <c r="I58" s="5">
        <v>1459135</v>
      </c>
      <c r="J58" s="5">
        <v>2358884</v>
      </c>
      <c r="K58" s="5">
        <v>6338732</v>
      </c>
      <c r="L58" s="5">
        <v>6338732</v>
      </c>
      <c r="M58" s="5">
        <v>5780277</v>
      </c>
      <c r="N58" s="5">
        <v>558455</v>
      </c>
      <c r="O58" s="5">
        <v>0</v>
      </c>
      <c r="P58" s="5">
        <v>0</v>
      </c>
      <c r="Q58" s="5">
        <v>0</v>
      </c>
      <c r="S58" s="5">
        <f>(L58)*(60*(10^-9))</f>
        <v>0.38032392000000004</v>
      </c>
      <c r="T58" s="5">
        <f>N58*((60+ ((A58-1)*17))*10^-9)</f>
        <v>3.3507300000000004E-2</v>
      </c>
      <c r="U58" s="5">
        <f>O58*((60+((A58-1)*17))*10^-9)</f>
        <v>0</v>
      </c>
      <c r="V58" s="5">
        <f>((M58*1)*10^-9)+S58+T58+U58</f>
        <v>0.41961149700000006</v>
      </c>
      <c r="W58" s="5">
        <f>(G58*(60+((A58-1)*17)) * 10^-9)</f>
        <v>9.147870000000001E-2</v>
      </c>
      <c r="X58" s="5">
        <f>H58*((60+((A58-1)*17))*10^-9)</f>
        <v>0</v>
      </c>
      <c r="Y58" s="5">
        <f>(F58*10^-9)+W58+X58</f>
        <v>0.10199379400000001</v>
      </c>
      <c r="Z58" s="5">
        <f xml:space="preserve">  (Q58*((60+(A58-1)*17)*10^-9))+V58 + Y58</f>
        <v>0.52160529100000008</v>
      </c>
    </row>
    <row r="59" spans="1:27" s="6" customFormat="1" x14ac:dyDescent="0.2">
      <c r="A59" s="4">
        <v>1</v>
      </c>
      <c r="B59" s="4">
        <v>1</v>
      </c>
      <c r="C59" s="4">
        <v>1</v>
      </c>
      <c r="D59" s="4">
        <v>6143014</v>
      </c>
      <c r="E59" s="4">
        <v>12039739</v>
      </c>
      <c r="F59" s="4">
        <v>9812302</v>
      </c>
      <c r="G59" s="4">
        <v>2227437</v>
      </c>
      <c r="H59" s="4">
        <v>0</v>
      </c>
      <c r="I59" s="4">
        <v>2161927</v>
      </c>
      <c r="J59" s="4">
        <v>2358884</v>
      </c>
      <c r="K59" s="4">
        <v>6338732</v>
      </c>
      <c r="L59" s="4">
        <v>6338732</v>
      </c>
      <c r="M59" s="4">
        <v>6206737</v>
      </c>
      <c r="N59" s="4">
        <v>131995</v>
      </c>
      <c r="O59" s="4">
        <v>0</v>
      </c>
      <c r="P59" s="4">
        <v>131969</v>
      </c>
      <c r="Q59" s="4">
        <v>0</v>
      </c>
      <c r="R59" s="4"/>
      <c r="S59" s="4">
        <f>(L59)*(60*(10^-9))</f>
        <v>0.38032392000000004</v>
      </c>
      <c r="T59" s="4">
        <f>N59*((60+ ((A59-1)*17))*10^-9)</f>
        <v>7.9197000000000017E-3</v>
      </c>
      <c r="U59" s="4">
        <f>O59*((60+((A59-1)*17))*10^-9)</f>
        <v>0</v>
      </c>
      <c r="V59" s="4">
        <f>((M59*1)*10^-9)+S59</f>
        <v>0.38653065700000006</v>
      </c>
      <c r="W59" s="4">
        <f>(G59*(60+((A59-1)*17)) * 10^-9)</f>
        <v>0.13364622000000001</v>
      </c>
      <c r="X59" s="4">
        <f>H59*((60+((A59-1)*17))*10^-9)</f>
        <v>0</v>
      </c>
      <c r="Y59" s="4">
        <f>(F59*10^-9)+W59+X59</f>
        <v>0.143458522</v>
      </c>
      <c r="Z59" s="4">
        <f xml:space="preserve">  (Q59*((60+(A59-1)*17)*10^-9))+V59 + Y59</f>
        <v>0.52998917900000009</v>
      </c>
      <c r="AA59" s="4" t="s">
        <v>25</v>
      </c>
    </row>
    <row r="60" spans="1:27" s="6" customFormat="1" x14ac:dyDescent="0.2">
      <c r="A60" s="4">
        <v>1</v>
      </c>
      <c r="B60" s="4">
        <v>2</v>
      </c>
      <c r="C60" s="4">
        <v>2</v>
      </c>
      <c r="D60" s="4">
        <v>6143014</v>
      </c>
      <c r="E60" s="4">
        <v>12039739</v>
      </c>
      <c r="F60" s="4">
        <v>10302777</v>
      </c>
      <c r="G60" s="4">
        <v>1736962</v>
      </c>
      <c r="H60" s="4">
        <v>0</v>
      </c>
      <c r="I60" s="4">
        <v>1671452</v>
      </c>
      <c r="J60" s="4">
        <v>2358884</v>
      </c>
      <c r="K60" s="4">
        <v>6338732</v>
      </c>
      <c r="L60" s="4">
        <v>6338732</v>
      </c>
      <c r="M60" s="4">
        <v>5797141</v>
      </c>
      <c r="N60" s="4">
        <v>541591</v>
      </c>
      <c r="O60" s="4">
        <v>0</v>
      </c>
      <c r="P60" s="4">
        <v>0</v>
      </c>
      <c r="Q60" s="4">
        <v>0</v>
      </c>
      <c r="R60" s="4"/>
      <c r="S60" s="4">
        <f>(L60)*(60*(10^-9))</f>
        <v>0.38032392000000004</v>
      </c>
      <c r="T60" s="4">
        <f>N60*((60+ ((A60-1)*17))*10^-9)</f>
        <v>3.2495460000000004E-2</v>
      </c>
      <c r="U60" s="4">
        <f>O60*((60+((A60-1)*17))*10^-9)</f>
        <v>0</v>
      </c>
      <c r="V60" s="4">
        <f>((M60*1)*10^-9)+S60+T60+U60</f>
        <v>0.41861652100000002</v>
      </c>
      <c r="W60" s="4">
        <f>(G60*(60+((A60-1)*17)) * 10^-9)</f>
        <v>0.10421772</v>
      </c>
      <c r="X60" s="4">
        <f>H60*((60+((A60-1)*17))*10^-9)</f>
        <v>0</v>
      </c>
      <c r="Y60" s="4">
        <f>(F60*10^-9)+W60+X60</f>
        <v>0.114520497</v>
      </c>
      <c r="Z60" s="4">
        <f xml:space="preserve">  (Q60*((60+(A60-1)*17)*10^-9))+V60 + Y60</f>
        <v>0.53313701800000002</v>
      </c>
      <c r="AA60" s="4" t="s">
        <v>24</v>
      </c>
    </row>
    <row r="61" spans="1:27" s="6" customFormat="1" x14ac:dyDescent="0.2">
      <c r="A61" s="4">
        <v>1</v>
      </c>
      <c r="B61" s="4">
        <v>1</v>
      </c>
      <c r="C61" s="4">
        <v>2</v>
      </c>
      <c r="D61" s="4">
        <v>6143014</v>
      </c>
      <c r="E61" s="4">
        <v>12039739</v>
      </c>
      <c r="F61" s="4">
        <v>9812309</v>
      </c>
      <c r="G61" s="4">
        <v>2227430</v>
      </c>
      <c r="H61" s="4">
        <v>0</v>
      </c>
      <c r="I61" s="4">
        <v>2161920</v>
      </c>
      <c r="J61" s="4">
        <v>2358884</v>
      </c>
      <c r="K61" s="4">
        <v>6338732</v>
      </c>
      <c r="L61" s="4">
        <v>6338732</v>
      </c>
      <c r="M61" s="4">
        <v>5813774</v>
      </c>
      <c r="N61" s="4">
        <v>524958</v>
      </c>
      <c r="O61" s="4">
        <v>0</v>
      </c>
      <c r="P61" s="4">
        <v>0</v>
      </c>
      <c r="Q61" s="4">
        <v>0</v>
      </c>
      <c r="R61" s="4"/>
      <c r="S61" s="4">
        <f>(L61)*(60*(10^-9))</f>
        <v>0.38032392000000004</v>
      </c>
      <c r="T61" s="4">
        <f>N61*((60+ ((A61-1)*17))*10^-9)</f>
        <v>3.1497480000000001E-2</v>
      </c>
      <c r="U61" s="4">
        <f>O61*((60+((A61-1)*17))*10^-9)</f>
        <v>0</v>
      </c>
      <c r="V61" s="4">
        <f>((M61*1)*10^-9)+S61+T61+U61</f>
        <v>0.41763517400000005</v>
      </c>
      <c r="W61" s="4">
        <f>(G61*(60+((A61-1)*17)) * 10^-9)</f>
        <v>0.13364580000000001</v>
      </c>
      <c r="X61" s="4">
        <f>H61*((60+((A61-1)*17))*10^-9)</f>
        <v>0</v>
      </c>
      <c r="Y61" s="4">
        <f>(F61*10^-9)+W61+X61</f>
        <v>0.143458109</v>
      </c>
      <c r="Z61" s="4">
        <f xml:space="preserve">  (Q61*((60+(A61-1)*17)*10^-9))+V61 + Y61</f>
        <v>0.56109328300000005</v>
      </c>
      <c r="AA61" s="4" t="s">
        <v>23</v>
      </c>
    </row>
    <row r="62" spans="1:27" x14ac:dyDescent="0.2">
      <c r="AA62" s="3"/>
    </row>
    <row r="63" spans="1:27" x14ac:dyDescent="0.2">
      <c r="A63" s="9" t="s">
        <v>43</v>
      </c>
      <c r="B63" s="9"/>
      <c r="C63" s="9"/>
      <c r="D63" s="9"/>
      <c r="E63" s="9"/>
      <c r="F63" s="9"/>
      <c r="G63" s="9"/>
      <c r="H63" s="9"/>
      <c r="I63" s="9"/>
      <c r="J63" s="9"/>
    </row>
    <row r="64" spans="1:27" x14ac:dyDescent="0.2">
      <c r="A64" s="7" t="s">
        <v>26</v>
      </c>
      <c r="B64" s="7"/>
      <c r="C64" s="8" t="s">
        <v>27</v>
      </c>
      <c r="D64" s="8"/>
      <c r="E64" s="8"/>
      <c r="F64" s="8"/>
      <c r="G64" s="8"/>
      <c r="H64" s="8"/>
      <c r="I64" s="8"/>
      <c r="J64" s="8"/>
    </row>
    <row r="65" spans="1:10" x14ac:dyDescent="0.2">
      <c r="A65" s="7"/>
      <c r="B65" s="7"/>
      <c r="C65" s="8"/>
      <c r="D65" s="8"/>
      <c r="E65" s="8"/>
      <c r="F65" s="8"/>
      <c r="G65" s="8"/>
      <c r="H65" s="8"/>
      <c r="I65" s="8"/>
      <c r="J65" s="8"/>
    </row>
    <row r="66" spans="1:10" x14ac:dyDescent="0.2">
      <c r="A66" s="7" t="s">
        <v>28</v>
      </c>
      <c r="B66" s="7"/>
      <c r="C66" s="7" t="s">
        <v>44</v>
      </c>
      <c r="D66" s="8" t="s">
        <v>29</v>
      </c>
      <c r="E66" s="8"/>
      <c r="F66" s="8"/>
      <c r="G66" s="8"/>
      <c r="H66" s="8"/>
      <c r="I66" s="8"/>
      <c r="J66" s="8"/>
    </row>
    <row r="67" spans="1:10" x14ac:dyDescent="0.2">
      <c r="A67" s="7"/>
      <c r="B67" s="7"/>
      <c r="C67" s="7"/>
      <c r="D67" s="8"/>
      <c r="E67" s="8"/>
      <c r="F67" s="8"/>
      <c r="G67" s="8"/>
      <c r="H67" s="8"/>
      <c r="I67" s="8"/>
      <c r="J67" s="8"/>
    </row>
    <row r="68" spans="1:10" x14ac:dyDescent="0.2">
      <c r="A68" s="7"/>
      <c r="B68" s="7"/>
      <c r="C68" s="7" t="s">
        <v>32</v>
      </c>
      <c r="D68" s="10" t="s">
        <v>31</v>
      </c>
      <c r="E68" s="10"/>
      <c r="F68" s="10"/>
      <c r="G68" s="10"/>
      <c r="H68" s="10"/>
      <c r="I68" s="10"/>
      <c r="J68" s="10"/>
    </row>
    <row r="69" spans="1:10" x14ac:dyDescent="0.2">
      <c r="A69" s="7"/>
      <c r="B69" s="7"/>
      <c r="C69" s="7"/>
      <c r="D69" s="10"/>
      <c r="E69" s="10"/>
      <c r="F69" s="10"/>
      <c r="G69" s="10"/>
      <c r="H69" s="10"/>
      <c r="I69" s="10"/>
      <c r="J69" s="10"/>
    </row>
    <row r="70" spans="1:10" x14ac:dyDescent="0.2">
      <c r="A70" s="7"/>
      <c r="B70" s="7"/>
      <c r="C70" s="7" t="s">
        <v>30</v>
      </c>
      <c r="D70" s="8" t="s">
        <v>41</v>
      </c>
      <c r="E70" s="8"/>
      <c r="F70" s="8"/>
      <c r="G70" s="8"/>
      <c r="H70" s="8"/>
      <c r="I70" s="8"/>
      <c r="J70" s="8"/>
    </row>
    <row r="71" spans="1:10" x14ac:dyDescent="0.2">
      <c r="A71" s="7"/>
      <c r="B71" s="7"/>
      <c r="C71" s="7"/>
      <c r="D71" s="8"/>
      <c r="E71" s="8"/>
      <c r="F71" s="8"/>
      <c r="G71" s="8"/>
      <c r="H71" s="8"/>
      <c r="I71" s="8"/>
      <c r="J71" s="8"/>
    </row>
    <row r="72" spans="1:10" x14ac:dyDescent="0.2">
      <c r="A72" s="7" t="s">
        <v>33</v>
      </c>
      <c r="B72" s="7"/>
      <c r="C72" s="8" t="s">
        <v>34</v>
      </c>
      <c r="D72" s="8"/>
      <c r="E72" s="8"/>
      <c r="F72" s="8"/>
      <c r="G72" s="8"/>
      <c r="H72" s="8"/>
      <c r="I72" s="8"/>
      <c r="J72" s="8"/>
    </row>
    <row r="73" spans="1:10" x14ac:dyDescent="0.2">
      <c r="A73" s="7"/>
      <c r="B73" s="7"/>
      <c r="C73" s="8"/>
      <c r="D73" s="8"/>
      <c r="E73" s="8"/>
      <c r="F73" s="8"/>
      <c r="G73" s="8"/>
      <c r="H73" s="8"/>
      <c r="I73" s="8"/>
      <c r="J73" s="8"/>
    </row>
    <row r="74" spans="1:10" x14ac:dyDescent="0.2">
      <c r="H74" s="8" t="s">
        <v>42</v>
      </c>
      <c r="I74" s="8"/>
      <c r="J74" s="8"/>
    </row>
  </sheetData>
  <autoFilter ref="A1:AA1" xr:uid="{00000000-0001-0000-0000-000000000000}">
    <sortState xmlns:xlrd2="http://schemas.microsoft.com/office/spreadsheetml/2017/richdata2" ref="A2:AA61">
      <sortCondition ref="Z1:Z61"/>
    </sortState>
  </autoFilter>
  <mergeCells count="13">
    <mergeCell ref="A72:B73"/>
    <mergeCell ref="C72:J73"/>
    <mergeCell ref="H74:J74"/>
    <mergeCell ref="A63:J63"/>
    <mergeCell ref="A64:B65"/>
    <mergeCell ref="C64:J65"/>
    <mergeCell ref="A66:B71"/>
    <mergeCell ref="C66:C67"/>
    <mergeCell ref="D66:J67"/>
    <mergeCell ref="C70:C71"/>
    <mergeCell ref="D70:J71"/>
    <mergeCell ref="C68:C69"/>
    <mergeCell ref="D68:J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Cache_Controller_Report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DHEEMANTH TUMAKURU NAGARAJA</dc:creator>
  <cp:lastModifiedBy>Microsoft Office User</cp:lastModifiedBy>
  <dcterms:created xsi:type="dcterms:W3CDTF">2022-11-30T04:46:01Z</dcterms:created>
  <dcterms:modified xsi:type="dcterms:W3CDTF">2022-11-30T19:33:09Z</dcterms:modified>
</cp:coreProperties>
</file>