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ezaca\Dropbox (ASU)\MEGADAPT\SHV\model_descrip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7" i="1"/>
  <c r="R5" i="1"/>
  <c r="R6" i="1"/>
  <c r="R7" i="1"/>
  <c r="R8" i="1"/>
  <c r="R9" i="1"/>
  <c r="R4" i="1"/>
  <c r="E5" i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<sst xmlns="http://schemas.openxmlformats.org/spreadsheetml/2006/main" count="59" uniqueCount="48">
  <si>
    <t>Potable water operator</t>
  </si>
  <si>
    <t>Sewer system operator</t>
  </si>
  <si>
    <t>Water system of Mexico City</t>
  </si>
  <si>
    <t>Criteria</t>
  </si>
  <si>
    <t>criteria weight</t>
  </si>
  <si>
    <t>criteria</t>
  </si>
  <si>
    <t>Residents</t>
  </si>
  <si>
    <t>Xochimilco</t>
  </si>
  <si>
    <t>Capacidad</t>
  </si>
  <si>
    <t>Precipitacion</t>
  </si>
  <si>
    <t>Gasto_hidraulico</t>
  </si>
  <si>
    <t>Water contamination</t>
  </si>
  <si>
    <t>Urban growth</t>
  </si>
  <si>
    <t>Water wasted</t>
  </si>
  <si>
    <t>Efficacy of the service</t>
  </si>
  <si>
    <t>Insufiencicy of infrastructure supply</t>
  </si>
  <si>
    <t>Obstruction to the drainage</t>
  </si>
  <si>
    <t>water scarcity</t>
  </si>
  <si>
    <t>flooding</t>
  </si>
  <si>
    <t>health</t>
  </si>
  <si>
    <t xml:space="preserve">Age infrastructure </t>
  </si>
  <si>
    <t>Capasity</t>
  </si>
  <si>
    <t>Failures</t>
  </si>
  <si>
    <t>Lack of infrastructure coverage</t>
  </si>
  <si>
    <t>hidraulic pressure</t>
  </si>
  <si>
    <t>Amount</t>
  </si>
  <si>
    <t>Water quality</t>
  </si>
  <si>
    <t>Water scarcity</t>
  </si>
  <si>
    <t>Flooding</t>
  </si>
  <si>
    <t>Water supply</t>
  </si>
  <si>
    <t>Petiton from municipalities</t>
  </si>
  <si>
    <t>Pressure from the media</t>
  </si>
  <si>
    <t>Garbage</t>
  </si>
  <si>
    <t>Runoff</t>
  </si>
  <si>
    <t>Subsidance</t>
  </si>
  <si>
    <t>Age infrastructure</t>
  </si>
  <si>
    <t>Failure</t>
  </si>
  <si>
    <t>Lack of coverage</t>
  </si>
  <si>
    <t>Large flooding</t>
  </si>
  <si>
    <t>Petition from municipalities</t>
  </si>
  <si>
    <t>Petition from users</t>
  </si>
  <si>
    <t>social pressure</t>
  </si>
  <si>
    <t>Iztapalapa residents</t>
  </si>
  <si>
    <t>Insufficient water</t>
  </si>
  <si>
    <t>Waste of water</t>
  </si>
  <si>
    <t>lack of infrastructure</t>
  </si>
  <si>
    <t>scarcity</t>
  </si>
  <si>
    <t>Magdalena Contraras 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</si>
</sst>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Sheet1!$U$2:$U$3</c:f>
              <c:strCache>
                <c:ptCount val="2"/>
                <c:pt idx="0">
                  <c:v>Iztapalapa residents</c:v>
                </c:pt>
                <c:pt idx="1">
                  <c:v>criteria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Sheet1!$T$4:$T$15</c:f>
              <c:strCache>
                <c:ptCount val="12"/>
                <c:pt idx="3">
                  <c:v>Water contamination</c:v>
                </c:pt>
                <c:pt idx="4">
                  <c:v>Urban growth</c:v>
                </c:pt>
                <c:pt idx="5">
                  <c:v>Water wasted</c:v>
                </c:pt>
                <c:pt idx="6">
                  <c:v>Efficacy of the service</c:v>
                </c:pt>
                <c:pt idx="7">
                  <c:v>Insufiencicy of infrastructure supply</c:v>
                </c:pt>
                <c:pt idx="8">
                  <c:v>Obstruction to the drainage</c:v>
                </c:pt>
                <c:pt idx="9">
                  <c:v>water scarcity</c:v>
                </c:pt>
                <c:pt idx="10">
                  <c:v>flooding</c:v>
                </c:pt>
                <c:pt idx="11">
                  <c:v>health</c:v>
                </c:pt>
              </c:strCache>
            </c:strRef>
          </c:cat>
          <c:val>
            <c:numRef>
              <c:f>Sheet1!$U$4:$U$15</c:f>
              <c:numCache>
                <c:formatCode>General</c:formatCode>
                <c:ptCount val="12"/>
                <c:pt idx="3">
                  <c:v>0.21074909815489049</c:v>
                </c:pt>
                <c:pt idx="4">
                  <c:v>3.5402143158990676E-3</c:v>
                </c:pt>
                <c:pt idx="5">
                  <c:v>3.2883413606177073E-3</c:v>
                </c:pt>
                <c:pt idx="6">
                  <c:v>0.11986494012420126</c:v>
                </c:pt>
                <c:pt idx="7">
                  <c:v>0</c:v>
                </c:pt>
                <c:pt idx="8">
                  <c:v>6.3618910621482644E-2</c:v>
                </c:pt>
                <c:pt idx="9">
                  <c:v>0.30482224765828164</c:v>
                </c:pt>
                <c:pt idx="10">
                  <c:v>9.4470549055056807E-2</c:v>
                </c:pt>
                <c:pt idx="11">
                  <c:v>0.19964569870957044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91344"/>
        <c:axId val="236314512"/>
      </c:barChart>
      <c:catAx>
        <c:axId val="12209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4512"/>
        <c:crosses val="autoZero"/>
        <c:auto val="1"/>
        <c:lblAlgn val="ctr"/>
        <c:lblOffset val="100"/>
        <c:noMultiLvlLbl val="0"/>
      </c:catAx>
      <c:valAx>
        <c:axId val="2363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Sheet1!$I$2:$I$3</c:f>
              <c:strCache>
                <c:ptCount val="2"/>
                <c:pt idx="0">
                  <c:v>Sewer system operator</c:v>
                </c:pt>
                <c:pt idx="1">
                  <c:v>criteria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Sheet1!$H$4:$H$17</c:f>
              <c:strCache>
                <c:ptCount val="14"/>
                <c:pt idx="0">
                  <c:v>Garbage</c:v>
                </c:pt>
                <c:pt idx="1">
                  <c:v>Runoff</c:v>
                </c:pt>
                <c:pt idx="2">
                  <c:v>Subsidance</c:v>
                </c:pt>
                <c:pt idx="3">
                  <c:v>Precipitacion</c:v>
                </c:pt>
                <c:pt idx="4">
                  <c:v>Age infrastructure</c:v>
                </c:pt>
                <c:pt idx="5">
                  <c:v>Capacidad</c:v>
                </c:pt>
                <c:pt idx="6">
                  <c:v>Failure</c:v>
                </c:pt>
                <c:pt idx="7">
                  <c:v>Lack of coverage</c:v>
                </c:pt>
                <c:pt idx="8">
                  <c:v>Gasto_hidraulico</c:v>
                </c:pt>
                <c:pt idx="9">
                  <c:v>Flooding</c:v>
                </c:pt>
                <c:pt idx="10">
                  <c:v>Large flooding</c:v>
                </c:pt>
                <c:pt idx="11">
                  <c:v>Petition from municipalities</c:v>
                </c:pt>
                <c:pt idx="12">
                  <c:v>Petition from users</c:v>
                </c:pt>
                <c:pt idx="13">
                  <c:v>Pressure from the media</c:v>
                </c:pt>
              </c:strCache>
            </c:strRef>
          </c:cat>
          <c:val>
            <c:numRef>
              <c:f>Sheet1!$I$4:$I$17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1.47983277376622E-2</c:v>
                </c:pt>
                <c:pt idx="5">
                  <c:v>4.8285827276724397E-2</c:v>
                </c:pt>
                <c:pt idx="6">
                  <c:v>7.6321229044317193E-2</c:v>
                </c:pt>
                <c:pt idx="7">
                  <c:v>0.113708448291749</c:v>
                </c:pt>
                <c:pt idx="8">
                  <c:v>0.16321514420751801</c:v>
                </c:pt>
                <c:pt idx="9">
                  <c:v>0.172740199653305</c:v>
                </c:pt>
                <c:pt idx="10">
                  <c:v>0.11715809824204799</c:v>
                </c:pt>
                <c:pt idx="11">
                  <c:v>3.53020331129675E-2</c:v>
                </c:pt>
                <c:pt idx="12">
                  <c:v>0.172460634705532</c:v>
                </c:pt>
                <c:pt idx="13">
                  <c:v>8.6010057728173994E-2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175720"/>
        <c:axId val="236176896"/>
      </c:barChart>
      <c:catAx>
        <c:axId val="23617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6896"/>
        <c:crosses val="autoZero"/>
        <c:auto val="1"/>
        <c:lblAlgn val="ctr"/>
        <c:lblOffset val="100"/>
        <c:noMultiLvlLbl val="0"/>
      </c:catAx>
      <c:valAx>
        <c:axId val="2361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Potable water operator</c:v>
                </c:pt>
                <c:pt idx="1">
                  <c:v>criteria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Sheet1!$D$4:$D$16</c:f>
              <c:strCache>
                <c:ptCount val="13"/>
                <c:pt idx="0">
                  <c:v>Age infrastructure </c:v>
                </c:pt>
                <c:pt idx="1">
                  <c:v>Capasity</c:v>
                </c:pt>
                <c:pt idx="2">
                  <c:v>Failures</c:v>
                </c:pt>
                <c:pt idx="3">
                  <c:v>Lack of infrastructure coverage</c:v>
                </c:pt>
                <c:pt idx="4">
                  <c:v>hidraulic pressure</c:v>
                </c:pt>
                <c:pt idx="5">
                  <c:v>Amount</c:v>
                </c:pt>
                <c:pt idx="6">
                  <c:v>Water quality</c:v>
                </c:pt>
                <c:pt idx="7">
                  <c:v>Water scarcity</c:v>
                </c:pt>
                <c:pt idx="8">
                  <c:v>Flooding</c:v>
                </c:pt>
                <c:pt idx="9">
                  <c:v>Water supply</c:v>
                </c:pt>
                <c:pt idx="10">
                  <c:v>Petiton from municipalities</c:v>
                </c:pt>
                <c:pt idx="11">
                  <c:v>Pressure from the media</c:v>
                </c:pt>
                <c:pt idx="12">
                  <c:v>social pressure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9.6357001809485934E-2</c:v>
                </c:pt>
                <c:pt idx="1">
                  <c:v>3.002044744106658E-3</c:v>
                </c:pt>
                <c:pt idx="2">
                  <c:v>9.9395336381678925E-2</c:v>
                </c:pt>
                <c:pt idx="3">
                  <c:v>3.2597025235195635E-2</c:v>
                </c:pt>
                <c:pt idx="4">
                  <c:v>0.12623479268497179</c:v>
                </c:pt>
                <c:pt idx="5">
                  <c:v>0.11265739148715719</c:v>
                </c:pt>
                <c:pt idx="6">
                  <c:v>0.10498647265373751</c:v>
                </c:pt>
                <c:pt idx="7">
                  <c:v>0.20218189462935576</c:v>
                </c:pt>
                <c:pt idx="8">
                  <c:v>4.8912431393454324E-2</c:v>
                </c:pt>
                <c:pt idx="9">
                  <c:v>3.7840279706978418E-2</c:v>
                </c:pt>
                <c:pt idx="10">
                  <c:v>1.8898240819299188E-2</c:v>
                </c:pt>
                <c:pt idx="11">
                  <c:v>1.0820625636636211E-2</c:v>
                </c:pt>
                <c:pt idx="12">
                  <c:v>0.10611646281794272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502752"/>
        <c:axId val="238481192"/>
      </c:barChart>
      <c:catAx>
        <c:axId val="23950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1192"/>
        <c:crosses val="autoZero"/>
        <c:auto val="1"/>
        <c:lblAlgn val="ctr"/>
        <c:lblOffset val="100"/>
        <c:noMultiLvlLbl val="0"/>
      </c:catAx>
      <c:valAx>
        <c:axId val="2384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Magdalena Contraras  residents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Sheet1!$Q$3:$Q$9</c:f>
              <c:strCache>
                <c:ptCount val="7"/>
                <c:pt idx="0">
                  <c:v>Criteria</c:v>
                </c:pt>
                <c:pt idx="1">
                  <c:v>Insufficient water</c:v>
                </c:pt>
                <c:pt idx="2">
                  <c:v>Urban growth</c:v>
                </c:pt>
                <c:pt idx="3">
                  <c:v>Waste of water</c:v>
                </c:pt>
                <c:pt idx="4">
                  <c:v>lack of infrastructure</c:v>
                </c:pt>
                <c:pt idx="5">
                  <c:v>scarcity</c:v>
                </c:pt>
                <c:pt idx="6">
                  <c:v>health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  <c:pt idx="0">
                  <c:v>0</c:v>
                </c:pt>
                <c:pt idx="1">
                  <c:v>7.9500031800012715E-3</c:v>
                </c:pt>
                <c:pt idx="2">
                  <c:v>1.1605204642081857E-2</c:v>
                </c:pt>
                <c:pt idx="3">
                  <c:v>0</c:v>
                </c:pt>
                <c:pt idx="4">
                  <c:v>0.38044455217782092</c:v>
                </c:pt>
                <c:pt idx="5">
                  <c:v>0.399999759999904</c:v>
                </c:pt>
                <c:pt idx="6">
                  <c:v>0.20000048000019202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484720"/>
        <c:axId val="239212184"/>
      </c:barChart>
      <c:catAx>
        <c:axId val="23848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12184"/>
        <c:crosses val="autoZero"/>
        <c:auto val="1"/>
        <c:lblAlgn val="ctr"/>
        <c:lblOffset val="100"/>
        <c:noMultiLvlLbl val="0"/>
      </c:catAx>
      <c:valAx>
        <c:axId val="23921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166687</xdr:rowOff>
    </xdr:from>
    <xdr:to>
      <xdr:col>14</xdr:col>
      <xdr:colOff>495300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147637</xdr:rowOff>
    </xdr:from>
    <xdr:to>
      <xdr:col>5</xdr:col>
      <xdr:colOff>1524000</xdr:colOff>
      <xdr:row>35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6</xdr:row>
      <xdr:rowOff>14287</xdr:rowOff>
    </xdr:from>
    <xdr:to>
      <xdr:col>5</xdr:col>
      <xdr:colOff>1562100</xdr:colOff>
      <xdr:row>20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20</xdr:row>
      <xdr:rowOff>61912</xdr:rowOff>
    </xdr:from>
    <xdr:to>
      <xdr:col>20</xdr:col>
      <xdr:colOff>161925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7"/>
  <sheetViews>
    <sheetView tabSelected="1" workbookViewId="0">
      <selection activeCell="U7" sqref="U7:U15"/>
    </sheetView>
  </sheetViews>
  <sheetFormatPr defaultRowHeight="15" x14ac:dyDescent="0.25"/>
  <cols>
    <col min="6" max="6" width="26.7109375" bestFit="1" customWidth="1"/>
  </cols>
  <sheetData>
    <row r="1" spans="3:21" x14ac:dyDescent="0.25">
      <c r="F1" t="s">
        <v>2</v>
      </c>
      <c r="P1" t="s">
        <v>6</v>
      </c>
    </row>
    <row r="2" spans="3:21" x14ac:dyDescent="0.25">
      <c r="D2" t="s">
        <v>0</v>
      </c>
      <c r="I2" t="s">
        <v>1</v>
      </c>
      <c r="M2" t="s">
        <v>7</v>
      </c>
      <c r="R2" t="s">
        <v>47</v>
      </c>
      <c r="U2" t="s">
        <v>42</v>
      </c>
    </row>
    <row r="3" spans="3:21" x14ac:dyDescent="0.25">
      <c r="D3" t="s">
        <v>3</v>
      </c>
      <c r="E3" t="s">
        <v>4</v>
      </c>
      <c r="H3" t="s">
        <v>5</v>
      </c>
      <c r="I3" t="s">
        <v>4</v>
      </c>
      <c r="M3" t="s">
        <v>3</v>
      </c>
      <c r="N3" t="s">
        <v>4</v>
      </c>
      <c r="Q3" t="s">
        <v>3</v>
      </c>
      <c r="R3" t="s">
        <v>4</v>
      </c>
      <c r="T3" t="s">
        <v>3</v>
      </c>
      <c r="U3" t="s">
        <v>4</v>
      </c>
    </row>
    <row r="4" spans="3:21" x14ac:dyDescent="0.25">
      <c r="C4">
        <v>7.7001E-2</v>
      </c>
      <c r="D4" t="s">
        <v>20</v>
      </c>
      <c r="E4">
        <f>C4/SUM($C$4:$C$16)</f>
        <v>9.6357001809485934E-2</v>
      </c>
      <c r="H4" t="s">
        <v>32</v>
      </c>
      <c r="I4">
        <v>0</v>
      </c>
      <c r="P4">
        <v>6.6249999999999998E-3</v>
      </c>
      <c r="Q4" t="s">
        <v>43</v>
      </c>
      <c r="R4">
        <f>P4/SUM($P$4:$P$9)</f>
        <v>7.9500031800012715E-3</v>
      </c>
    </row>
    <row r="5" spans="3:21" x14ac:dyDescent="0.25">
      <c r="C5">
        <v>2.3990000000000001E-3</v>
      </c>
      <c r="D5" t="s">
        <v>21</v>
      </c>
      <c r="E5">
        <f t="shared" ref="E5:E16" si="0">C5/SUM($C$4:$C$16)</f>
        <v>3.002044744106658E-3</v>
      </c>
      <c r="H5" t="s">
        <v>33</v>
      </c>
      <c r="I5">
        <v>0</v>
      </c>
      <c r="P5">
        <v>9.6710000000000008E-3</v>
      </c>
      <c r="Q5" t="s">
        <v>12</v>
      </c>
      <c r="R5">
        <f t="shared" ref="R5:R9" si="1">P5/SUM($P$4:$P$9)</f>
        <v>1.1605204642081857E-2</v>
      </c>
    </row>
    <row r="6" spans="3:21" x14ac:dyDescent="0.25">
      <c r="C6">
        <v>7.9429E-2</v>
      </c>
      <c r="D6" t="s">
        <v>22</v>
      </c>
      <c r="E6">
        <f t="shared" si="0"/>
        <v>9.9395336381678925E-2</v>
      </c>
      <c r="H6" t="s">
        <v>34</v>
      </c>
      <c r="I6">
        <v>0</v>
      </c>
      <c r="P6">
        <v>0</v>
      </c>
      <c r="Q6" t="s">
        <v>44</v>
      </c>
      <c r="R6">
        <f t="shared" si="1"/>
        <v>0</v>
      </c>
    </row>
    <row r="7" spans="3:21" x14ac:dyDescent="0.25">
      <c r="C7">
        <v>2.6048999999999999E-2</v>
      </c>
      <c r="D7" t="s">
        <v>23</v>
      </c>
      <c r="E7">
        <f t="shared" si="0"/>
        <v>3.2597025235195635E-2</v>
      </c>
      <c r="H7" t="s">
        <v>9</v>
      </c>
      <c r="I7">
        <v>0</v>
      </c>
      <c r="P7">
        <v>0.31703700000000001</v>
      </c>
      <c r="Q7" t="s">
        <v>45</v>
      </c>
      <c r="R7">
        <f t="shared" si="1"/>
        <v>0.38044455217782092</v>
      </c>
      <c r="S7">
        <v>0.21074909815489001</v>
      </c>
      <c r="T7" t="s">
        <v>11</v>
      </c>
      <c r="U7">
        <f>S7/SUM($S$7:$S$15)</f>
        <v>0.21074909815489049</v>
      </c>
    </row>
    <row r="8" spans="3:21" x14ac:dyDescent="0.25">
      <c r="C8">
        <v>0.10087699999999999</v>
      </c>
      <c r="D8" t="s">
        <v>24</v>
      </c>
      <c r="E8">
        <f t="shared" si="0"/>
        <v>0.12623479268497179</v>
      </c>
      <c r="H8" t="s">
        <v>35</v>
      </c>
      <c r="I8">
        <v>1.47983277376622E-2</v>
      </c>
      <c r="P8">
        <v>0.33333299999999999</v>
      </c>
      <c r="Q8" t="s">
        <v>46</v>
      </c>
      <c r="R8">
        <f t="shared" si="1"/>
        <v>0.399999759999904</v>
      </c>
      <c r="S8">
        <v>3.5402143158990598E-3</v>
      </c>
      <c r="T8" t="s">
        <v>12</v>
      </c>
      <c r="U8">
        <f t="shared" ref="U8:U15" si="2">S8/SUM($S$7:$S$15)</f>
        <v>3.5402143158990676E-3</v>
      </c>
    </row>
    <row r="9" spans="3:21" x14ac:dyDescent="0.25">
      <c r="C9">
        <v>9.0026999999999996E-2</v>
      </c>
      <c r="D9" t="s">
        <v>25</v>
      </c>
      <c r="E9">
        <f t="shared" si="0"/>
        <v>0.11265739148715719</v>
      </c>
      <c r="H9" t="s">
        <v>8</v>
      </c>
      <c r="I9">
        <v>4.8285827276724397E-2</v>
      </c>
      <c r="P9">
        <v>0.16666700000000001</v>
      </c>
      <c r="Q9" t="s">
        <v>19</v>
      </c>
      <c r="R9">
        <f t="shared" si="1"/>
        <v>0.20000048000019202</v>
      </c>
      <c r="S9">
        <v>3.2883413606176999E-3</v>
      </c>
      <c r="T9" t="s">
        <v>13</v>
      </c>
      <c r="U9">
        <f t="shared" si="2"/>
        <v>3.2883413606177073E-3</v>
      </c>
    </row>
    <row r="10" spans="3:21" x14ac:dyDescent="0.25">
      <c r="C10">
        <v>8.3896999999999999E-2</v>
      </c>
      <c r="D10" t="s">
        <v>26</v>
      </c>
      <c r="E10">
        <f t="shared" si="0"/>
        <v>0.10498647265373751</v>
      </c>
      <c r="H10" t="s">
        <v>36</v>
      </c>
      <c r="I10">
        <v>7.6321229044317193E-2</v>
      </c>
      <c r="S10">
        <v>0.119864940124201</v>
      </c>
      <c r="T10" t="s">
        <v>14</v>
      </c>
      <c r="U10">
        <f t="shared" si="2"/>
        <v>0.11986494012420126</v>
      </c>
    </row>
    <row r="11" spans="3:21" x14ac:dyDescent="0.25">
      <c r="C11">
        <v>0.16156799999999999</v>
      </c>
      <c r="D11" t="s">
        <v>27</v>
      </c>
      <c r="E11">
        <f t="shared" si="0"/>
        <v>0.20218189462935576</v>
      </c>
      <c r="H11" t="s">
        <v>37</v>
      </c>
      <c r="I11">
        <v>0.113708448291749</v>
      </c>
      <c r="S11">
        <v>0</v>
      </c>
      <c r="T11" t="s">
        <v>15</v>
      </c>
      <c r="U11">
        <f t="shared" si="2"/>
        <v>0</v>
      </c>
    </row>
    <row r="12" spans="3:21" x14ac:dyDescent="0.25">
      <c r="C12">
        <v>3.9086999999999997E-2</v>
      </c>
      <c r="D12" t="s">
        <v>28</v>
      </c>
      <c r="E12">
        <f t="shared" si="0"/>
        <v>4.8912431393454324E-2</v>
      </c>
      <c r="H12" t="s">
        <v>10</v>
      </c>
      <c r="I12">
        <v>0.16321514420751801</v>
      </c>
      <c r="S12">
        <v>6.3618910621482505E-2</v>
      </c>
      <c r="T12" t="s">
        <v>16</v>
      </c>
      <c r="U12">
        <f t="shared" si="2"/>
        <v>6.3618910621482644E-2</v>
      </c>
    </row>
    <row r="13" spans="3:21" x14ac:dyDescent="0.25">
      <c r="C13">
        <v>3.0238999999999999E-2</v>
      </c>
      <c r="D13" t="s">
        <v>29</v>
      </c>
      <c r="E13">
        <f t="shared" si="0"/>
        <v>3.7840279706978418E-2</v>
      </c>
      <c r="H13" t="s">
        <v>28</v>
      </c>
      <c r="I13">
        <v>0.172740199653305</v>
      </c>
      <c r="S13">
        <v>0.30482224765828098</v>
      </c>
      <c r="T13" t="s">
        <v>17</v>
      </c>
      <c r="U13">
        <f t="shared" si="2"/>
        <v>0.30482224765828164</v>
      </c>
    </row>
    <row r="14" spans="3:21" x14ac:dyDescent="0.25">
      <c r="C14">
        <v>1.5102000000000001E-2</v>
      </c>
      <c r="D14" t="s">
        <v>30</v>
      </c>
      <c r="E14">
        <f t="shared" si="0"/>
        <v>1.8898240819299188E-2</v>
      </c>
      <c r="H14" t="s">
        <v>38</v>
      </c>
      <c r="I14">
        <v>0.11715809824204799</v>
      </c>
      <c r="S14">
        <v>9.4470549055056599E-2</v>
      </c>
      <c r="T14" t="s">
        <v>18</v>
      </c>
      <c r="U14">
        <f t="shared" si="2"/>
        <v>9.4470549055056807E-2</v>
      </c>
    </row>
    <row r="15" spans="3:21" x14ac:dyDescent="0.25">
      <c r="C15">
        <v>8.6470000000000002E-3</v>
      </c>
      <c r="D15" t="s">
        <v>31</v>
      </c>
      <c r="E15">
        <f t="shared" si="0"/>
        <v>1.0820625636636211E-2</v>
      </c>
      <c r="H15" t="s">
        <v>39</v>
      </c>
      <c r="I15">
        <v>3.53020331129675E-2</v>
      </c>
      <c r="S15">
        <v>0.19964569870957</v>
      </c>
      <c r="T15" t="s">
        <v>19</v>
      </c>
      <c r="U15">
        <f t="shared" si="2"/>
        <v>0.19964569870957044</v>
      </c>
    </row>
    <row r="16" spans="3:21" x14ac:dyDescent="0.25">
      <c r="C16">
        <v>8.48E-2</v>
      </c>
      <c r="D16" t="s">
        <v>41</v>
      </c>
      <c r="E16">
        <f t="shared" si="0"/>
        <v>0.10611646281794272</v>
      </c>
      <c r="H16" t="s">
        <v>40</v>
      </c>
      <c r="I16">
        <v>0.172460634705532</v>
      </c>
    </row>
    <row r="17" spans="8:9" x14ac:dyDescent="0.25">
      <c r="H17" t="s">
        <v>31</v>
      </c>
      <c r="I17">
        <v>8.6010057728173994E-2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2017-11-06T21:37:24Z</dcterms:created>
  <dcterms:modified xsi:type="dcterms:W3CDTF">2017-11-07T23:49:20Z</dcterms:modified>
</cp:coreProperties>
</file>