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RAMIREZO\Documents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K11" i="1"/>
  <c r="K10" i="1"/>
  <c r="K9" i="1"/>
  <c r="G2" i="1"/>
  <c r="C2" i="1"/>
  <c r="H2" i="1" s="1"/>
  <c r="L12" i="1" s="1"/>
  <c r="O12" i="1" s="1"/>
  <c r="L9" i="1" l="1"/>
  <c r="O9" i="1" s="1"/>
  <c r="L10" i="1"/>
  <c r="O10" i="1" s="1"/>
  <c r="L11" i="1"/>
  <c r="O11" i="1" s="1"/>
</calcChain>
</file>

<file path=xl/sharedStrings.xml><?xml version="1.0" encoding="utf-8"?>
<sst xmlns="http://schemas.openxmlformats.org/spreadsheetml/2006/main" count="41" uniqueCount="37">
  <si>
    <t>Gastos</t>
  </si>
  <si>
    <t>Concepto</t>
  </si>
  <si>
    <t>popo</t>
  </si>
  <si>
    <t>sara</t>
  </si>
  <si>
    <t>cuarto</t>
  </si>
  <si>
    <t>Total Gastos</t>
  </si>
  <si>
    <t>Prestamo</t>
  </si>
  <si>
    <t>cable</t>
  </si>
  <si>
    <t>netflix</t>
  </si>
  <si>
    <t>spotify</t>
  </si>
  <si>
    <t>Tia Paty</t>
  </si>
  <si>
    <t>Entradas</t>
  </si>
  <si>
    <t>abono</t>
  </si>
  <si>
    <t>Mes</t>
  </si>
  <si>
    <t>Tanda</t>
  </si>
  <si>
    <t>saldo</t>
  </si>
  <si>
    <t>Total Entradas</t>
  </si>
  <si>
    <t>Restante</t>
  </si>
  <si>
    <t>Viaje</t>
  </si>
  <si>
    <t>hotel</t>
  </si>
  <si>
    <t>fiesta Americana</t>
  </si>
  <si>
    <t>Krystal</t>
  </si>
  <si>
    <t>Calinda</t>
  </si>
  <si>
    <t>Transporte</t>
  </si>
  <si>
    <t>Salida</t>
  </si>
  <si>
    <t>Costo</t>
  </si>
  <si>
    <t>Regreso</t>
  </si>
  <si>
    <t>Mexico Plus</t>
  </si>
  <si>
    <t>Mexico Normal</t>
  </si>
  <si>
    <t>Cuernavaca</t>
  </si>
  <si>
    <t>Costo Viaje VIP</t>
  </si>
  <si>
    <t>Costo Viaje Medio</t>
  </si>
  <si>
    <t>Costo Economico</t>
  </si>
  <si>
    <t>Resta</t>
  </si>
  <si>
    <t>Costo Por dia</t>
  </si>
  <si>
    <t>Costo Carlos</t>
  </si>
  <si>
    <t>Final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</si>
</sst>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-[$$-80A]* #,##0.00_-;\-[$$-80A]* #,##0.00_-;_-[$$-80A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0" fontId="0" fillId="5" borderId="1" xfId="0" applyFill="1" applyBorder="1"/>
    <xf numFmtId="164" fontId="0" fillId="5" borderId="1" xfId="0" applyNumberFormat="1" applyFill="1" applyBorder="1"/>
    <xf numFmtId="0" fontId="0" fillId="0" borderId="1" xfId="0" applyBorder="1"/>
    <xf numFmtId="164" fontId="0" fillId="0" borderId="1" xfId="0" applyNumberFormat="1" applyBorder="1"/>
    <xf numFmtId="0" fontId="0" fillId="6" borderId="1" xfId="0" applyFill="1" applyBorder="1"/>
    <xf numFmtId="164" fontId="0" fillId="0" borderId="2" xfId="0" applyNumberFormat="1" applyBorder="1"/>
    <xf numFmtId="164" fontId="0" fillId="0" borderId="0" xfId="0" applyNumberFormat="1"/>
    <xf numFmtId="164" fontId="0" fillId="7" borderId="0" xfId="0" applyNumberFormat="1" applyFill="1"/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E17" sqref="E17"/>
    </sheetView>
  </sheetViews>
  <sheetFormatPr baseColWidth="10" defaultRowHeight="15" x14ac:dyDescent="0.25"/>
  <cols>
    <col min="3" max="3" width="12" bestFit="1" customWidth="1"/>
    <col min="7" max="7" width="13.5703125" bestFit="1" customWidth="1"/>
    <col min="8" max="8" width="12" bestFit="1" customWidth="1"/>
    <col min="10" max="10" width="17.28515625" bestFit="1" customWidth="1"/>
    <col min="12" max="12" width="14.42578125" bestFit="1" customWidth="1"/>
    <col min="13" max="13" width="12.5703125" bestFit="1" customWidth="1"/>
  </cols>
  <sheetData>
    <row r="1" spans="1:15" x14ac:dyDescent="0.25">
      <c r="A1" t="s">
        <v>0</v>
      </c>
      <c r="B1" t="s">
        <v>1</v>
      </c>
      <c r="C1" s="3" t="s">
        <v>5</v>
      </c>
      <c r="E1" t="s">
        <v>11</v>
      </c>
      <c r="F1" t="s">
        <v>1</v>
      </c>
      <c r="G1" s="1" t="s">
        <v>16</v>
      </c>
      <c r="H1" s="2" t="s">
        <v>17</v>
      </c>
      <c r="J1" s="15" t="s">
        <v>18</v>
      </c>
      <c r="K1" s="15"/>
      <c r="L1" s="15" t="s">
        <v>23</v>
      </c>
      <c r="M1" s="15"/>
      <c r="N1" s="15"/>
      <c r="O1" s="15"/>
    </row>
    <row r="2" spans="1:15" x14ac:dyDescent="0.25">
      <c r="A2" s="14">
        <v>2000</v>
      </c>
      <c r="B2" t="s">
        <v>2</v>
      </c>
      <c r="C2" s="4">
        <f>SUM(A2:A10)</f>
        <v>9800</v>
      </c>
      <c r="E2" s="13">
        <v>1400</v>
      </c>
      <c r="F2" t="s">
        <v>12</v>
      </c>
      <c r="G2" s="5">
        <f>SUM(E2:E4)</f>
        <v>28200</v>
      </c>
      <c r="H2" s="6">
        <f>G2-C2</f>
        <v>18400</v>
      </c>
      <c r="J2" s="15" t="s">
        <v>19</v>
      </c>
      <c r="K2" s="15"/>
      <c r="L2" t="s">
        <v>24</v>
      </c>
      <c r="M2" t="s">
        <v>25</v>
      </c>
      <c r="N2" t="s">
        <v>26</v>
      </c>
      <c r="O2" t="s">
        <v>25</v>
      </c>
    </row>
    <row r="3" spans="1:15" x14ac:dyDescent="0.25">
      <c r="A3" s="13">
        <v>2000</v>
      </c>
      <c r="B3" t="s">
        <v>3</v>
      </c>
      <c r="E3" s="13">
        <v>16800</v>
      </c>
      <c r="F3" t="s">
        <v>13</v>
      </c>
      <c r="J3" t="s">
        <v>20</v>
      </c>
      <c r="K3">
        <v>4000</v>
      </c>
      <c r="L3" t="s">
        <v>27</v>
      </c>
      <c r="M3">
        <v>2000</v>
      </c>
      <c r="N3" t="s">
        <v>29</v>
      </c>
      <c r="O3">
        <v>1300</v>
      </c>
    </row>
    <row r="4" spans="1:15" x14ac:dyDescent="0.25">
      <c r="A4" s="14">
        <v>2700</v>
      </c>
      <c r="B4" t="s">
        <v>4</v>
      </c>
      <c r="E4" s="13">
        <v>10000</v>
      </c>
      <c r="F4" t="s">
        <v>14</v>
      </c>
      <c r="J4" t="s">
        <v>21</v>
      </c>
      <c r="K4">
        <v>3200</v>
      </c>
      <c r="L4" t="s">
        <v>28</v>
      </c>
      <c r="M4">
        <v>1600</v>
      </c>
    </row>
    <row r="5" spans="1:15" x14ac:dyDescent="0.25">
      <c r="A5" s="14">
        <v>1300</v>
      </c>
      <c r="B5" t="s">
        <v>6</v>
      </c>
      <c r="J5" t="s">
        <v>22</v>
      </c>
      <c r="K5">
        <v>2800</v>
      </c>
    </row>
    <row r="6" spans="1:15" x14ac:dyDescent="0.25">
      <c r="A6" s="13">
        <v>800</v>
      </c>
      <c r="B6" t="s">
        <v>7</v>
      </c>
    </row>
    <row r="7" spans="1:15" x14ac:dyDescent="0.25">
      <c r="A7" s="14">
        <v>200</v>
      </c>
      <c r="B7" t="s">
        <v>8</v>
      </c>
    </row>
    <row r="8" spans="1:15" x14ac:dyDescent="0.25">
      <c r="A8" s="14">
        <v>100</v>
      </c>
      <c r="B8" t="s">
        <v>9</v>
      </c>
      <c r="J8" s="9"/>
      <c r="K8" s="9" t="s">
        <v>25</v>
      </c>
      <c r="L8" s="9" t="s">
        <v>33</v>
      </c>
      <c r="M8" s="9" t="s">
        <v>34</v>
      </c>
      <c r="N8" s="9" t="s">
        <v>23</v>
      </c>
      <c r="O8" s="9" t="s">
        <v>36</v>
      </c>
    </row>
    <row r="9" spans="1:15" x14ac:dyDescent="0.25">
      <c r="A9" s="14">
        <v>500</v>
      </c>
      <c r="B9" t="s">
        <v>10</v>
      </c>
      <c r="J9" s="7" t="s">
        <v>30</v>
      </c>
      <c r="K9" s="8">
        <f>K3+M3+O3</f>
        <v>7300</v>
      </c>
      <c r="L9" s="10">
        <f>H2-K9</f>
        <v>11100</v>
      </c>
      <c r="M9" s="10">
        <v>4500</v>
      </c>
      <c r="N9" s="12">
        <v>500</v>
      </c>
      <c r="O9" s="10">
        <f>L9-M9-N9</f>
        <v>6100</v>
      </c>
    </row>
    <row r="10" spans="1:15" x14ac:dyDescent="0.25">
      <c r="A10" s="14">
        <v>200</v>
      </c>
      <c r="B10" t="s">
        <v>15</v>
      </c>
      <c r="J10" s="7" t="s">
        <v>31</v>
      </c>
      <c r="K10" s="8">
        <f>K4+M3+O3</f>
        <v>6500</v>
      </c>
      <c r="L10" s="10">
        <f>H2-K10</f>
        <v>11900</v>
      </c>
      <c r="M10" s="10">
        <v>4500</v>
      </c>
      <c r="N10" s="12">
        <v>500</v>
      </c>
      <c r="O10" s="10">
        <f t="shared" ref="O10:O12" si="0">L10-M10-N10</f>
        <v>6900</v>
      </c>
    </row>
    <row r="11" spans="1:15" x14ac:dyDescent="0.25">
      <c r="J11" s="7" t="s">
        <v>32</v>
      </c>
      <c r="K11" s="8">
        <f>K5+M4+O3</f>
        <v>5700</v>
      </c>
      <c r="L11" s="10">
        <f>H2-K11</f>
        <v>12700</v>
      </c>
      <c r="M11" s="10">
        <v>4500</v>
      </c>
      <c r="N11" s="12">
        <v>500</v>
      </c>
      <c r="O11" s="10">
        <f t="shared" si="0"/>
        <v>7700</v>
      </c>
    </row>
    <row r="12" spans="1:15" x14ac:dyDescent="0.25">
      <c r="J12" s="11" t="s">
        <v>35</v>
      </c>
      <c r="K12" s="10">
        <f>K5+M3+O3</f>
        <v>6100</v>
      </c>
      <c r="L12" s="10">
        <f>H2-K12</f>
        <v>12300</v>
      </c>
      <c r="M12" s="10">
        <v>4500</v>
      </c>
      <c r="N12" s="12">
        <v>500</v>
      </c>
      <c r="O12" s="10">
        <f t="shared" si="0"/>
        <v>7300</v>
      </c>
    </row>
  </sheetData>
  <mergeCells count="3">
    <mergeCell ref="J2:K2"/>
    <mergeCell ref="J1:K1"/>
    <mergeCell ref="L1:O1"/>
  </mergeCells>
  <conditionalFormatting sqref="J9:K11 J1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{7643A818-B94A-4E46-8B40-DABBCB686312}</x14:id>
        </ext>
      </extLst>
    </cfRule>
  </conditionalFormatting>
  <conditionalFormatting sqref="K9:K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{BCBDB3D5-BCFE-4102-8558-9A4F97C251B1}</x14:id>
        </ext>
      </extLst>
    </cfRule>
  </conditionalFormatting>
  <conditionalFormatting sqref="L9:L1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{C2608902-BC2C-49E4-9AF9-0D54B6D38D03}</x14:id>
        </ext>
      </extLst>
    </cfRule>
  </conditionalFormatting>
  <conditionalFormatting sqref="O9:O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{50816C51-936D-450A-8821-E402B13AF5A5}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43A818-B94A-4E46-8B40-DABBCB6863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J9:K11 J12</xm:sqref>
        </x14:conditionalFormatting>
        <x14:conditionalFormatting xmlns:xm="http://schemas.microsoft.com/office/excel/2006/main">
          <x14:cfRule type="dataBar" id="{BCBDB3D5-BCFE-4102-8558-9A4F97C251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K9:K12</xm:sqref>
        </x14:conditionalFormatting>
        <x14:conditionalFormatting xmlns:xm="http://schemas.microsoft.com/office/excel/2006/main">
          <x14:cfRule type="dataBar" id="{C2608902-BC2C-49E4-9AF9-0D54B6D38D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L9:L12</xm:sqref>
        </x14:conditionalFormatting>
        <x14:conditionalFormatting xmlns:xm="http://schemas.microsoft.com/office/excel/2006/main">
          <x14:cfRule type="dataBar" id="{50816C51-936D-450A-8821-E402B13AF5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O9:O12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Ramirez Ostarros</dc:creator>
  <cp:lastModifiedBy>Juan Carlos Ramirez Ostarros</cp:lastModifiedBy>
  <dcterms:created xsi:type="dcterms:W3CDTF">2018-04-04T13:53:03Z</dcterms:created>
  <dcterms:modified xsi:type="dcterms:W3CDTF">2018-04-06T16:03:33Z</dcterms:modified>
</cp:coreProperties>
</file>