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36" firstSheet="5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4" l="1"/>
  <c r="I12" i="14"/>
  <c r="I11" i="14"/>
  <c r="J16" i="14"/>
  <c r="J15" i="14"/>
  <c r="J14" i="14"/>
  <c r="J13" i="14"/>
  <c r="J12" i="14"/>
  <c r="P12" i="14" s="1"/>
  <c r="J11" i="14"/>
  <c r="Y11" i="14" s="1"/>
  <c r="AA16" i="14"/>
  <c r="AA15" i="14"/>
  <c r="AA14" i="14"/>
  <c r="AA13" i="14"/>
  <c r="AA12" i="14"/>
  <c r="AA11" i="14"/>
  <c r="AA10" i="14"/>
  <c r="L16" i="14"/>
  <c r="L15" i="14"/>
  <c r="X15" i="14"/>
  <c r="U15" i="14"/>
  <c r="R15" i="14"/>
  <c r="O15" i="14"/>
  <c r="Y10" i="14"/>
  <c r="V11" i="14"/>
  <c r="V10" i="14"/>
  <c r="S11" i="14"/>
  <c r="S10" i="14"/>
  <c r="P11" i="14"/>
  <c r="P10" i="14"/>
  <c r="M11" i="14"/>
  <c r="M10" i="14"/>
  <c r="X16" i="14"/>
  <c r="X14" i="14"/>
  <c r="X13" i="14"/>
  <c r="X12" i="14"/>
  <c r="X11" i="14"/>
  <c r="U16" i="14"/>
  <c r="U14" i="14"/>
  <c r="U13" i="14"/>
  <c r="U12" i="14"/>
  <c r="U11" i="14"/>
  <c r="R14" i="14"/>
  <c r="R13" i="14"/>
  <c r="R12" i="14"/>
  <c r="R11" i="14"/>
  <c r="O14" i="14"/>
  <c r="O13" i="14"/>
  <c r="O12" i="14"/>
  <c r="O11" i="14"/>
  <c r="L14" i="14"/>
  <c r="L13" i="14"/>
  <c r="L12" i="14"/>
  <c r="L11" i="14"/>
  <c r="X10" i="14"/>
  <c r="U10" i="14"/>
  <c r="R10" i="14"/>
  <c r="O10" i="14"/>
  <c r="M12" i="14" l="1"/>
  <c r="S12" i="14"/>
  <c r="V12" i="14"/>
  <c r="Y12" i="14"/>
  <c r="Z15" i="14"/>
  <c r="Z11" i="14"/>
  <c r="Z12" i="14"/>
  <c r="Z13" i="14"/>
  <c r="Z14" i="14"/>
  <c r="Z10" i="14"/>
  <c r="Y13" i="14" l="1"/>
  <c r="M13" i="14"/>
  <c r="V13" i="14"/>
  <c r="S13" i="14"/>
  <c r="P13" i="14"/>
  <c r="H15" i="14"/>
  <c r="H14" i="14"/>
  <c r="I14" i="14" s="1"/>
  <c r="H18" i="14"/>
  <c r="I18" i="14" s="1"/>
  <c r="H17" i="14"/>
  <c r="I17" i="14" s="1"/>
  <c r="H11" i="14"/>
  <c r="H12" i="14"/>
  <c r="H13" i="14"/>
  <c r="H16" i="14"/>
  <c r="I16" i="14" s="1"/>
  <c r="V16" i="14" s="1"/>
  <c r="H10" i="14"/>
  <c r="R16" i="14"/>
  <c r="O16" i="14"/>
  <c r="V14" i="14" l="1"/>
  <c r="S14" i="14"/>
  <c r="P14" i="14"/>
  <c r="Y14" i="14"/>
  <c r="M14" i="14"/>
  <c r="Z16" i="14"/>
  <c r="S16" i="14"/>
  <c r="Y16" i="14"/>
  <c r="P16" i="14"/>
  <c r="I15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7" i="13"/>
  <c r="V15" i="14" l="1"/>
  <c r="P15" i="14"/>
  <c r="S15" i="14"/>
  <c r="Y15" i="14"/>
  <c r="M15" i="14"/>
  <c r="M16" i="14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D134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7" i="13"/>
  <c r="D8" i="13"/>
  <c r="F8" i="13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F24" i="13" s="1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F40" i="13" s="1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F56" i="13" s="1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F72" i="13" s="1"/>
  <c r="D73" i="13"/>
  <c r="D74" i="13"/>
  <c r="D75" i="13"/>
  <c r="D76" i="13"/>
  <c r="D6" i="13"/>
  <c r="H6" i="13" s="1"/>
  <c r="H76" i="13" l="1"/>
  <c r="I76" i="13" s="1"/>
  <c r="F76" i="13"/>
  <c r="H52" i="13"/>
  <c r="I52" i="13" s="1"/>
  <c r="F52" i="13"/>
  <c r="H44" i="13"/>
  <c r="I44" i="13" s="1"/>
  <c r="F44" i="13"/>
  <c r="H36" i="13"/>
  <c r="I36" i="13" s="1"/>
  <c r="F36" i="13"/>
  <c r="H28" i="13"/>
  <c r="I28" i="13" s="1"/>
  <c r="F28" i="13"/>
  <c r="H94" i="13"/>
  <c r="I94" i="13" s="1"/>
  <c r="F94" i="13"/>
  <c r="H90" i="13"/>
  <c r="I90" i="13" s="1"/>
  <c r="F90" i="13"/>
  <c r="H82" i="13"/>
  <c r="I82" i="13" s="1"/>
  <c r="F82" i="13"/>
  <c r="H24" i="13"/>
  <c r="I24" i="13" s="1"/>
  <c r="H111" i="13"/>
  <c r="I111" i="13" s="1"/>
  <c r="F111" i="13"/>
  <c r="H107" i="13"/>
  <c r="I107" i="13" s="1"/>
  <c r="F107" i="13"/>
  <c r="H129" i="13"/>
  <c r="F129" i="13"/>
  <c r="H125" i="13"/>
  <c r="I125" i="13" s="1"/>
  <c r="F125" i="13"/>
  <c r="H121" i="13"/>
  <c r="F121" i="13"/>
  <c r="H134" i="13"/>
  <c r="I134" i="13" s="1"/>
  <c r="F134" i="13"/>
  <c r="H75" i="13"/>
  <c r="I75" i="13" s="1"/>
  <c r="F75" i="13"/>
  <c r="H71" i="13"/>
  <c r="I71" i="13" s="1"/>
  <c r="F71" i="13"/>
  <c r="H67" i="13"/>
  <c r="I67" i="13" s="1"/>
  <c r="F67" i="13"/>
  <c r="H63" i="13"/>
  <c r="I63" i="13" s="1"/>
  <c r="F63" i="13"/>
  <c r="H59" i="13"/>
  <c r="I59" i="13" s="1"/>
  <c r="F59" i="13"/>
  <c r="H55" i="13"/>
  <c r="I55" i="13" s="1"/>
  <c r="F55" i="13"/>
  <c r="H51" i="13"/>
  <c r="I51" i="13" s="1"/>
  <c r="F51" i="13"/>
  <c r="H47" i="13"/>
  <c r="I47" i="13" s="1"/>
  <c r="F47" i="13"/>
  <c r="H43" i="13"/>
  <c r="I43" i="13" s="1"/>
  <c r="F43" i="13"/>
  <c r="H39" i="13"/>
  <c r="I39" i="13" s="1"/>
  <c r="F39" i="13"/>
  <c r="H35" i="13"/>
  <c r="I35" i="13" s="1"/>
  <c r="F35" i="13"/>
  <c r="H31" i="13"/>
  <c r="I31" i="13" s="1"/>
  <c r="F31" i="13"/>
  <c r="H27" i="13"/>
  <c r="I27" i="13" s="1"/>
  <c r="F27" i="13"/>
  <c r="H23" i="13"/>
  <c r="I23" i="13" s="1"/>
  <c r="F23" i="13"/>
  <c r="H19" i="13"/>
  <c r="I19" i="13" s="1"/>
  <c r="F19" i="13"/>
  <c r="H15" i="13"/>
  <c r="I15" i="13" s="1"/>
  <c r="F15" i="13"/>
  <c r="H11" i="13"/>
  <c r="I11" i="13" s="1"/>
  <c r="F11" i="13"/>
  <c r="H7" i="13"/>
  <c r="I7" i="13" s="1"/>
  <c r="F7" i="13"/>
  <c r="H101" i="13"/>
  <c r="F101" i="13"/>
  <c r="H97" i="13"/>
  <c r="F97" i="13"/>
  <c r="H93" i="13"/>
  <c r="F93" i="13"/>
  <c r="H89" i="13"/>
  <c r="I89" i="13" s="1"/>
  <c r="F89" i="13"/>
  <c r="H85" i="13"/>
  <c r="F85" i="13"/>
  <c r="H81" i="13"/>
  <c r="F81" i="13"/>
  <c r="H77" i="13"/>
  <c r="F77" i="13"/>
  <c r="H72" i="13"/>
  <c r="I72" i="13" s="1"/>
  <c r="H8" i="13"/>
  <c r="I8" i="13" s="1"/>
  <c r="H114" i="13"/>
  <c r="I114" i="13" s="1"/>
  <c r="F114" i="13"/>
  <c r="H110" i="13"/>
  <c r="I110" i="13" s="1"/>
  <c r="F110" i="13"/>
  <c r="H106" i="13"/>
  <c r="I106" i="13" s="1"/>
  <c r="F106" i="13"/>
  <c r="H128" i="13"/>
  <c r="I128" i="13" s="1"/>
  <c r="F128" i="13"/>
  <c r="H124" i="13"/>
  <c r="I124" i="13" s="1"/>
  <c r="F124" i="13"/>
  <c r="H120" i="13"/>
  <c r="I120" i="13" s="1"/>
  <c r="F120" i="13"/>
  <c r="H133" i="13"/>
  <c r="I133" i="13" s="1"/>
  <c r="F133" i="13"/>
  <c r="H64" i="13"/>
  <c r="I64" i="13" s="1"/>
  <c r="F64" i="13"/>
  <c r="H60" i="13"/>
  <c r="I60" i="13" s="1"/>
  <c r="F60" i="13"/>
  <c r="H48" i="13"/>
  <c r="I48" i="13" s="1"/>
  <c r="F48" i="13"/>
  <c r="H16" i="13"/>
  <c r="I16" i="13" s="1"/>
  <c r="F16" i="13"/>
  <c r="H12" i="13"/>
  <c r="I12" i="13" s="1"/>
  <c r="F12" i="13"/>
  <c r="H98" i="13"/>
  <c r="I98" i="13" s="1"/>
  <c r="F98" i="13"/>
  <c r="H86" i="13"/>
  <c r="I86" i="13" s="1"/>
  <c r="F86" i="13"/>
  <c r="H78" i="13"/>
  <c r="F78" i="13"/>
  <c r="H115" i="13"/>
  <c r="I115" i="13" s="1"/>
  <c r="F115" i="13"/>
  <c r="H74" i="13"/>
  <c r="I74" i="13" s="1"/>
  <c r="F74" i="13"/>
  <c r="H70" i="13"/>
  <c r="I70" i="13" s="1"/>
  <c r="F70" i="13"/>
  <c r="H66" i="13"/>
  <c r="I66" i="13" s="1"/>
  <c r="F66" i="13"/>
  <c r="H62" i="13"/>
  <c r="I62" i="13" s="1"/>
  <c r="F62" i="13"/>
  <c r="H58" i="13"/>
  <c r="I58" i="13" s="1"/>
  <c r="F58" i="13"/>
  <c r="H54" i="13"/>
  <c r="I54" i="13" s="1"/>
  <c r="F54" i="13"/>
  <c r="H50" i="13"/>
  <c r="I50" i="13" s="1"/>
  <c r="F50" i="13"/>
  <c r="H46" i="13"/>
  <c r="I46" i="13" s="1"/>
  <c r="F46" i="13"/>
  <c r="H42" i="13"/>
  <c r="I42" i="13" s="1"/>
  <c r="F42" i="13"/>
  <c r="H38" i="13"/>
  <c r="I38" i="13" s="1"/>
  <c r="F38" i="13"/>
  <c r="H34" i="13"/>
  <c r="I34" i="13" s="1"/>
  <c r="F34" i="13"/>
  <c r="H30" i="13"/>
  <c r="I30" i="13" s="1"/>
  <c r="F30" i="13"/>
  <c r="H26" i="13"/>
  <c r="I26" i="13" s="1"/>
  <c r="F26" i="13"/>
  <c r="H22" i="13"/>
  <c r="I22" i="13" s="1"/>
  <c r="F22" i="13"/>
  <c r="H18" i="13"/>
  <c r="I18" i="13" s="1"/>
  <c r="F18" i="13"/>
  <c r="H14" i="13"/>
  <c r="I14" i="13" s="1"/>
  <c r="F14" i="13"/>
  <c r="H10" i="13"/>
  <c r="I10" i="13" s="1"/>
  <c r="F10" i="13"/>
  <c r="H104" i="13"/>
  <c r="I104" i="13" s="1"/>
  <c r="F104" i="13"/>
  <c r="H100" i="13"/>
  <c r="I100" i="13" s="1"/>
  <c r="F100" i="13"/>
  <c r="H96" i="13"/>
  <c r="I96" i="13" s="1"/>
  <c r="F96" i="13"/>
  <c r="H92" i="13"/>
  <c r="I92" i="13" s="1"/>
  <c r="F92" i="13"/>
  <c r="H88" i="13"/>
  <c r="I88" i="13" s="1"/>
  <c r="F88" i="13"/>
  <c r="H84" i="13"/>
  <c r="I84" i="13" s="1"/>
  <c r="F84" i="13"/>
  <c r="H80" i="13"/>
  <c r="I80" i="13" s="1"/>
  <c r="F80" i="13"/>
  <c r="H56" i="13"/>
  <c r="I56" i="13" s="1"/>
  <c r="H117" i="13"/>
  <c r="F117" i="13"/>
  <c r="H113" i="13"/>
  <c r="F113" i="13"/>
  <c r="H109" i="13"/>
  <c r="F109" i="13"/>
  <c r="H105" i="13"/>
  <c r="F105" i="13"/>
  <c r="H127" i="13"/>
  <c r="I127" i="13" s="1"/>
  <c r="F127" i="13"/>
  <c r="F123" i="13"/>
  <c r="H119" i="13"/>
  <c r="I119" i="13" s="1"/>
  <c r="F119" i="13"/>
  <c r="H132" i="13"/>
  <c r="I132" i="13" s="1"/>
  <c r="F132" i="13"/>
  <c r="H123" i="13"/>
  <c r="I123" i="13" s="1"/>
  <c r="H68" i="13"/>
  <c r="I68" i="13" s="1"/>
  <c r="F68" i="13"/>
  <c r="H32" i="13"/>
  <c r="I32" i="13" s="1"/>
  <c r="F32" i="13"/>
  <c r="H20" i="13"/>
  <c r="I20" i="13" s="1"/>
  <c r="F20" i="13"/>
  <c r="H102" i="13"/>
  <c r="I102" i="13" s="1"/>
  <c r="F102" i="13"/>
  <c r="H73" i="13"/>
  <c r="F73" i="13"/>
  <c r="H69" i="13"/>
  <c r="F69" i="13"/>
  <c r="H65" i="13"/>
  <c r="F65" i="13"/>
  <c r="H61" i="13"/>
  <c r="F61" i="13"/>
  <c r="H57" i="13"/>
  <c r="F57" i="13"/>
  <c r="H53" i="13"/>
  <c r="F53" i="13"/>
  <c r="H49" i="13"/>
  <c r="F49" i="13"/>
  <c r="H45" i="13"/>
  <c r="F45" i="13"/>
  <c r="H41" i="13"/>
  <c r="F41" i="13"/>
  <c r="H37" i="13"/>
  <c r="F37" i="13"/>
  <c r="H33" i="13"/>
  <c r="F33" i="13"/>
  <c r="H29" i="13"/>
  <c r="F29" i="13"/>
  <c r="H25" i="13"/>
  <c r="F25" i="13"/>
  <c r="H21" i="13"/>
  <c r="F21" i="13"/>
  <c r="H17" i="13"/>
  <c r="F17" i="13"/>
  <c r="H13" i="13"/>
  <c r="F13" i="13"/>
  <c r="H9" i="13"/>
  <c r="F9" i="13"/>
  <c r="H103" i="13"/>
  <c r="I103" i="13" s="1"/>
  <c r="F103" i="13"/>
  <c r="H99" i="13"/>
  <c r="I99" i="13" s="1"/>
  <c r="F99" i="13"/>
  <c r="H95" i="13"/>
  <c r="I95" i="13" s="1"/>
  <c r="F95" i="13"/>
  <c r="H91" i="13"/>
  <c r="I91" i="13" s="1"/>
  <c r="F91" i="13"/>
  <c r="H87" i="13"/>
  <c r="I87" i="13" s="1"/>
  <c r="F87" i="13"/>
  <c r="H83" i="13"/>
  <c r="I83" i="13" s="1"/>
  <c r="F83" i="13"/>
  <c r="H79" i="13"/>
  <c r="I79" i="13" s="1"/>
  <c r="F79" i="13"/>
  <c r="H40" i="13"/>
  <c r="I40" i="13" s="1"/>
  <c r="H116" i="13"/>
  <c r="I116" i="13" s="1"/>
  <c r="F116" i="13"/>
  <c r="F112" i="13"/>
  <c r="H108" i="13"/>
  <c r="I108" i="13" s="1"/>
  <c r="F108" i="13"/>
  <c r="H130" i="13"/>
  <c r="I130" i="13" s="1"/>
  <c r="F130" i="13"/>
  <c r="H126" i="13"/>
  <c r="I126" i="13" s="1"/>
  <c r="F126" i="13"/>
  <c r="H122" i="13"/>
  <c r="I122" i="13" s="1"/>
  <c r="F122" i="13"/>
  <c r="H118" i="13"/>
  <c r="I118" i="13" s="1"/>
  <c r="F118" i="13"/>
  <c r="H131" i="13"/>
  <c r="I131" i="13" s="1"/>
  <c r="F131" i="13"/>
  <c r="H112" i="13"/>
  <c r="I112" i="13" s="1"/>
  <c r="I6" i="13"/>
  <c r="I69" i="13"/>
  <c r="I65" i="13"/>
  <c r="I57" i="13"/>
  <c r="I49" i="13"/>
  <c r="I41" i="13"/>
  <c r="I33" i="13"/>
  <c r="I29" i="13"/>
  <c r="I25" i="13"/>
  <c r="I21" i="13"/>
  <c r="I17" i="13"/>
  <c r="I13" i="13"/>
  <c r="I9" i="13"/>
  <c r="I117" i="13"/>
  <c r="I113" i="13"/>
  <c r="I109" i="13"/>
  <c r="I105" i="13"/>
  <c r="I73" i="13"/>
  <c r="I61" i="13"/>
  <c r="I53" i="13"/>
  <c r="I45" i="13"/>
  <c r="I37" i="13"/>
  <c r="I78" i="13"/>
  <c r="I101" i="13"/>
  <c r="I97" i="13"/>
  <c r="I93" i="13"/>
  <c r="I85" i="13"/>
  <c r="I81" i="13"/>
  <c r="I77" i="13"/>
  <c r="I129" i="13"/>
  <c r="I121" i="13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W26" i="8" l="1"/>
  <c r="X24" i="8"/>
  <c r="X61" i="8" s="1"/>
  <c r="W50" i="8"/>
  <c r="X23" i="8"/>
  <c r="X54" i="8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Ideally price change should be proportional to rate of change in demand. But How?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Ideally price change should be proportional to rate of change in demand. But How?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Ideally price change should be proportional to rate of change in demand. But How?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</commentList>
</comments>
</file>

<file path=xl/sharedStrings.xml><?xml version="1.0" encoding="utf-8"?>
<sst xmlns="http://schemas.openxmlformats.org/spreadsheetml/2006/main" count="880" uniqueCount="633">
  <si>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</si>
  <si>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</si>
  <si>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</si>
  <si>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</si>
  <si>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</si>
  <si>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</si>
  <si>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</si>
  <si>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</si>
  <si>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</si>
  <si>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</si>
  <si>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</si>
  <si>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</si>
  <si>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</si>
  <si>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</si>
  <si>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</si>
  <si>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</si>
  <si>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</si>
  <si>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</si>
  <si>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</si>
  <si>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</si>
  <si>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</si>
  <si>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</si>
  <si>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</si>
  <si>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</si>
  <si>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</si>
  <si>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</si>
  <si>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</si>
  <si>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</si>
  <si>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</si>
  <si>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</si>
  <si>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</si>
  <si>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</si>
  <si>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</si>
  <si>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</si>
  <si>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</si>
  <si>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</si>
  <si>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</si>
  <si>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</si>
  <si>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</si>
  <si>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</si>
  <si>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</si>
  <si>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</si>
  <si>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</si>
  <si>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</si>
  <si>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</si>
  <si>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</si>
  <si>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</si>
  <si>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</si>
  <si>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</si>
  <si>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</si>
  <si>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</si>
  <si>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</si>
  <si>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</si>
  <si>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</si>
  <si>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</si>
  <si>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</si>
  <si>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</si>
  <si>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</si>
  <si>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</si>
  <si>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</si>
  <si>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</si>
  <si>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</si>
  <si>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</si>
  <si>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</si>
  <si>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</si>
  <si>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</si>
  <si>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</si>
  <si>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</si>
  <si>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</si>
  <si>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</si>
  <si>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</si>
  <si>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</si>
  <si>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</si>
  <si>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</si>
  <si>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</si>
  <si>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</si>
  <si>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</si>
  <si>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</si>
  <si>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</si>
  <si>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</si>
  <si>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</si>
  <si>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</si>
  <si>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</si>
  <si>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</si>
  <si>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</si>
  <si>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</si>
  <si>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</si>
  <si>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</si>
  <si>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</si>
  <si>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</si>
  <si>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</si>
  <si>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</si>
  <si>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</si>
  <si>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</si>
  <si>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</si>
  <si>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</si>
  <si>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</si>
  <si>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</si>
  <si>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</si>
  <si>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</si>
  <si>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</si>
  <si>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</si>
  <si>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</si>
  <si>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</si>
  <si>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</si>
  <si>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</si>
  <si>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</si>
  <si>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</si>
  <si>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</si>
  <si>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</si>
  <si>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</si>
  <si>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</si>
  <si>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</si>
  <si>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</si>
  <si>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</si>
  <si>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</si>
  <si>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</si>
  <si>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</si>
  <si>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</si>
  <si>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</si>
  <si>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</si>
  <si>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</si>
  <si>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</si>
  <si>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</si>
  <si>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</si>
  <si>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</si>
  <si>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</si>
  <si>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</si>
  <si>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</si>
  <si>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</si>
  <si>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</si>
  <si>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</si>
  <si>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</si>
  <si>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</si>
  <si>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</si>
  <si>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</si>
  <si>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</si>
  <si>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</si>
  <si>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</si>
  <si>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</si>
  <si>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</si>
  <si>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</si>
  <si>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</si>
  <si>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</si>
  <si>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</si>
  <si>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</si>
  <si>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</si>
  <si>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</si>
  <si>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</si>
  <si>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</si>
  <si>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</si>
  <si>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</si>
  <si>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</si>
  <si>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</si>
  <si>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</si>
  <si>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</si>
  <si>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</si>
  <si>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</si>
  <si>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</si>
  <si>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</si>
  <si>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</si>
  <si>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</si>
  <si>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</si>
  <si>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</si>
  <si>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</si>
  <si>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</si>
  <si>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</si>
  <si>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</si>
  <si>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</si>
  <si>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</si>
  <si>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</si>
  <si>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</si>
  <si>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</si>
  <si>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</si>
  <si>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</si>
  <si>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</si>
  <si>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</si>
  <si>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</si>
  <si>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</si>
  <si>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</si>
  <si>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</si>
  <si>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</si>
  <si>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</si>
  <si>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</si>
  <si>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</si>
  <si>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</si>
  <si>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</si>
  <si>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</si>
  <si>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</si>
  <si>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</si>
  <si>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</si>
  <si>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</si>
  <si>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</si>
  <si>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</si>
  <si>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</si>
  <si>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</si>
  <si>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</si>
  <si>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</si>
  <si>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</si>
  <si>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</si>
  <si>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</si>
  <si>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</si>
  <si>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</si>
  <si>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</si>
  <si>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</si>
  <si>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</si>
  <si>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</si>
  <si>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</si>
  <si>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</si>
  <si>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</si>
  <si>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</si>
  <si>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</si>
  <si>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</si>
  <si>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</si>
  <si>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</si>
  <si>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</si>
  <si>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</si>
  <si>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</si>
  <si>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</si>
  <si>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</si>
  <si>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</si>
  <si>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</si>
  <si>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</si>
  <si>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</si>
  <si>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</si>
  <si>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</si>
  <si>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</si>
  <si>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</si>
  <si>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</si>
  <si>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</si>
  <si>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</si>
  <si>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</si>
  <si>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</si>
  <si>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</si>
  <si>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</si>
  <si>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</si>
  <si>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</si>
  <si>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</si>
  <si>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</si>
  <si>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</si>
  <si>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</si>
  <si>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</si>
  <si>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</si>
  <si>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</si>
  <si>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</si>
  <si>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</si>
  <si>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</si>
  <si>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</si>
  <si>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</si>
  <si>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</si>
  <si>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</si>
  <si>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</si>
  <si>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</si>
  <si>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</si>
  <si>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</si>
  <si>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</si>
  <si>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</si>
  <si>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</si>
  <si>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</si>
  <si>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</si>
  <si>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</si>
  <si>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</si>
  <si>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</si>
  <si>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</si>
  <si>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</si>
  <si>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</si>
  <si>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</si>
  <si>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</si>
  <si>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</si>
  <si>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</si>
  <si>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</si>
  <si>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</si>
  <si>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</si>
  <si>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</si>
  <si>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</si>
  <si>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</si>
  <si>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</si>
  <si>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</si>
  <si>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</si>
  <si>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</si>
  <si>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</si>
  <si>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</si>
  <si>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</si>
  <si>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</si>
  <si>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</si>
  <si>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</si>
  <si>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</si>
  <si>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</si>
  <si>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</si>
  <si>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</si>
  <si>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</si>
  <si>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</si>
  <si>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</si>
  <si>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</si>
  <si>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</si>
  <si>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</si>
  <si>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</si>
  <si>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</si>
  <si>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</si>
  <si>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</si>
  <si>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</si>
  <si>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</si>
  <si>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</si>
  <si>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</si>
  <si>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</si>
  <si>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</si>
  <si>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</si>
  <si>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</si>
  <si>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</si>
  <si>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</si>
  <si>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</si>
  <si>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</si>
  <si>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</si>
  <si>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</si>
  <si>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</si>
  <si>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</si>
  <si>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</si>
  <si>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</si>
  <si>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</si>
  <si>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</si>
  <si>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</si>
  <si>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</si>
  <si>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</si>
  <si>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</si>
  <si>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</si>
  <si>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</si>
  <si>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</si>
  <si>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</si>
  <si>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</si>
  <si>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</si>
  <si>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</si>
  <si>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</si>
  <si>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</si>
  <si>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</si>
  <si>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</si>
  <si>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</si>
  <si>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</si>
  <si>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</si>
  <si>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</si>
  <si>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</si>
  <si>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</si>
  <si>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</si>
  <si>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</si>
  <si>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</si>
  <si>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</si>
  <si>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</si>
  <si>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</si>
  <si>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</si>
  <si>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</si>
  <si>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</si>
  <si>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</si>
  <si>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</si>
  <si>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</si>
  <si>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</si>
  <si>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</si>
  <si>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</si>
  <si>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</si>
  <si>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</si>
  <si>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</si>
  <si>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</si>
  <si>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</si>
  <si>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</si>
  <si>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</si>
  <si>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</si>
  <si>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</si>
  <si>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</si>
  <si>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</si>
  <si>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</si>
  <si>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</si>
  <si>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</si>
  <si>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</si>
  <si>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</si>
  <si>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</si>
  <si>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</si>
  <si>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</si>
  <si>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</si>
  <si>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</si>
  <si>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</si>
  <si>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</si>
  <si>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</si>
  <si>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</si>
  <si>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</si>
  <si>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</si>
  <si>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</si>
  <si>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</si>
  <si>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</si>
  <si>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</si>
  <si>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</si>
  <si>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</si>
  <si>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</si>
  <si>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</si>
  <si>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</si>
  <si>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</si>
  <si>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</si>
  <si>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</si>
  <si>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</si>
  <si>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</si>
  <si>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</si>
  <si>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</si>
  <si>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</si>
  <si>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</si>
  <si>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</si>
  <si>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</si>
  <si>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</si>
  <si>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</si>
  <si>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</si>
  <si>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</si>
  <si>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</si>
  <si>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</si>
  <si>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</si>
  <si>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</si>
  <si>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</si>
  <si>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</si>
  <si>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</si>
  <si>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</si>
  <si>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</si>
  <si>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</si>
  <si>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</si>
  <si>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</si>
  <si>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</si>
  <si>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</si>
  <si>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</si>
  <si>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</si>
  <si>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</si>
  <si>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</si>
  <si>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</si>
  <si>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</si>
  <si>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</si>
  <si>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</si>
  <si>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</si>
  <si>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</si>
  <si>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</si>
  <si>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</si>
  <si>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</si>
  <si>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</si>
  <si>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</si>
  <si>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</si>
  <si>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</si>
  <si>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</si>
  <si>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</si>
  <si>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</si>
  <si>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</si>
  <si>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</si>
  <si>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</si>
  <si>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</si>
  <si>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</si>
  <si>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</si>
  <si>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</si>
  <si>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</si>
  <si>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</si>
  <si>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</si>
  <si>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</si>
  <si>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</si>
  <si>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</si>
  <si>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</si>
  <si>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</si>
  <si>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</si>
  <si>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</si>
  <si>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</si>
  <si>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</si>
  <si>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</si>
  <si>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</si>
  <si>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</si>
  <si>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</si>
  <si>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</si>
  <si>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</si>
  <si>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</si>
  <si>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</si>
  <si>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</si>
  <si>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</si>
  <si>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</si>
  <si>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</si>
  <si>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</si>
  <si>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</si>
  <si>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</si>
  <si>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</si>
  <si>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</si>
  <si>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</si>
  <si>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</si>
  <si>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</si>
  <si>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</si>
  <si>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</si>
  <si>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</si>
  <si>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</si>
  <si>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</si>
  <si>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</si>
  <si>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</si>
  <si>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</si>
  <si>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</si>
  <si>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</si>
  <si>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</si>
  <si>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</si>
  <si>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</si>
  <si>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</si>
  <si>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</si>
  <si>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</si>
  <si>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</si>
  <si>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</si>
  <si>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</si>
  <si>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</si>
  <si>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</si>
  <si>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</si>
  <si>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</si>
  <si>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</si>
  <si>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</si>
  <si>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</si>
  <si>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</si>
  <si>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</si>
  <si>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</si>
  <si>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</si>
  <si>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</si>
  <si>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</si>
  <si>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</si>
  <si>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</si>
  <si>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</si>
  <si>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</si>
  <si>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</si>
  <si>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</si>
  <si>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</si>
  <si>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</si>
  <si>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</si>
  <si>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</si>
  <si>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</si>
  <si>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</si>
  <si>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</si>
  <si>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</si>
  <si>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</si>
  <si>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</si>
  <si>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</si>
  <si>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</si>
  <si>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</si>
  <si>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</si>
  <si>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</si>
  <si>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</si>
  <si>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</si>
  <si>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</si>
  <si>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</si>
  <si>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</si>
  <si>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</si>
  <si>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</si>
  <si>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</si>
  <si>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</si>
  <si>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</si>
  <si>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</si>
  <si>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</si>
  <si>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</si>
  <si>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</si>
  <si>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</si>
  <si>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</si>
  <si>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</si>
  <si>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</si>
  <si>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</si>
  <si>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</si>
  <si>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</si>
  <si>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</si>
  <si>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</si>
  <si>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</si>
  <si>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</si>
  <si>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</si>
  <si>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</si>
  <si>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</si>
  <si>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</si>
  <si>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</si>
  <si>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</si>
  <si>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</si>
  <si>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</si>
  <si>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</si>
  <si>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</si>
  <si>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</si>
  <si>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</si>
  <si>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</si>
  <si>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</si>
  <si>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</si>
  <si>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</si>
  <si>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</si>
  <si>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</si>
  <si>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</si>
  <si>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</si>
  <si>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</si>
  <si>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</si>
  <si>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</si>
  <si>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</si>
  <si>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</si>
  <si>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</si>
  <si>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</si>
  <si>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</si>
  <si>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</si>
  <si>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</si>
  <si>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</si>
  <si>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</si>
  <si>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</si>
  <si>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</si>
  <si>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</si>
  <si>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</si>
  <si>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</si>
  <si>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</si>
  <si>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</si>
  <si>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</si>
  <si>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</si>
  <si>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</si>
  <si>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</si>
  <si>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</si>
  <si>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</si>
  <si>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</si>
  <si>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</si>
  <si>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</si>
  <si>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</si>
  <si>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</si>
  <si>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</si>
  <si>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</si>
  <si>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</si>
  <si>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</si>
  <si>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</si>
  <si>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</si>
  <si>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</si>
  <si>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</si>
  <si>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</si>
  <si>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</si>
  <si>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</si>
  <si>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</si>
  <si>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</si>
  <si>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</si>
  <si>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</si>
  <si>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</si>
  <si>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</si>
  <si>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</si>
  <si>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</si>
  <si>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Offer price2</t>
  </si>
  <si>
    <t>Demand change rate1</t>
  </si>
  <si>
    <t>Demand change rate2</t>
  </si>
  <si>
    <t>Demand change rate3</t>
  </si>
  <si>
    <t>Demand Change Rate4</t>
  </si>
  <si>
    <t>Demand change rate5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</si>
</sst>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MaxProfit!$H$5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MaxProfit!$I$5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MaxProfit!$I$6:$I$134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412248"/>
        <c:axId val="322412640"/>
      </c:lineChart>
      <c:catAx>
        <c:axId val="32241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412640"/>
        <c:crosses val="autoZero"/>
        <c:auto val="1"/>
        <c:lblAlgn val="ctr"/>
        <c:lblOffset val="100"/>
        <c:noMultiLvlLbl val="0"/>
      </c:catAx>
      <c:valAx>
        <c:axId val="32241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2412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9</xdr:row>
      <xdr:rowOff>42862</xdr:rowOff>
    </xdr:from>
    <xdr:to>
      <xdr:col>17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7" t="s">
        <v>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 t="s">
        <v>14</v>
      </c>
      <c r="N1" s="48"/>
      <c r="O1" s="48"/>
      <c r="P1" s="48"/>
      <c r="Q1" s="48"/>
      <c r="R1" s="48"/>
      <c r="S1" s="48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49" t="s">
        <v>241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 t="s">
        <v>240</v>
      </c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 t="s">
        <v>239</v>
      </c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50" t="s">
        <v>45</v>
      </c>
      <c r="F18" s="50"/>
      <c r="G18" s="50"/>
      <c r="H18" s="50"/>
      <c r="I18" s="50"/>
      <c r="J18" s="50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53" t="s">
        <v>551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x14ac:dyDescent="0.35">
      <c r="B4" s="52" t="s">
        <v>575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x14ac:dyDescent="0.35">
      <c r="A5" s="5">
        <v>1</v>
      </c>
      <c r="B5" s="52" t="s">
        <v>578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x14ac:dyDescent="0.35">
      <c r="B6" s="52" t="s">
        <v>579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35">
      <c r="B7" s="52" t="s">
        <v>580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 x14ac:dyDescent="0.35">
      <c r="B8" s="52" t="s">
        <v>581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x14ac:dyDescent="0.35">
      <c r="B9" s="52" t="s">
        <v>582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</row>
    <row r="10" spans="1:16" x14ac:dyDescent="0.35">
      <c r="B10" s="52" t="s">
        <v>583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x14ac:dyDescent="0.35">
      <c r="B11" s="51" t="s">
        <v>576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35">
      <c r="B12" s="52" t="s">
        <v>584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x14ac:dyDescent="0.35">
      <c r="B13" s="51" t="s">
        <v>585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x14ac:dyDescent="0.35">
      <c r="B14" s="51" t="s">
        <v>577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08984375" bestFit="1" customWidth="1"/>
    <col min="10" max="10" width="15.632812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615</v>
      </c>
      <c r="J3" t="s">
        <v>616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4"/>
  <sheetViews>
    <sheetView topLeftCell="A28" workbookViewId="0">
      <selection activeCell="G31" sqref="G31"/>
    </sheetView>
  </sheetViews>
  <sheetFormatPr defaultRowHeight="14.5" x14ac:dyDescent="0.35"/>
  <cols>
    <col min="6" max="6" width="13.36328125" bestFit="1" customWidth="1"/>
    <col min="7" max="7" width="16.08984375" bestFit="1" customWidth="1"/>
    <col min="8" max="8" width="13.1796875" bestFit="1" customWidth="1"/>
  </cols>
  <sheetData>
    <row r="2" spans="3:9" x14ac:dyDescent="0.35">
      <c r="C2" t="s">
        <v>601</v>
      </c>
    </row>
    <row r="3" spans="3:9" x14ac:dyDescent="0.35">
      <c r="C3" t="s">
        <v>602</v>
      </c>
    </row>
    <row r="5" spans="3:9" x14ac:dyDescent="0.35">
      <c r="C5" t="s">
        <v>600</v>
      </c>
      <c r="D5" t="s">
        <v>603</v>
      </c>
      <c r="E5" t="s">
        <v>604</v>
      </c>
      <c r="F5" t="s">
        <v>607</v>
      </c>
      <c r="G5" t="s">
        <v>608</v>
      </c>
      <c r="H5" t="s">
        <v>605</v>
      </c>
      <c r="I5" t="s">
        <v>606</v>
      </c>
    </row>
    <row r="6" spans="3:9" x14ac:dyDescent="0.35">
      <c r="C6">
        <v>0</v>
      </c>
      <c r="D6">
        <f>50-0.002*C6</f>
        <v>50</v>
      </c>
      <c r="E6">
        <f>140000+10*C6</f>
        <v>140000</v>
      </c>
      <c r="G6" t="e">
        <f t="shared" ref="G6:G37" si="0">(-1/0.002)*((50-0.002*C6)/C6)</f>
        <v>#DIV/0!</v>
      </c>
      <c r="H6">
        <f t="shared" ref="H6:H37" si="1">D6*C6</f>
        <v>0</v>
      </c>
      <c r="I6">
        <f t="shared" ref="I6:I37" si="2">H6-E6</f>
        <v>-140000</v>
      </c>
    </row>
    <row r="7" spans="3:9" x14ac:dyDescent="0.35">
      <c r="C7">
        <v>200</v>
      </c>
      <c r="D7">
        <f t="shared" ref="D7:D70" si="3">50-0.002*C7</f>
        <v>49.6</v>
      </c>
      <c r="E7">
        <f t="shared" ref="E7:E70" si="4">140000+10*C7</f>
        <v>142000</v>
      </c>
      <c r="F7" t="e">
        <f>((C7-C6)/(D7-D6))*(D6/C6)</f>
        <v>#DIV/0!</v>
      </c>
      <c r="G7">
        <f t="shared" si="0"/>
        <v>-124</v>
      </c>
      <c r="H7">
        <f t="shared" si="1"/>
        <v>9920</v>
      </c>
      <c r="I7">
        <f t="shared" si="2"/>
        <v>-132080</v>
      </c>
    </row>
    <row r="8" spans="3:9" x14ac:dyDescent="0.35">
      <c r="C8">
        <v>400</v>
      </c>
      <c r="D8">
        <f t="shared" si="3"/>
        <v>49.2</v>
      </c>
      <c r="E8">
        <f t="shared" si="4"/>
        <v>144000</v>
      </c>
      <c r="F8">
        <f t="shared" ref="F8:F71" si="5">((C8-C7)/(D8-D7))*(D7/C7)</f>
        <v>-124.00000000000044</v>
      </c>
      <c r="G8">
        <f t="shared" si="0"/>
        <v>-61.500000000000007</v>
      </c>
      <c r="H8">
        <f t="shared" si="1"/>
        <v>19680</v>
      </c>
      <c r="I8">
        <f t="shared" si="2"/>
        <v>-124320</v>
      </c>
    </row>
    <row r="9" spans="3:9" x14ac:dyDescent="0.35">
      <c r="C9">
        <v>600</v>
      </c>
      <c r="D9">
        <f t="shared" si="3"/>
        <v>48.8</v>
      </c>
      <c r="E9">
        <f t="shared" si="4"/>
        <v>146000</v>
      </c>
      <c r="F9">
        <f t="shared" si="5"/>
        <v>-61.499999999999133</v>
      </c>
      <c r="G9">
        <f t="shared" si="0"/>
        <v>-40.666666666666664</v>
      </c>
      <c r="H9">
        <f t="shared" si="1"/>
        <v>29280</v>
      </c>
      <c r="I9">
        <f t="shared" si="2"/>
        <v>-116720</v>
      </c>
    </row>
    <row r="10" spans="3:9" x14ac:dyDescent="0.35">
      <c r="C10">
        <v>800</v>
      </c>
      <c r="D10">
        <f t="shared" si="3"/>
        <v>48.4</v>
      </c>
      <c r="E10">
        <f t="shared" si="4"/>
        <v>148000</v>
      </c>
      <c r="F10">
        <f t="shared" si="5"/>
        <v>-40.666666666666806</v>
      </c>
      <c r="G10">
        <f t="shared" si="0"/>
        <v>-30.25</v>
      </c>
      <c r="H10">
        <f t="shared" si="1"/>
        <v>38720</v>
      </c>
      <c r="I10">
        <f t="shared" si="2"/>
        <v>-109280</v>
      </c>
    </row>
    <row r="11" spans="3:9" x14ac:dyDescent="0.35">
      <c r="C11">
        <v>1000</v>
      </c>
      <c r="D11">
        <f t="shared" si="3"/>
        <v>48</v>
      </c>
      <c r="E11">
        <f t="shared" si="4"/>
        <v>150000</v>
      </c>
      <c r="F11">
        <f t="shared" si="5"/>
        <v>-30.250000000000107</v>
      </c>
      <c r="G11">
        <f t="shared" si="0"/>
        <v>-24</v>
      </c>
      <c r="H11">
        <f t="shared" si="1"/>
        <v>48000</v>
      </c>
      <c r="I11">
        <f t="shared" si="2"/>
        <v>-102000</v>
      </c>
    </row>
    <row r="12" spans="3:9" x14ac:dyDescent="0.35">
      <c r="C12">
        <v>1200</v>
      </c>
      <c r="D12">
        <f t="shared" si="3"/>
        <v>47.6</v>
      </c>
      <c r="E12">
        <f t="shared" si="4"/>
        <v>152000</v>
      </c>
      <c r="F12">
        <f t="shared" si="5"/>
        <v>-24.000000000000085</v>
      </c>
      <c r="G12">
        <f t="shared" si="0"/>
        <v>-19.833333333333336</v>
      </c>
      <c r="H12">
        <f t="shared" si="1"/>
        <v>57120</v>
      </c>
      <c r="I12">
        <f t="shared" si="2"/>
        <v>-94880</v>
      </c>
    </row>
    <row r="13" spans="3:9" x14ac:dyDescent="0.35">
      <c r="C13">
        <v>1400</v>
      </c>
      <c r="D13">
        <f t="shared" si="3"/>
        <v>47.2</v>
      </c>
      <c r="E13">
        <f t="shared" si="4"/>
        <v>154000</v>
      </c>
      <c r="F13">
        <f t="shared" si="5"/>
        <v>-19.833333333333403</v>
      </c>
      <c r="G13">
        <f t="shared" si="0"/>
        <v>-16.857142857142858</v>
      </c>
      <c r="H13">
        <f t="shared" si="1"/>
        <v>66080</v>
      </c>
      <c r="I13">
        <f t="shared" si="2"/>
        <v>-87920</v>
      </c>
    </row>
    <row r="14" spans="3:9" x14ac:dyDescent="0.35">
      <c r="C14">
        <v>1600</v>
      </c>
      <c r="D14">
        <f t="shared" si="3"/>
        <v>46.8</v>
      </c>
      <c r="E14">
        <f t="shared" si="4"/>
        <v>156000</v>
      </c>
      <c r="F14">
        <f t="shared" si="5"/>
        <v>-16.85714285714262</v>
      </c>
      <c r="G14">
        <f t="shared" si="0"/>
        <v>-14.625</v>
      </c>
      <c r="H14">
        <f t="shared" si="1"/>
        <v>74880</v>
      </c>
      <c r="I14">
        <f t="shared" si="2"/>
        <v>-81120</v>
      </c>
    </row>
    <row r="15" spans="3:9" x14ac:dyDescent="0.35">
      <c r="C15">
        <v>1800</v>
      </c>
      <c r="D15">
        <f t="shared" si="3"/>
        <v>46.4</v>
      </c>
      <c r="E15">
        <f t="shared" si="4"/>
        <v>158000</v>
      </c>
      <c r="F15">
        <f t="shared" si="5"/>
        <v>-14.625000000000052</v>
      </c>
      <c r="G15">
        <f t="shared" si="0"/>
        <v>-12.888888888888889</v>
      </c>
      <c r="H15">
        <f t="shared" si="1"/>
        <v>83520</v>
      </c>
      <c r="I15">
        <f t="shared" si="2"/>
        <v>-74480</v>
      </c>
    </row>
    <row r="16" spans="3:9" x14ac:dyDescent="0.35">
      <c r="C16">
        <v>2000</v>
      </c>
      <c r="D16">
        <f t="shared" si="3"/>
        <v>46</v>
      </c>
      <c r="E16">
        <f t="shared" si="4"/>
        <v>160000</v>
      </c>
      <c r="F16">
        <f t="shared" si="5"/>
        <v>-12.888888888888934</v>
      </c>
      <c r="G16">
        <f t="shared" si="0"/>
        <v>-11.5</v>
      </c>
      <c r="H16">
        <f t="shared" si="1"/>
        <v>92000</v>
      </c>
      <c r="I16">
        <f t="shared" si="2"/>
        <v>-68000</v>
      </c>
    </row>
    <row r="17" spans="3:9" x14ac:dyDescent="0.35">
      <c r="C17">
        <v>2200</v>
      </c>
      <c r="D17">
        <f t="shared" si="3"/>
        <v>45.6</v>
      </c>
      <c r="E17">
        <f t="shared" si="4"/>
        <v>162000</v>
      </c>
      <c r="F17">
        <f t="shared" si="5"/>
        <v>-11.500000000000041</v>
      </c>
      <c r="G17">
        <f t="shared" si="0"/>
        <v>-10.363636363636365</v>
      </c>
      <c r="H17">
        <f t="shared" si="1"/>
        <v>100320</v>
      </c>
      <c r="I17">
        <f t="shared" si="2"/>
        <v>-61680</v>
      </c>
    </row>
    <row r="18" spans="3:9" x14ac:dyDescent="0.35">
      <c r="C18">
        <v>2400</v>
      </c>
      <c r="D18">
        <f t="shared" si="3"/>
        <v>45.2</v>
      </c>
      <c r="E18">
        <f t="shared" si="4"/>
        <v>164000</v>
      </c>
      <c r="F18">
        <f t="shared" si="5"/>
        <v>-10.363636363636401</v>
      </c>
      <c r="G18">
        <f t="shared" si="0"/>
        <v>-9.4166666666666661</v>
      </c>
      <c r="H18">
        <f t="shared" si="1"/>
        <v>108480</v>
      </c>
      <c r="I18">
        <f t="shared" si="2"/>
        <v>-55520</v>
      </c>
    </row>
    <row r="19" spans="3:9" x14ac:dyDescent="0.35">
      <c r="C19">
        <v>2600</v>
      </c>
      <c r="D19">
        <f t="shared" si="3"/>
        <v>44.8</v>
      </c>
      <c r="E19">
        <f t="shared" si="4"/>
        <v>166000</v>
      </c>
      <c r="F19">
        <f t="shared" si="5"/>
        <v>-9.4166666666665328</v>
      </c>
      <c r="G19">
        <f t="shared" si="0"/>
        <v>-8.615384615384615</v>
      </c>
      <c r="H19">
        <f t="shared" si="1"/>
        <v>116479.99999999999</v>
      </c>
      <c r="I19">
        <f t="shared" si="2"/>
        <v>-49520.000000000015</v>
      </c>
    </row>
    <row r="20" spans="3:9" x14ac:dyDescent="0.35">
      <c r="C20">
        <v>2800</v>
      </c>
      <c r="D20">
        <f t="shared" si="3"/>
        <v>44.4</v>
      </c>
      <c r="E20">
        <f t="shared" si="4"/>
        <v>168000</v>
      </c>
      <c r="F20">
        <f t="shared" si="5"/>
        <v>-8.6153846153846452</v>
      </c>
      <c r="G20">
        <f t="shared" si="0"/>
        <v>-7.9285714285714288</v>
      </c>
      <c r="H20">
        <f t="shared" si="1"/>
        <v>124320</v>
      </c>
      <c r="I20">
        <f t="shared" si="2"/>
        <v>-43680</v>
      </c>
    </row>
    <row r="21" spans="3:9" x14ac:dyDescent="0.35">
      <c r="C21">
        <v>3000</v>
      </c>
      <c r="D21">
        <f t="shared" si="3"/>
        <v>44</v>
      </c>
      <c r="E21">
        <f t="shared" si="4"/>
        <v>170000</v>
      </c>
      <c r="F21">
        <f t="shared" si="5"/>
        <v>-7.9285714285714572</v>
      </c>
      <c r="G21">
        <f t="shared" si="0"/>
        <v>-7.333333333333333</v>
      </c>
      <c r="H21">
        <f t="shared" si="1"/>
        <v>132000</v>
      </c>
      <c r="I21">
        <f t="shared" si="2"/>
        <v>-38000</v>
      </c>
    </row>
    <row r="22" spans="3:9" x14ac:dyDescent="0.35">
      <c r="C22">
        <v>3200</v>
      </c>
      <c r="D22">
        <f t="shared" si="3"/>
        <v>43.6</v>
      </c>
      <c r="E22">
        <f t="shared" si="4"/>
        <v>172000</v>
      </c>
      <c r="F22">
        <f t="shared" si="5"/>
        <v>-7.3333333333333588</v>
      </c>
      <c r="G22">
        <f t="shared" si="0"/>
        <v>-6.8125</v>
      </c>
      <c r="H22">
        <f t="shared" si="1"/>
        <v>139520</v>
      </c>
      <c r="I22">
        <f t="shared" si="2"/>
        <v>-32480</v>
      </c>
    </row>
    <row r="23" spans="3:9" x14ac:dyDescent="0.35">
      <c r="C23">
        <v>3400</v>
      </c>
      <c r="D23">
        <f t="shared" si="3"/>
        <v>43.2</v>
      </c>
      <c r="E23">
        <f t="shared" si="4"/>
        <v>174000</v>
      </c>
      <c r="F23">
        <f t="shared" si="5"/>
        <v>-6.812500000000024</v>
      </c>
      <c r="G23">
        <f t="shared" si="0"/>
        <v>-6.3529411764705888</v>
      </c>
      <c r="H23">
        <f t="shared" si="1"/>
        <v>146880</v>
      </c>
      <c r="I23">
        <f t="shared" si="2"/>
        <v>-27120</v>
      </c>
    </row>
    <row r="24" spans="3:9" x14ac:dyDescent="0.35">
      <c r="C24">
        <v>3600</v>
      </c>
      <c r="D24">
        <f t="shared" si="3"/>
        <v>42.8</v>
      </c>
      <c r="E24">
        <f t="shared" si="4"/>
        <v>176000</v>
      </c>
      <c r="F24">
        <f t="shared" si="5"/>
        <v>-6.3529411764704991</v>
      </c>
      <c r="G24">
        <f t="shared" si="0"/>
        <v>-5.9444444444444438</v>
      </c>
      <c r="H24">
        <f t="shared" si="1"/>
        <v>154080</v>
      </c>
      <c r="I24">
        <f t="shared" si="2"/>
        <v>-21920</v>
      </c>
    </row>
    <row r="25" spans="3:9" x14ac:dyDescent="0.35">
      <c r="C25">
        <v>3800</v>
      </c>
      <c r="D25">
        <f t="shared" si="3"/>
        <v>42.4</v>
      </c>
      <c r="E25">
        <f t="shared" si="4"/>
        <v>178000</v>
      </c>
      <c r="F25">
        <f t="shared" si="5"/>
        <v>-5.9444444444444651</v>
      </c>
      <c r="G25">
        <f t="shared" si="0"/>
        <v>-5.5789473684210522</v>
      </c>
      <c r="H25">
        <f t="shared" si="1"/>
        <v>161120</v>
      </c>
      <c r="I25">
        <f t="shared" si="2"/>
        <v>-16880</v>
      </c>
    </row>
    <row r="26" spans="3:9" x14ac:dyDescent="0.35">
      <c r="C26">
        <v>4000</v>
      </c>
      <c r="D26">
        <f t="shared" si="3"/>
        <v>42</v>
      </c>
      <c r="E26">
        <f t="shared" si="4"/>
        <v>180000</v>
      </c>
      <c r="F26">
        <f t="shared" si="5"/>
        <v>-5.5789473684210718</v>
      </c>
      <c r="G26">
        <f t="shared" si="0"/>
        <v>-5.25</v>
      </c>
      <c r="H26">
        <f t="shared" si="1"/>
        <v>168000</v>
      </c>
      <c r="I26">
        <f t="shared" si="2"/>
        <v>-12000</v>
      </c>
    </row>
    <row r="27" spans="3:9" x14ac:dyDescent="0.35">
      <c r="C27">
        <v>4200</v>
      </c>
      <c r="D27">
        <f t="shared" si="3"/>
        <v>41.6</v>
      </c>
      <c r="E27">
        <f t="shared" si="4"/>
        <v>182000</v>
      </c>
      <c r="F27">
        <f t="shared" si="5"/>
        <v>-5.2500000000000187</v>
      </c>
      <c r="G27">
        <f t="shared" si="0"/>
        <v>-4.9523809523809526</v>
      </c>
      <c r="H27">
        <f t="shared" si="1"/>
        <v>174720</v>
      </c>
      <c r="I27">
        <f t="shared" si="2"/>
        <v>-7280</v>
      </c>
    </row>
    <row r="28" spans="3:9" x14ac:dyDescent="0.35">
      <c r="C28">
        <v>4400</v>
      </c>
      <c r="D28">
        <f t="shared" si="3"/>
        <v>41.2</v>
      </c>
      <c r="E28">
        <f t="shared" si="4"/>
        <v>184000</v>
      </c>
      <c r="F28">
        <f t="shared" si="5"/>
        <v>-4.9523809523809703</v>
      </c>
      <c r="G28">
        <f t="shared" si="0"/>
        <v>-4.6818181818181817</v>
      </c>
      <c r="H28">
        <f t="shared" si="1"/>
        <v>181280</v>
      </c>
      <c r="I28">
        <f t="shared" si="2"/>
        <v>-2720</v>
      </c>
    </row>
    <row r="29" spans="3:9" x14ac:dyDescent="0.35">
      <c r="C29">
        <v>4600</v>
      </c>
      <c r="D29">
        <f t="shared" si="3"/>
        <v>40.799999999999997</v>
      </c>
      <c r="E29">
        <f t="shared" si="4"/>
        <v>186000</v>
      </c>
      <c r="F29">
        <f t="shared" si="5"/>
        <v>-4.681818181818115</v>
      </c>
      <c r="G29">
        <f t="shared" si="0"/>
        <v>-4.4347826086956523</v>
      </c>
      <c r="H29">
        <f t="shared" si="1"/>
        <v>187680</v>
      </c>
      <c r="I29">
        <f t="shared" si="2"/>
        <v>1680</v>
      </c>
    </row>
    <row r="30" spans="3:9" x14ac:dyDescent="0.35">
      <c r="C30">
        <v>4800</v>
      </c>
      <c r="D30">
        <f t="shared" si="3"/>
        <v>40.4</v>
      </c>
      <c r="E30">
        <f t="shared" si="4"/>
        <v>188000</v>
      </c>
      <c r="F30">
        <f t="shared" si="5"/>
        <v>-4.4347826086956674</v>
      </c>
      <c r="G30">
        <f t="shared" si="0"/>
        <v>-4.208333333333333</v>
      </c>
      <c r="H30">
        <f t="shared" si="1"/>
        <v>193920</v>
      </c>
      <c r="I30">
        <f t="shared" si="2"/>
        <v>5920</v>
      </c>
    </row>
    <row r="31" spans="3:9" x14ac:dyDescent="0.35">
      <c r="C31">
        <v>5000</v>
      </c>
      <c r="D31">
        <f t="shared" si="3"/>
        <v>40</v>
      </c>
      <c r="E31">
        <f t="shared" si="4"/>
        <v>190000</v>
      </c>
      <c r="F31">
        <f t="shared" si="5"/>
        <v>-4.2083333333333481</v>
      </c>
      <c r="G31">
        <f t="shared" si="0"/>
        <v>-4</v>
      </c>
      <c r="H31">
        <f t="shared" si="1"/>
        <v>200000</v>
      </c>
      <c r="I31">
        <f t="shared" si="2"/>
        <v>10000</v>
      </c>
    </row>
    <row r="32" spans="3:9" x14ac:dyDescent="0.35">
      <c r="C32">
        <v>5200</v>
      </c>
      <c r="D32">
        <f t="shared" si="3"/>
        <v>39.6</v>
      </c>
      <c r="E32">
        <f t="shared" si="4"/>
        <v>192000</v>
      </c>
      <c r="F32">
        <f t="shared" si="5"/>
        <v>-4.0000000000000142</v>
      </c>
      <c r="G32">
        <f t="shared" si="0"/>
        <v>-3.8076923076923079</v>
      </c>
      <c r="H32">
        <f t="shared" si="1"/>
        <v>205920</v>
      </c>
      <c r="I32">
        <f t="shared" si="2"/>
        <v>13920</v>
      </c>
    </row>
    <row r="33" spans="3:9" x14ac:dyDescent="0.35">
      <c r="C33">
        <v>5400</v>
      </c>
      <c r="D33">
        <f t="shared" si="3"/>
        <v>39.200000000000003</v>
      </c>
      <c r="E33">
        <f t="shared" si="4"/>
        <v>194000</v>
      </c>
      <c r="F33">
        <f t="shared" si="5"/>
        <v>-3.8076923076923213</v>
      </c>
      <c r="G33">
        <f t="shared" si="0"/>
        <v>-3.6296296296296298</v>
      </c>
      <c r="H33">
        <f t="shared" si="1"/>
        <v>211680.00000000003</v>
      </c>
      <c r="I33">
        <f t="shared" si="2"/>
        <v>17680.000000000029</v>
      </c>
    </row>
    <row r="34" spans="3:9" x14ac:dyDescent="0.35">
      <c r="C34">
        <v>5600</v>
      </c>
      <c r="D34">
        <f t="shared" si="3"/>
        <v>38.799999999999997</v>
      </c>
      <c r="E34">
        <f t="shared" si="4"/>
        <v>196000</v>
      </c>
      <c r="F34">
        <f t="shared" si="5"/>
        <v>-3.6296296296295782</v>
      </c>
      <c r="G34">
        <f t="shared" si="0"/>
        <v>-3.464285714285714</v>
      </c>
      <c r="H34">
        <f t="shared" si="1"/>
        <v>217279.99999999997</v>
      </c>
      <c r="I34">
        <f t="shared" si="2"/>
        <v>21279.999999999971</v>
      </c>
    </row>
    <row r="35" spans="3:9" x14ac:dyDescent="0.35">
      <c r="C35">
        <v>5800</v>
      </c>
      <c r="D35">
        <f t="shared" si="3"/>
        <v>38.4</v>
      </c>
      <c r="E35">
        <f t="shared" si="4"/>
        <v>198000</v>
      </c>
      <c r="F35">
        <f t="shared" si="5"/>
        <v>-3.4642857142857264</v>
      </c>
      <c r="G35">
        <f t="shared" si="0"/>
        <v>-3.3103448275862069</v>
      </c>
      <c r="H35">
        <f t="shared" si="1"/>
        <v>222720</v>
      </c>
      <c r="I35">
        <f t="shared" si="2"/>
        <v>24720</v>
      </c>
    </row>
    <row r="36" spans="3:9" x14ac:dyDescent="0.35">
      <c r="C36">
        <v>6000</v>
      </c>
      <c r="D36">
        <f t="shared" si="3"/>
        <v>38</v>
      </c>
      <c r="E36">
        <f t="shared" si="4"/>
        <v>200000</v>
      </c>
      <c r="F36">
        <f t="shared" si="5"/>
        <v>-3.3103448275862184</v>
      </c>
      <c r="G36">
        <f t="shared" si="0"/>
        <v>-3.1666666666666665</v>
      </c>
      <c r="H36">
        <f t="shared" si="1"/>
        <v>228000</v>
      </c>
      <c r="I36">
        <f t="shared" si="2"/>
        <v>28000</v>
      </c>
    </row>
    <row r="37" spans="3:9" x14ac:dyDescent="0.35">
      <c r="C37">
        <v>6200</v>
      </c>
      <c r="D37">
        <f t="shared" si="3"/>
        <v>37.6</v>
      </c>
      <c r="E37">
        <f t="shared" si="4"/>
        <v>202000</v>
      </c>
      <c r="F37">
        <f t="shared" si="5"/>
        <v>-3.1666666666666776</v>
      </c>
      <c r="G37">
        <f t="shared" si="0"/>
        <v>-3.0322580645161294</v>
      </c>
      <c r="H37">
        <f t="shared" si="1"/>
        <v>233120</v>
      </c>
      <c r="I37">
        <f t="shared" si="2"/>
        <v>31120</v>
      </c>
    </row>
    <row r="38" spans="3:9" x14ac:dyDescent="0.35">
      <c r="C38">
        <v>6400</v>
      </c>
      <c r="D38">
        <f t="shared" si="3"/>
        <v>37.200000000000003</v>
      </c>
      <c r="E38">
        <f t="shared" si="4"/>
        <v>204000</v>
      </c>
      <c r="F38">
        <f t="shared" si="5"/>
        <v>-3.0322580645161401</v>
      </c>
      <c r="G38">
        <f t="shared" ref="G38:G69" si="6">(-1/0.002)*((50-0.002*C38)/C38)</f>
        <v>-2.9062500000000004</v>
      </c>
      <c r="H38">
        <f t="shared" ref="H38:H69" si="7">D38*C38</f>
        <v>238080.00000000003</v>
      </c>
      <c r="I38">
        <f t="shared" ref="I38:I69" si="8">H38-E38</f>
        <v>34080.000000000029</v>
      </c>
    </row>
    <row r="39" spans="3:9" x14ac:dyDescent="0.35">
      <c r="C39">
        <v>6600</v>
      </c>
      <c r="D39">
        <f t="shared" si="3"/>
        <v>36.799999999999997</v>
      </c>
      <c r="E39">
        <f t="shared" si="4"/>
        <v>206000</v>
      </c>
      <c r="F39">
        <f t="shared" si="5"/>
        <v>-2.9062499999999591</v>
      </c>
      <c r="G39">
        <f t="shared" si="6"/>
        <v>-2.7878787878787876</v>
      </c>
      <c r="H39">
        <f t="shared" si="7"/>
        <v>242879.99999999997</v>
      </c>
      <c r="I39">
        <f t="shared" si="8"/>
        <v>36879.999999999971</v>
      </c>
    </row>
    <row r="40" spans="3:9" x14ac:dyDescent="0.35">
      <c r="C40">
        <v>6800</v>
      </c>
      <c r="D40">
        <f t="shared" si="3"/>
        <v>36.4</v>
      </c>
      <c r="E40">
        <f t="shared" si="4"/>
        <v>208000</v>
      </c>
      <c r="F40">
        <f t="shared" si="5"/>
        <v>-2.7878787878787974</v>
      </c>
      <c r="G40">
        <f t="shared" si="6"/>
        <v>-2.6764705882352939</v>
      </c>
      <c r="H40">
        <f t="shared" si="7"/>
        <v>247520</v>
      </c>
      <c r="I40">
        <f t="shared" si="8"/>
        <v>39520</v>
      </c>
    </row>
    <row r="41" spans="3:9" x14ac:dyDescent="0.35">
      <c r="C41">
        <v>7000</v>
      </c>
      <c r="D41">
        <f t="shared" si="3"/>
        <v>36</v>
      </c>
      <c r="E41">
        <f t="shared" si="4"/>
        <v>210000</v>
      </c>
      <c r="F41">
        <f t="shared" si="5"/>
        <v>-2.6764705882353033</v>
      </c>
      <c r="G41">
        <f t="shared" si="6"/>
        <v>-2.5714285714285712</v>
      </c>
      <c r="H41">
        <f t="shared" si="7"/>
        <v>252000</v>
      </c>
      <c r="I41">
        <f t="shared" si="8"/>
        <v>42000</v>
      </c>
    </row>
    <row r="42" spans="3:9" x14ac:dyDescent="0.35">
      <c r="C42">
        <v>7200</v>
      </c>
      <c r="D42">
        <f t="shared" si="3"/>
        <v>35.6</v>
      </c>
      <c r="E42">
        <f t="shared" si="4"/>
        <v>212000</v>
      </c>
      <c r="F42">
        <f t="shared" si="5"/>
        <v>-2.5714285714285805</v>
      </c>
      <c r="G42">
        <f t="shared" si="6"/>
        <v>-2.4722222222222223</v>
      </c>
      <c r="H42">
        <f t="shared" si="7"/>
        <v>256320</v>
      </c>
      <c r="I42">
        <f t="shared" si="8"/>
        <v>44320</v>
      </c>
    </row>
    <row r="43" spans="3:9" x14ac:dyDescent="0.35">
      <c r="C43">
        <v>7400</v>
      </c>
      <c r="D43">
        <f t="shared" si="3"/>
        <v>35.200000000000003</v>
      </c>
      <c r="E43">
        <f t="shared" si="4"/>
        <v>214000</v>
      </c>
      <c r="F43">
        <f t="shared" si="5"/>
        <v>-2.4722222222222312</v>
      </c>
      <c r="G43">
        <f t="shared" si="6"/>
        <v>-2.3783783783783785</v>
      </c>
      <c r="H43">
        <f t="shared" si="7"/>
        <v>260480.00000000003</v>
      </c>
      <c r="I43">
        <f t="shared" si="8"/>
        <v>46480.000000000029</v>
      </c>
    </row>
    <row r="44" spans="3:9" x14ac:dyDescent="0.35">
      <c r="C44">
        <v>7600</v>
      </c>
      <c r="D44">
        <f t="shared" si="3"/>
        <v>34.799999999999997</v>
      </c>
      <c r="E44">
        <f t="shared" si="4"/>
        <v>216000</v>
      </c>
      <c r="F44">
        <f t="shared" si="5"/>
        <v>-2.3783783783783448</v>
      </c>
      <c r="G44">
        <f t="shared" si="6"/>
        <v>-2.2894736842105261</v>
      </c>
      <c r="H44">
        <f t="shared" si="7"/>
        <v>264480</v>
      </c>
      <c r="I44">
        <f t="shared" si="8"/>
        <v>48480</v>
      </c>
    </row>
    <row r="45" spans="3:9" x14ac:dyDescent="0.35">
      <c r="C45">
        <v>7800</v>
      </c>
      <c r="D45">
        <f t="shared" si="3"/>
        <v>34.4</v>
      </c>
      <c r="E45">
        <f t="shared" si="4"/>
        <v>218000</v>
      </c>
      <c r="F45">
        <f t="shared" si="5"/>
        <v>-2.2894736842105341</v>
      </c>
      <c r="G45">
        <f t="shared" si="6"/>
        <v>-2.2051282051282048</v>
      </c>
      <c r="H45">
        <f t="shared" si="7"/>
        <v>268320</v>
      </c>
      <c r="I45">
        <f t="shared" si="8"/>
        <v>50320</v>
      </c>
    </row>
    <row r="46" spans="3:9" x14ac:dyDescent="0.35">
      <c r="C46">
        <v>8000</v>
      </c>
      <c r="D46">
        <f t="shared" si="3"/>
        <v>34</v>
      </c>
      <c r="E46">
        <f t="shared" si="4"/>
        <v>220000</v>
      </c>
      <c r="F46">
        <f t="shared" si="5"/>
        <v>-2.2051282051282128</v>
      </c>
      <c r="G46">
        <f t="shared" si="6"/>
        <v>-2.125</v>
      </c>
      <c r="H46">
        <f t="shared" si="7"/>
        <v>272000</v>
      </c>
      <c r="I46">
        <f t="shared" si="8"/>
        <v>52000</v>
      </c>
    </row>
    <row r="47" spans="3:9" x14ac:dyDescent="0.35">
      <c r="C47">
        <v>8200</v>
      </c>
      <c r="D47">
        <f t="shared" si="3"/>
        <v>33.6</v>
      </c>
      <c r="E47">
        <f t="shared" si="4"/>
        <v>222000</v>
      </c>
      <c r="F47">
        <f t="shared" si="5"/>
        <v>-2.1250000000000075</v>
      </c>
      <c r="G47">
        <f t="shared" si="6"/>
        <v>-2.0487804878048781</v>
      </c>
      <c r="H47">
        <f t="shared" si="7"/>
        <v>275520</v>
      </c>
      <c r="I47">
        <f t="shared" si="8"/>
        <v>53520</v>
      </c>
    </row>
    <row r="48" spans="3:9" x14ac:dyDescent="0.35">
      <c r="C48">
        <v>8400</v>
      </c>
      <c r="D48">
        <f t="shared" si="3"/>
        <v>33.200000000000003</v>
      </c>
      <c r="E48">
        <f t="shared" si="4"/>
        <v>224000</v>
      </c>
      <c r="F48">
        <f t="shared" si="5"/>
        <v>-2.0487804878048852</v>
      </c>
      <c r="G48">
        <f t="shared" si="6"/>
        <v>-1.9761904761904765</v>
      </c>
      <c r="H48">
        <f t="shared" si="7"/>
        <v>278880</v>
      </c>
      <c r="I48">
        <f t="shared" si="8"/>
        <v>54880</v>
      </c>
    </row>
    <row r="49" spans="3:9" x14ac:dyDescent="0.35">
      <c r="C49">
        <v>8600</v>
      </c>
      <c r="D49">
        <f t="shared" si="3"/>
        <v>32.799999999999997</v>
      </c>
      <c r="E49">
        <f t="shared" si="4"/>
        <v>226000</v>
      </c>
      <c r="F49">
        <f t="shared" si="5"/>
        <v>-1.9761904761904483</v>
      </c>
      <c r="G49">
        <f t="shared" si="6"/>
        <v>-1.9069767441860463</v>
      </c>
      <c r="H49">
        <f t="shared" si="7"/>
        <v>282080</v>
      </c>
      <c r="I49">
        <f t="shared" si="8"/>
        <v>56080</v>
      </c>
    </row>
    <row r="50" spans="3:9" x14ac:dyDescent="0.35">
      <c r="C50">
        <v>8800</v>
      </c>
      <c r="D50">
        <f t="shared" si="3"/>
        <v>32.4</v>
      </c>
      <c r="E50">
        <f t="shared" si="4"/>
        <v>228000</v>
      </c>
      <c r="F50">
        <f t="shared" si="5"/>
        <v>-1.9069767441860532</v>
      </c>
      <c r="G50">
        <f t="shared" si="6"/>
        <v>-1.8409090909090908</v>
      </c>
      <c r="H50">
        <f t="shared" si="7"/>
        <v>285120</v>
      </c>
      <c r="I50">
        <f t="shared" si="8"/>
        <v>57120</v>
      </c>
    </row>
    <row r="51" spans="3:9" x14ac:dyDescent="0.35">
      <c r="C51">
        <v>9000</v>
      </c>
      <c r="D51">
        <f t="shared" si="3"/>
        <v>32</v>
      </c>
      <c r="E51">
        <f t="shared" si="4"/>
        <v>230000</v>
      </c>
      <c r="F51">
        <f t="shared" si="5"/>
        <v>-1.8409090909090973</v>
      </c>
      <c r="G51">
        <f t="shared" si="6"/>
        <v>-1.7777777777777779</v>
      </c>
      <c r="H51">
        <f t="shared" si="7"/>
        <v>288000</v>
      </c>
      <c r="I51">
        <f t="shared" si="8"/>
        <v>58000</v>
      </c>
    </row>
    <row r="52" spans="3:9" x14ac:dyDescent="0.35">
      <c r="C52">
        <v>9200</v>
      </c>
      <c r="D52">
        <f t="shared" si="3"/>
        <v>31.599999999999998</v>
      </c>
      <c r="E52">
        <f t="shared" si="4"/>
        <v>232000</v>
      </c>
      <c r="F52">
        <f t="shared" si="5"/>
        <v>-1.7777777777777684</v>
      </c>
      <c r="G52">
        <f t="shared" si="6"/>
        <v>-1.7173913043478259</v>
      </c>
      <c r="H52">
        <f t="shared" si="7"/>
        <v>290720</v>
      </c>
      <c r="I52">
        <f t="shared" si="8"/>
        <v>58720</v>
      </c>
    </row>
    <row r="53" spans="3:9" x14ac:dyDescent="0.35">
      <c r="C53">
        <v>9400</v>
      </c>
      <c r="D53">
        <f t="shared" si="3"/>
        <v>31.2</v>
      </c>
      <c r="E53">
        <f t="shared" si="4"/>
        <v>234000</v>
      </c>
      <c r="F53">
        <f t="shared" si="5"/>
        <v>-1.7173913043478319</v>
      </c>
      <c r="G53">
        <f t="shared" si="6"/>
        <v>-1.6595744680851063</v>
      </c>
      <c r="H53">
        <f t="shared" si="7"/>
        <v>293280</v>
      </c>
      <c r="I53">
        <f t="shared" si="8"/>
        <v>59280</v>
      </c>
    </row>
    <row r="54" spans="3:9" x14ac:dyDescent="0.35">
      <c r="C54">
        <v>9600</v>
      </c>
      <c r="D54">
        <f t="shared" si="3"/>
        <v>30.8</v>
      </c>
      <c r="E54">
        <f t="shared" si="4"/>
        <v>236000</v>
      </c>
      <c r="F54">
        <f t="shared" si="5"/>
        <v>-1.6595744680851121</v>
      </c>
      <c r="G54">
        <f t="shared" si="6"/>
        <v>-1.6041666666666667</v>
      </c>
      <c r="H54">
        <f t="shared" si="7"/>
        <v>295680</v>
      </c>
      <c r="I54">
        <f t="shared" si="8"/>
        <v>59680</v>
      </c>
    </row>
    <row r="55" spans="3:9" x14ac:dyDescent="0.35">
      <c r="C55">
        <v>9800</v>
      </c>
      <c r="D55">
        <f t="shared" si="3"/>
        <v>30.4</v>
      </c>
      <c r="E55">
        <f t="shared" si="4"/>
        <v>238000</v>
      </c>
      <c r="F55">
        <f t="shared" si="5"/>
        <v>-1.6041666666666581</v>
      </c>
      <c r="G55">
        <f t="shared" si="6"/>
        <v>-1.5510204081632653</v>
      </c>
      <c r="H55">
        <f t="shared" si="7"/>
        <v>297920</v>
      </c>
      <c r="I55">
        <f t="shared" si="8"/>
        <v>59920</v>
      </c>
    </row>
    <row r="56" spans="3:9" x14ac:dyDescent="0.35">
      <c r="C56" s="7">
        <v>10000</v>
      </c>
      <c r="D56" s="7">
        <f t="shared" si="3"/>
        <v>30</v>
      </c>
      <c r="E56" s="7">
        <f t="shared" si="4"/>
        <v>240000</v>
      </c>
      <c r="F56" s="7">
        <f t="shared" si="5"/>
        <v>-1.5510204081632708</v>
      </c>
      <c r="G56" s="7">
        <f t="shared" si="6"/>
        <v>-1.5</v>
      </c>
      <c r="H56" s="7">
        <f t="shared" si="7"/>
        <v>300000</v>
      </c>
      <c r="I56" s="7">
        <f t="shared" si="8"/>
        <v>60000</v>
      </c>
    </row>
    <row r="57" spans="3:9" x14ac:dyDescent="0.35">
      <c r="C57">
        <v>10200</v>
      </c>
      <c r="D57">
        <f t="shared" si="3"/>
        <v>29.599999999999998</v>
      </c>
      <c r="E57">
        <f t="shared" si="4"/>
        <v>242000</v>
      </c>
      <c r="F57">
        <f t="shared" si="5"/>
        <v>-1.499999999999992</v>
      </c>
      <c r="G57">
        <f t="shared" si="6"/>
        <v>-1.4509803921568627</v>
      </c>
      <c r="H57">
        <f t="shared" si="7"/>
        <v>301920</v>
      </c>
      <c r="I57">
        <f t="shared" si="8"/>
        <v>59920</v>
      </c>
    </row>
    <row r="58" spans="3:9" x14ac:dyDescent="0.35">
      <c r="C58">
        <v>10400</v>
      </c>
      <c r="D58">
        <f t="shared" si="3"/>
        <v>29.2</v>
      </c>
      <c r="E58">
        <f t="shared" si="4"/>
        <v>244000</v>
      </c>
      <c r="F58">
        <f t="shared" si="5"/>
        <v>-1.4509803921568678</v>
      </c>
      <c r="G58">
        <f t="shared" si="6"/>
        <v>-1.4038461538461537</v>
      </c>
      <c r="H58">
        <f t="shared" si="7"/>
        <v>303680</v>
      </c>
      <c r="I58">
        <f t="shared" si="8"/>
        <v>59680</v>
      </c>
    </row>
    <row r="59" spans="3:9" x14ac:dyDescent="0.35">
      <c r="C59">
        <v>10600</v>
      </c>
      <c r="D59">
        <f t="shared" si="3"/>
        <v>28.8</v>
      </c>
      <c r="E59">
        <f t="shared" si="4"/>
        <v>246000</v>
      </c>
      <c r="F59">
        <f t="shared" si="5"/>
        <v>-1.4038461538461586</v>
      </c>
      <c r="G59">
        <f t="shared" si="6"/>
        <v>-1.358490566037736</v>
      </c>
      <c r="H59">
        <f t="shared" si="7"/>
        <v>305280</v>
      </c>
      <c r="I59">
        <f t="shared" si="8"/>
        <v>59280</v>
      </c>
    </row>
    <row r="60" spans="3:9" x14ac:dyDescent="0.35">
      <c r="C60">
        <v>10800</v>
      </c>
      <c r="D60">
        <f t="shared" si="3"/>
        <v>28.4</v>
      </c>
      <c r="E60">
        <f t="shared" si="4"/>
        <v>248000</v>
      </c>
      <c r="F60">
        <f t="shared" si="5"/>
        <v>-1.3584905660377287</v>
      </c>
      <c r="G60">
        <f t="shared" si="6"/>
        <v>-1.3148148148148147</v>
      </c>
      <c r="H60">
        <f t="shared" si="7"/>
        <v>306720</v>
      </c>
      <c r="I60">
        <f t="shared" si="8"/>
        <v>58720</v>
      </c>
    </row>
    <row r="61" spans="3:9" x14ac:dyDescent="0.35">
      <c r="C61">
        <v>11000</v>
      </c>
      <c r="D61">
        <f t="shared" si="3"/>
        <v>28</v>
      </c>
      <c r="E61">
        <f t="shared" si="4"/>
        <v>250000</v>
      </c>
      <c r="F61">
        <f t="shared" si="5"/>
        <v>-1.3148148148148193</v>
      </c>
      <c r="G61">
        <f t="shared" si="6"/>
        <v>-1.2727272727272727</v>
      </c>
      <c r="H61">
        <f t="shared" si="7"/>
        <v>308000</v>
      </c>
      <c r="I61">
        <f t="shared" si="8"/>
        <v>58000</v>
      </c>
    </row>
    <row r="62" spans="3:9" x14ac:dyDescent="0.35">
      <c r="C62">
        <v>11200</v>
      </c>
      <c r="D62">
        <f t="shared" si="3"/>
        <v>27.599999999999998</v>
      </c>
      <c r="E62">
        <f t="shared" si="4"/>
        <v>252000</v>
      </c>
      <c r="F62">
        <f t="shared" si="5"/>
        <v>-1.272727272727266</v>
      </c>
      <c r="G62">
        <f t="shared" si="6"/>
        <v>-1.232142857142857</v>
      </c>
      <c r="H62">
        <f t="shared" si="7"/>
        <v>309120</v>
      </c>
      <c r="I62">
        <f t="shared" si="8"/>
        <v>57120</v>
      </c>
    </row>
    <row r="63" spans="3:9" x14ac:dyDescent="0.35">
      <c r="C63">
        <v>11400</v>
      </c>
      <c r="D63">
        <f t="shared" si="3"/>
        <v>27.2</v>
      </c>
      <c r="E63">
        <f t="shared" si="4"/>
        <v>254000</v>
      </c>
      <c r="F63">
        <f t="shared" si="5"/>
        <v>-1.2321428571428614</v>
      </c>
      <c r="G63">
        <f t="shared" si="6"/>
        <v>-1.192982456140351</v>
      </c>
      <c r="H63">
        <f t="shared" si="7"/>
        <v>310080</v>
      </c>
      <c r="I63">
        <f t="shared" si="8"/>
        <v>56080</v>
      </c>
    </row>
    <row r="64" spans="3:9" x14ac:dyDescent="0.35">
      <c r="C64">
        <v>11600</v>
      </c>
      <c r="D64">
        <f t="shared" si="3"/>
        <v>26.8</v>
      </c>
      <c r="E64">
        <f t="shared" si="4"/>
        <v>256000</v>
      </c>
      <c r="F64">
        <f t="shared" si="5"/>
        <v>-1.1929824561403553</v>
      </c>
      <c r="G64">
        <f t="shared" si="6"/>
        <v>-1.1551724137931034</v>
      </c>
      <c r="H64">
        <f t="shared" si="7"/>
        <v>310880</v>
      </c>
      <c r="I64">
        <f t="shared" si="8"/>
        <v>54880</v>
      </c>
    </row>
    <row r="65" spans="3:9" x14ac:dyDescent="0.35">
      <c r="C65">
        <v>11800</v>
      </c>
      <c r="D65">
        <f t="shared" si="3"/>
        <v>26.4</v>
      </c>
      <c r="E65">
        <f t="shared" si="4"/>
        <v>258000</v>
      </c>
      <c r="F65">
        <f t="shared" si="5"/>
        <v>-1.1551724137930972</v>
      </c>
      <c r="G65">
        <f t="shared" si="6"/>
        <v>-1.1186440677966101</v>
      </c>
      <c r="H65">
        <f t="shared" si="7"/>
        <v>311520</v>
      </c>
      <c r="I65">
        <f t="shared" si="8"/>
        <v>53520</v>
      </c>
    </row>
    <row r="66" spans="3:9" x14ac:dyDescent="0.35">
      <c r="C66">
        <v>12000</v>
      </c>
      <c r="D66">
        <f t="shared" si="3"/>
        <v>26</v>
      </c>
      <c r="E66">
        <f t="shared" si="4"/>
        <v>260000</v>
      </c>
      <c r="F66">
        <f t="shared" si="5"/>
        <v>-1.1186440677966141</v>
      </c>
      <c r="G66">
        <f t="shared" si="6"/>
        <v>-1.0833333333333333</v>
      </c>
      <c r="H66">
        <f t="shared" si="7"/>
        <v>312000</v>
      </c>
      <c r="I66">
        <f t="shared" si="8"/>
        <v>52000</v>
      </c>
    </row>
    <row r="67" spans="3:9" x14ac:dyDescent="0.35">
      <c r="C67">
        <v>12200</v>
      </c>
      <c r="D67">
        <f t="shared" si="3"/>
        <v>25.599999999999998</v>
      </c>
      <c r="E67">
        <f t="shared" si="4"/>
        <v>262000</v>
      </c>
      <c r="F67">
        <f t="shared" si="5"/>
        <v>-1.0833333333333275</v>
      </c>
      <c r="G67">
        <f t="shared" si="6"/>
        <v>-1.0491803278688523</v>
      </c>
      <c r="H67">
        <f t="shared" si="7"/>
        <v>312320</v>
      </c>
      <c r="I67">
        <f t="shared" si="8"/>
        <v>50320</v>
      </c>
    </row>
    <row r="68" spans="3:9" x14ac:dyDescent="0.35">
      <c r="C68">
        <v>12400</v>
      </c>
      <c r="D68">
        <f t="shared" si="3"/>
        <v>25.2</v>
      </c>
      <c r="E68">
        <f t="shared" si="4"/>
        <v>264000</v>
      </c>
      <c r="F68">
        <f t="shared" si="5"/>
        <v>-1.0491803278688561</v>
      </c>
      <c r="G68">
        <f t="shared" si="6"/>
        <v>-1.0161290322580645</v>
      </c>
      <c r="H68">
        <f t="shared" si="7"/>
        <v>312480</v>
      </c>
      <c r="I68">
        <f t="shared" si="8"/>
        <v>48480</v>
      </c>
    </row>
    <row r="69" spans="3:9" x14ac:dyDescent="0.35">
      <c r="C69" s="7">
        <v>12600</v>
      </c>
      <c r="D69" s="7">
        <f t="shared" si="3"/>
        <v>24.8</v>
      </c>
      <c r="E69" s="7">
        <f t="shared" si="4"/>
        <v>266000</v>
      </c>
      <c r="F69" s="7">
        <f t="shared" si="5"/>
        <v>-1.0161290322580681</v>
      </c>
      <c r="G69" s="7">
        <f t="shared" si="6"/>
        <v>-0.98412698412698418</v>
      </c>
      <c r="H69" s="7">
        <f t="shared" si="7"/>
        <v>312480</v>
      </c>
      <c r="I69" s="7">
        <f t="shared" si="8"/>
        <v>46480</v>
      </c>
    </row>
    <row r="70" spans="3:9" x14ac:dyDescent="0.35">
      <c r="C70">
        <v>12800</v>
      </c>
      <c r="D70">
        <f t="shared" si="3"/>
        <v>24.4</v>
      </c>
      <c r="E70">
        <f t="shared" si="4"/>
        <v>268000</v>
      </c>
      <c r="F70">
        <f t="shared" si="5"/>
        <v>-0.98412698412697897</v>
      </c>
      <c r="G70">
        <f t="shared" ref="G70:G101" si="9">(-1/0.002)*((50-0.002*C70)/C70)</f>
        <v>-0.953125</v>
      </c>
      <c r="H70">
        <f t="shared" ref="H70:H101" si="10">D70*C70</f>
        <v>312320</v>
      </c>
      <c r="I70">
        <f t="shared" ref="I70:I101" si="11">H70-E70</f>
        <v>44320</v>
      </c>
    </row>
    <row r="71" spans="3:9" x14ac:dyDescent="0.35">
      <c r="C71">
        <v>13000</v>
      </c>
      <c r="D71">
        <f t="shared" ref="D71:D76" si="12">50-0.002*C71</f>
        <v>24</v>
      </c>
      <c r="E71">
        <f t="shared" ref="E71:E134" si="13">140000+10*C71</f>
        <v>270000</v>
      </c>
      <c r="F71">
        <f t="shared" si="5"/>
        <v>-0.95312500000000333</v>
      </c>
      <c r="G71">
        <f t="shared" si="9"/>
        <v>-0.92307692307692302</v>
      </c>
      <c r="H71">
        <f t="shared" si="10"/>
        <v>312000</v>
      </c>
      <c r="I71">
        <f t="shared" si="11"/>
        <v>42000</v>
      </c>
    </row>
    <row r="72" spans="3:9" x14ac:dyDescent="0.35">
      <c r="C72">
        <v>13200</v>
      </c>
      <c r="D72">
        <f t="shared" si="12"/>
        <v>23.599999999999998</v>
      </c>
      <c r="E72">
        <f t="shared" si="13"/>
        <v>272000</v>
      </c>
      <c r="F72">
        <f t="shared" ref="F72:F134" si="14">((C72-C71)/(D72-D71))*(D71/C71)</f>
        <v>-0.92307692307691813</v>
      </c>
      <c r="G72">
        <f t="shared" si="9"/>
        <v>-0.89393939393939381</v>
      </c>
      <c r="H72">
        <f t="shared" si="10"/>
        <v>311520</v>
      </c>
      <c r="I72">
        <f t="shared" si="11"/>
        <v>39520</v>
      </c>
    </row>
    <row r="73" spans="3:9" x14ac:dyDescent="0.35">
      <c r="C73">
        <v>13400</v>
      </c>
      <c r="D73">
        <f t="shared" si="12"/>
        <v>23.2</v>
      </c>
      <c r="E73">
        <f t="shared" si="13"/>
        <v>274000</v>
      </c>
      <c r="F73">
        <f t="shared" si="14"/>
        <v>-0.89393939393939703</v>
      </c>
      <c r="G73">
        <f t="shared" si="9"/>
        <v>-0.86567164179104472</v>
      </c>
      <c r="H73">
        <f t="shared" si="10"/>
        <v>310880</v>
      </c>
      <c r="I73">
        <f t="shared" si="11"/>
        <v>36880</v>
      </c>
    </row>
    <row r="74" spans="3:9" x14ac:dyDescent="0.35">
      <c r="C74">
        <v>13600</v>
      </c>
      <c r="D74">
        <f t="shared" si="12"/>
        <v>22.8</v>
      </c>
      <c r="E74">
        <f t="shared" si="13"/>
        <v>276000</v>
      </c>
      <c r="F74">
        <f t="shared" si="14"/>
        <v>-0.86567164179104772</v>
      </c>
      <c r="G74">
        <f t="shared" si="9"/>
        <v>-0.83823529411764708</v>
      </c>
      <c r="H74">
        <f t="shared" si="10"/>
        <v>310080</v>
      </c>
      <c r="I74">
        <f t="shared" si="11"/>
        <v>34080</v>
      </c>
    </row>
    <row r="75" spans="3:9" x14ac:dyDescent="0.35">
      <c r="C75">
        <v>13800</v>
      </c>
      <c r="D75">
        <f t="shared" si="12"/>
        <v>22.4</v>
      </c>
      <c r="E75">
        <f t="shared" si="13"/>
        <v>278000</v>
      </c>
      <c r="F75">
        <f t="shared" si="14"/>
        <v>-0.83823529411764264</v>
      </c>
      <c r="G75">
        <f t="shared" si="9"/>
        <v>-0.81159420289855078</v>
      </c>
      <c r="H75">
        <f t="shared" si="10"/>
        <v>309120</v>
      </c>
      <c r="I75">
        <f t="shared" si="11"/>
        <v>31120</v>
      </c>
    </row>
    <row r="76" spans="3:9" x14ac:dyDescent="0.35">
      <c r="C76">
        <v>14000</v>
      </c>
      <c r="D76">
        <f t="shared" si="12"/>
        <v>22</v>
      </c>
      <c r="E76">
        <f t="shared" si="13"/>
        <v>280000</v>
      </c>
      <c r="F76">
        <f t="shared" si="14"/>
        <v>-0.81159420289855355</v>
      </c>
      <c r="G76">
        <f t="shared" si="9"/>
        <v>-0.7857142857142857</v>
      </c>
      <c r="H76">
        <f t="shared" si="10"/>
        <v>308000</v>
      </c>
      <c r="I76">
        <f t="shared" si="11"/>
        <v>28000</v>
      </c>
    </row>
    <row r="77" spans="3:9" x14ac:dyDescent="0.35">
      <c r="C77">
        <v>14200</v>
      </c>
      <c r="D77">
        <f>50-0.002*C77</f>
        <v>21.599999999999998</v>
      </c>
      <c r="E77">
        <f t="shared" si="13"/>
        <v>282000</v>
      </c>
      <c r="F77">
        <f t="shared" si="14"/>
        <v>-0.78571428571428159</v>
      </c>
      <c r="G77">
        <f t="shared" si="9"/>
        <v>-0.76056338028169002</v>
      </c>
      <c r="H77">
        <f t="shared" si="10"/>
        <v>306719.99999999994</v>
      </c>
      <c r="I77">
        <f t="shared" si="11"/>
        <v>24719.999999999942</v>
      </c>
    </row>
    <row r="78" spans="3:9" x14ac:dyDescent="0.35">
      <c r="C78">
        <v>14400</v>
      </c>
      <c r="D78">
        <f t="shared" ref="D78:D134" si="15">50-0.002*C78</f>
        <v>21.2</v>
      </c>
      <c r="E78">
        <f t="shared" si="13"/>
        <v>284000</v>
      </c>
      <c r="F78">
        <f t="shared" si="14"/>
        <v>-0.76056338028169268</v>
      </c>
      <c r="G78">
        <f t="shared" si="9"/>
        <v>-0.73611111111111105</v>
      </c>
      <c r="H78">
        <f t="shared" si="10"/>
        <v>305280</v>
      </c>
      <c r="I78">
        <f t="shared" si="11"/>
        <v>21280</v>
      </c>
    </row>
    <row r="79" spans="3:9" x14ac:dyDescent="0.35">
      <c r="C79">
        <v>14600</v>
      </c>
      <c r="D79">
        <f t="shared" si="15"/>
        <v>20.8</v>
      </c>
      <c r="E79">
        <f t="shared" si="13"/>
        <v>286000</v>
      </c>
      <c r="F79">
        <f t="shared" si="14"/>
        <v>-0.73611111111111371</v>
      </c>
      <c r="G79">
        <f t="shared" si="9"/>
        <v>-0.71232876712328763</v>
      </c>
      <c r="H79">
        <f t="shared" si="10"/>
        <v>303680</v>
      </c>
      <c r="I79">
        <f t="shared" si="11"/>
        <v>17680</v>
      </c>
    </row>
    <row r="80" spans="3:9" x14ac:dyDescent="0.35">
      <c r="C80">
        <v>14800</v>
      </c>
      <c r="D80">
        <f t="shared" si="15"/>
        <v>20.399999999999999</v>
      </c>
      <c r="E80">
        <f t="shared" si="13"/>
        <v>288000</v>
      </c>
      <c r="F80">
        <f t="shared" si="14"/>
        <v>-0.71232876712328386</v>
      </c>
      <c r="G80">
        <f t="shared" si="9"/>
        <v>-0.68918918918918914</v>
      </c>
      <c r="H80">
        <f t="shared" si="10"/>
        <v>301920</v>
      </c>
      <c r="I80">
        <f t="shared" si="11"/>
        <v>13920</v>
      </c>
    </row>
    <row r="81" spans="3:9" x14ac:dyDescent="0.35">
      <c r="C81">
        <v>15000</v>
      </c>
      <c r="D81">
        <f t="shared" si="15"/>
        <v>20</v>
      </c>
      <c r="E81">
        <f t="shared" si="13"/>
        <v>290000</v>
      </c>
      <c r="F81">
        <f t="shared" si="14"/>
        <v>-0.68918918918919159</v>
      </c>
      <c r="G81">
        <f t="shared" si="9"/>
        <v>-0.66666666666666663</v>
      </c>
      <c r="H81">
        <f t="shared" si="10"/>
        <v>300000</v>
      </c>
      <c r="I81">
        <f t="shared" si="11"/>
        <v>10000</v>
      </c>
    </row>
    <row r="82" spans="3:9" x14ac:dyDescent="0.35">
      <c r="C82">
        <v>15200</v>
      </c>
      <c r="D82">
        <f t="shared" si="15"/>
        <v>19.599999999999998</v>
      </c>
      <c r="E82">
        <f t="shared" si="13"/>
        <v>292000</v>
      </c>
      <c r="F82">
        <f t="shared" si="14"/>
        <v>-0.66666666666666308</v>
      </c>
      <c r="G82">
        <f t="shared" si="9"/>
        <v>-0.64473684210526305</v>
      </c>
      <c r="H82">
        <f t="shared" si="10"/>
        <v>297919.99999999994</v>
      </c>
      <c r="I82">
        <f t="shared" si="11"/>
        <v>5919.9999999999418</v>
      </c>
    </row>
    <row r="83" spans="3:9" x14ac:dyDescent="0.35">
      <c r="C83">
        <v>15400</v>
      </c>
      <c r="D83">
        <f t="shared" si="15"/>
        <v>19.2</v>
      </c>
      <c r="E83">
        <f t="shared" si="13"/>
        <v>294000</v>
      </c>
      <c r="F83">
        <f t="shared" si="14"/>
        <v>-0.64473684210526527</v>
      </c>
      <c r="G83">
        <f t="shared" si="9"/>
        <v>-0.62337662337662336</v>
      </c>
      <c r="H83">
        <f t="shared" si="10"/>
        <v>295680</v>
      </c>
      <c r="I83">
        <f t="shared" si="11"/>
        <v>1680</v>
      </c>
    </row>
    <row r="84" spans="3:9" x14ac:dyDescent="0.35">
      <c r="C84">
        <v>15600</v>
      </c>
      <c r="D84">
        <f t="shared" si="15"/>
        <v>18.8</v>
      </c>
      <c r="E84">
        <f t="shared" si="13"/>
        <v>296000</v>
      </c>
      <c r="F84">
        <f t="shared" si="14"/>
        <v>-0.62337662337662558</v>
      </c>
      <c r="G84">
        <f t="shared" si="9"/>
        <v>-0.60256410256410264</v>
      </c>
      <c r="H84">
        <f t="shared" si="10"/>
        <v>293280</v>
      </c>
      <c r="I84">
        <f t="shared" si="11"/>
        <v>-2720</v>
      </c>
    </row>
    <row r="85" spans="3:9" x14ac:dyDescent="0.35">
      <c r="C85">
        <v>15800</v>
      </c>
      <c r="D85">
        <f t="shared" si="15"/>
        <v>18.399999999999999</v>
      </c>
      <c r="E85">
        <f t="shared" si="13"/>
        <v>298000</v>
      </c>
      <c r="F85">
        <f t="shared" si="14"/>
        <v>-0.60256410256409942</v>
      </c>
      <c r="G85">
        <f t="shared" si="9"/>
        <v>-0.58227848101265822</v>
      </c>
      <c r="H85">
        <f t="shared" si="10"/>
        <v>290720</v>
      </c>
      <c r="I85">
        <f t="shared" si="11"/>
        <v>-7280</v>
      </c>
    </row>
    <row r="86" spans="3:9" x14ac:dyDescent="0.35">
      <c r="C86">
        <v>16000</v>
      </c>
      <c r="D86">
        <f t="shared" si="15"/>
        <v>18</v>
      </c>
      <c r="E86">
        <f t="shared" si="13"/>
        <v>300000</v>
      </c>
      <c r="F86">
        <f t="shared" si="14"/>
        <v>-0.58227848101266022</v>
      </c>
      <c r="G86">
        <f t="shared" si="9"/>
        <v>-0.5625</v>
      </c>
      <c r="H86">
        <f t="shared" si="10"/>
        <v>288000</v>
      </c>
      <c r="I86">
        <f t="shared" si="11"/>
        <v>-12000</v>
      </c>
    </row>
    <row r="87" spans="3:9" x14ac:dyDescent="0.35">
      <c r="C87">
        <v>16200</v>
      </c>
      <c r="D87">
        <f t="shared" si="15"/>
        <v>17.600000000000001</v>
      </c>
      <c r="E87">
        <f t="shared" si="13"/>
        <v>302000</v>
      </c>
      <c r="F87">
        <f t="shared" si="14"/>
        <v>-0.56250000000000189</v>
      </c>
      <c r="G87">
        <f t="shared" si="9"/>
        <v>-0.54320987654320985</v>
      </c>
      <c r="H87">
        <f t="shared" si="10"/>
        <v>285120</v>
      </c>
      <c r="I87">
        <f t="shared" si="11"/>
        <v>-16880</v>
      </c>
    </row>
    <row r="88" spans="3:9" x14ac:dyDescent="0.35">
      <c r="C88">
        <v>16400</v>
      </c>
      <c r="D88">
        <f t="shared" si="15"/>
        <v>17.200000000000003</v>
      </c>
      <c r="E88">
        <f t="shared" si="13"/>
        <v>304000</v>
      </c>
      <c r="F88">
        <f t="shared" si="14"/>
        <v>-0.54320987654321184</v>
      </c>
      <c r="G88">
        <f t="shared" si="9"/>
        <v>-0.52439024390243916</v>
      </c>
      <c r="H88">
        <f t="shared" si="10"/>
        <v>282080.00000000006</v>
      </c>
      <c r="I88">
        <f t="shared" si="11"/>
        <v>-21919.999999999942</v>
      </c>
    </row>
    <row r="89" spans="3:9" x14ac:dyDescent="0.35">
      <c r="C89">
        <v>16600</v>
      </c>
      <c r="D89">
        <f t="shared" si="15"/>
        <v>16.799999999999997</v>
      </c>
      <c r="E89">
        <f t="shared" si="13"/>
        <v>306000</v>
      </c>
      <c r="F89">
        <f t="shared" si="14"/>
        <v>-0.52439024390243172</v>
      </c>
      <c r="G89">
        <f t="shared" si="9"/>
        <v>-0.50602409638554213</v>
      </c>
      <c r="H89">
        <f t="shared" si="10"/>
        <v>278879.99999999994</v>
      </c>
      <c r="I89">
        <f t="shared" si="11"/>
        <v>-27120.000000000058</v>
      </c>
    </row>
    <row r="90" spans="3:9" x14ac:dyDescent="0.35">
      <c r="C90">
        <v>16800</v>
      </c>
      <c r="D90">
        <f t="shared" si="15"/>
        <v>16.399999999999999</v>
      </c>
      <c r="E90">
        <f t="shared" si="13"/>
        <v>308000</v>
      </c>
      <c r="F90">
        <f t="shared" si="14"/>
        <v>-0.50602409638554391</v>
      </c>
      <c r="G90">
        <f t="shared" si="9"/>
        <v>-0.48809523809523803</v>
      </c>
      <c r="H90">
        <f t="shared" si="10"/>
        <v>275520</v>
      </c>
      <c r="I90">
        <f t="shared" si="11"/>
        <v>-32480</v>
      </c>
    </row>
    <row r="91" spans="3:9" x14ac:dyDescent="0.35">
      <c r="C91">
        <v>17000</v>
      </c>
      <c r="D91">
        <f t="shared" si="15"/>
        <v>16</v>
      </c>
      <c r="E91">
        <f t="shared" si="13"/>
        <v>310000</v>
      </c>
      <c r="F91">
        <f t="shared" si="14"/>
        <v>-0.48809523809523975</v>
      </c>
      <c r="G91">
        <f t="shared" si="9"/>
        <v>-0.47058823529411764</v>
      </c>
      <c r="H91">
        <f t="shared" si="10"/>
        <v>272000</v>
      </c>
      <c r="I91">
        <f t="shared" si="11"/>
        <v>-38000</v>
      </c>
    </row>
    <row r="92" spans="3:9" x14ac:dyDescent="0.35">
      <c r="C92">
        <v>17200</v>
      </c>
      <c r="D92">
        <f t="shared" si="15"/>
        <v>15.600000000000001</v>
      </c>
      <c r="E92">
        <f t="shared" si="13"/>
        <v>312000</v>
      </c>
      <c r="F92">
        <f t="shared" si="14"/>
        <v>-0.47058823529411931</v>
      </c>
      <c r="G92">
        <f t="shared" si="9"/>
        <v>-0.45348837209302334</v>
      </c>
      <c r="H92">
        <f t="shared" si="10"/>
        <v>268320</v>
      </c>
      <c r="I92">
        <f t="shared" si="11"/>
        <v>-43680</v>
      </c>
    </row>
    <row r="93" spans="3:9" x14ac:dyDescent="0.35">
      <c r="C93">
        <v>17400</v>
      </c>
      <c r="D93">
        <f t="shared" si="15"/>
        <v>15.199999999999996</v>
      </c>
      <c r="E93">
        <f t="shared" si="13"/>
        <v>314000</v>
      </c>
      <c r="F93">
        <f t="shared" si="14"/>
        <v>-0.4534883720930169</v>
      </c>
      <c r="G93">
        <f t="shared" si="9"/>
        <v>-0.43678160919540215</v>
      </c>
      <c r="H93">
        <f t="shared" si="10"/>
        <v>264479.99999999994</v>
      </c>
      <c r="I93">
        <f t="shared" si="11"/>
        <v>-49520.000000000058</v>
      </c>
    </row>
    <row r="94" spans="3:9" x14ac:dyDescent="0.35">
      <c r="C94">
        <v>17600</v>
      </c>
      <c r="D94">
        <f t="shared" si="15"/>
        <v>14.799999999999997</v>
      </c>
      <c r="E94">
        <f t="shared" si="13"/>
        <v>316000</v>
      </c>
      <c r="F94">
        <f t="shared" si="14"/>
        <v>-0.43678160919540371</v>
      </c>
      <c r="G94">
        <f t="shared" si="9"/>
        <v>-0.42045454545454536</v>
      </c>
      <c r="H94">
        <f t="shared" si="10"/>
        <v>260479.99999999994</v>
      </c>
      <c r="I94">
        <f t="shared" si="11"/>
        <v>-55520.000000000058</v>
      </c>
    </row>
    <row r="95" spans="3:9" x14ac:dyDescent="0.35">
      <c r="C95">
        <v>17800</v>
      </c>
      <c r="D95">
        <f t="shared" si="15"/>
        <v>14.399999999999999</v>
      </c>
      <c r="E95">
        <f t="shared" si="13"/>
        <v>318000</v>
      </c>
      <c r="F95">
        <f t="shared" si="14"/>
        <v>-0.42045454545454686</v>
      </c>
      <c r="G95">
        <f t="shared" si="9"/>
        <v>-0.40449438202247184</v>
      </c>
      <c r="H95">
        <f t="shared" si="10"/>
        <v>256319.99999999997</v>
      </c>
      <c r="I95">
        <f t="shared" si="11"/>
        <v>-61680.000000000029</v>
      </c>
    </row>
    <row r="96" spans="3:9" x14ac:dyDescent="0.35">
      <c r="C96">
        <v>18000</v>
      </c>
      <c r="D96">
        <f t="shared" si="15"/>
        <v>14</v>
      </c>
      <c r="E96">
        <f t="shared" si="13"/>
        <v>320000</v>
      </c>
      <c r="F96">
        <f t="shared" si="14"/>
        <v>-0.40449438202247329</v>
      </c>
      <c r="G96">
        <f t="shared" si="9"/>
        <v>-0.38888888888888884</v>
      </c>
      <c r="H96">
        <f t="shared" si="10"/>
        <v>252000</v>
      </c>
      <c r="I96">
        <f t="shared" si="11"/>
        <v>-68000</v>
      </c>
    </row>
    <row r="97" spans="3:9" x14ac:dyDescent="0.35">
      <c r="C97">
        <v>18200</v>
      </c>
      <c r="D97">
        <f t="shared" si="15"/>
        <v>13.600000000000001</v>
      </c>
      <c r="E97">
        <f t="shared" si="13"/>
        <v>322000</v>
      </c>
      <c r="F97">
        <f t="shared" si="14"/>
        <v>-0.38888888888889023</v>
      </c>
      <c r="G97">
        <f t="shared" si="9"/>
        <v>-0.37362637362637363</v>
      </c>
      <c r="H97">
        <f t="shared" si="10"/>
        <v>247520.00000000003</v>
      </c>
      <c r="I97">
        <f t="shared" si="11"/>
        <v>-74479.999999999971</v>
      </c>
    </row>
    <row r="98" spans="3:9" x14ac:dyDescent="0.35">
      <c r="C98">
        <v>18400</v>
      </c>
      <c r="D98">
        <f t="shared" si="15"/>
        <v>13.199999999999996</v>
      </c>
      <c r="E98">
        <f t="shared" si="13"/>
        <v>324000</v>
      </c>
      <c r="F98">
        <f t="shared" si="14"/>
        <v>-0.37362637362636836</v>
      </c>
      <c r="G98">
        <f t="shared" si="9"/>
        <v>-0.35869565217391292</v>
      </c>
      <c r="H98">
        <f t="shared" si="10"/>
        <v>242879.99999999991</v>
      </c>
      <c r="I98">
        <f t="shared" si="11"/>
        <v>-81120.000000000087</v>
      </c>
    </row>
    <row r="99" spans="3:9" x14ac:dyDescent="0.35">
      <c r="C99">
        <v>18600</v>
      </c>
      <c r="D99">
        <f t="shared" si="15"/>
        <v>12.799999999999997</v>
      </c>
      <c r="E99">
        <f t="shared" si="13"/>
        <v>326000</v>
      </c>
      <c r="F99">
        <f t="shared" si="14"/>
        <v>-0.35869565217391419</v>
      </c>
      <c r="G99">
        <f t="shared" si="9"/>
        <v>-0.34408602150537626</v>
      </c>
      <c r="H99">
        <f t="shared" si="10"/>
        <v>238079.99999999994</v>
      </c>
      <c r="I99">
        <f t="shared" si="11"/>
        <v>-87920.000000000058</v>
      </c>
    </row>
    <row r="100" spans="3:9" x14ac:dyDescent="0.35">
      <c r="C100">
        <v>18800</v>
      </c>
      <c r="D100">
        <f t="shared" si="15"/>
        <v>12.399999999999999</v>
      </c>
      <c r="E100">
        <f t="shared" si="13"/>
        <v>328000</v>
      </c>
      <c r="F100">
        <f t="shared" si="14"/>
        <v>-0.34408602150537748</v>
      </c>
      <c r="G100">
        <f t="shared" si="9"/>
        <v>-0.32978723404255311</v>
      </c>
      <c r="H100">
        <f t="shared" si="10"/>
        <v>233119.99999999997</v>
      </c>
      <c r="I100">
        <f t="shared" si="11"/>
        <v>-94880.000000000029</v>
      </c>
    </row>
    <row r="101" spans="3:9" x14ac:dyDescent="0.35">
      <c r="C101">
        <v>19000</v>
      </c>
      <c r="D101">
        <f t="shared" si="15"/>
        <v>12</v>
      </c>
      <c r="E101">
        <f t="shared" si="13"/>
        <v>330000</v>
      </c>
      <c r="F101">
        <f t="shared" si="14"/>
        <v>-0.32978723404255428</v>
      </c>
      <c r="G101">
        <f t="shared" si="9"/>
        <v>-0.31578947368421051</v>
      </c>
      <c r="H101">
        <f t="shared" si="10"/>
        <v>228000</v>
      </c>
      <c r="I101">
        <f t="shared" si="11"/>
        <v>-102000</v>
      </c>
    </row>
    <row r="102" spans="3:9" x14ac:dyDescent="0.35">
      <c r="C102">
        <v>19200</v>
      </c>
      <c r="D102">
        <f t="shared" si="15"/>
        <v>11.600000000000001</v>
      </c>
      <c r="E102">
        <f t="shared" si="13"/>
        <v>332000</v>
      </c>
      <c r="F102">
        <f t="shared" si="14"/>
        <v>-0.31578947368421162</v>
      </c>
      <c r="G102">
        <f t="shared" ref="G102:G134" si="16">(-1/0.002)*((50-0.002*C102)/C102)</f>
        <v>-0.30208333333333337</v>
      </c>
      <c r="H102">
        <f t="shared" ref="H102:H134" si="17">D102*C102</f>
        <v>222720.00000000003</v>
      </c>
      <c r="I102">
        <f t="shared" ref="I102:I133" si="18">H102-E102</f>
        <v>-109279.99999999997</v>
      </c>
    </row>
    <row r="103" spans="3:9" x14ac:dyDescent="0.35">
      <c r="C103">
        <v>19400</v>
      </c>
      <c r="D103">
        <f t="shared" si="15"/>
        <v>11.199999999999996</v>
      </c>
      <c r="E103">
        <f t="shared" si="13"/>
        <v>334000</v>
      </c>
      <c r="F103">
        <f t="shared" si="14"/>
        <v>-0.30208333333332904</v>
      </c>
      <c r="G103">
        <f t="shared" si="16"/>
        <v>-0.28865979381443291</v>
      </c>
      <c r="H103">
        <f t="shared" si="17"/>
        <v>217279.99999999991</v>
      </c>
      <c r="I103">
        <f t="shared" si="18"/>
        <v>-116720.00000000009</v>
      </c>
    </row>
    <row r="104" spans="3:9" x14ac:dyDescent="0.35">
      <c r="C104">
        <v>19600</v>
      </c>
      <c r="D104">
        <f t="shared" si="15"/>
        <v>10.799999999999997</v>
      </c>
      <c r="E104">
        <f t="shared" si="13"/>
        <v>336000</v>
      </c>
      <c r="F104">
        <f t="shared" si="14"/>
        <v>-0.28865979381443391</v>
      </c>
      <c r="G104">
        <f t="shared" si="16"/>
        <v>-0.27551020408163257</v>
      </c>
      <c r="H104">
        <f t="shared" si="17"/>
        <v>211679.99999999994</v>
      </c>
      <c r="I104">
        <f t="shared" si="18"/>
        <v>-124320.00000000006</v>
      </c>
    </row>
    <row r="105" spans="3:9" x14ac:dyDescent="0.35">
      <c r="C105">
        <v>19800</v>
      </c>
      <c r="D105">
        <f t="shared" si="15"/>
        <v>10.399999999999999</v>
      </c>
      <c r="E105">
        <f t="shared" si="13"/>
        <v>338000</v>
      </c>
      <c r="F105">
        <f t="shared" si="14"/>
        <v>-0.27551020408163357</v>
      </c>
      <c r="G105">
        <f t="shared" si="16"/>
        <v>-0.2626262626262626</v>
      </c>
      <c r="H105">
        <f t="shared" si="17"/>
        <v>205919.99999999997</v>
      </c>
      <c r="I105">
        <f t="shared" si="18"/>
        <v>-132080.00000000003</v>
      </c>
    </row>
    <row r="106" spans="3:9" x14ac:dyDescent="0.35">
      <c r="C106">
        <v>20000</v>
      </c>
      <c r="D106">
        <f t="shared" si="15"/>
        <v>10</v>
      </c>
      <c r="E106">
        <f t="shared" si="13"/>
        <v>340000</v>
      </c>
      <c r="F106">
        <f t="shared" si="14"/>
        <v>-0.26262626262626354</v>
      </c>
      <c r="G106">
        <f t="shared" si="16"/>
        <v>-0.25</v>
      </c>
      <c r="H106">
        <f t="shared" si="17"/>
        <v>200000</v>
      </c>
      <c r="I106">
        <f t="shared" si="18"/>
        <v>-140000</v>
      </c>
    </row>
    <row r="107" spans="3:9" x14ac:dyDescent="0.35">
      <c r="C107">
        <v>20200</v>
      </c>
      <c r="D107">
        <f t="shared" si="15"/>
        <v>9.6000000000000014</v>
      </c>
      <c r="E107">
        <f t="shared" si="13"/>
        <v>342000</v>
      </c>
      <c r="F107">
        <f t="shared" si="14"/>
        <v>-0.25000000000000089</v>
      </c>
      <c r="G107">
        <f t="shared" si="16"/>
        <v>-0.23762376237623767</v>
      </c>
      <c r="H107">
        <f t="shared" si="17"/>
        <v>193920.00000000003</v>
      </c>
      <c r="I107">
        <f t="shared" si="18"/>
        <v>-148079.99999999997</v>
      </c>
    </row>
    <row r="108" spans="3:9" x14ac:dyDescent="0.35">
      <c r="C108">
        <v>20400</v>
      </c>
      <c r="D108">
        <f t="shared" si="15"/>
        <v>9.1999999999999957</v>
      </c>
      <c r="E108">
        <f t="shared" si="13"/>
        <v>344000</v>
      </c>
      <c r="F108">
        <f t="shared" si="14"/>
        <v>-0.23762376237623428</v>
      </c>
      <c r="G108">
        <f t="shared" si="16"/>
        <v>-0.22549019607843129</v>
      </c>
      <c r="H108">
        <f t="shared" si="17"/>
        <v>187679.99999999991</v>
      </c>
      <c r="I108">
        <f t="shared" si="18"/>
        <v>-156320.00000000009</v>
      </c>
    </row>
    <row r="109" spans="3:9" x14ac:dyDescent="0.35">
      <c r="C109">
        <v>20600</v>
      </c>
      <c r="D109">
        <f t="shared" si="15"/>
        <v>8.7999999999999972</v>
      </c>
      <c r="E109">
        <f t="shared" si="13"/>
        <v>346000</v>
      </c>
      <c r="F109">
        <f t="shared" si="14"/>
        <v>-0.22549019607843207</v>
      </c>
      <c r="G109">
        <f t="shared" si="16"/>
        <v>-0.21359223300970867</v>
      </c>
      <c r="H109">
        <f t="shared" si="17"/>
        <v>181279.99999999994</v>
      </c>
      <c r="I109">
        <f t="shared" si="18"/>
        <v>-164720.00000000006</v>
      </c>
    </row>
    <row r="110" spans="3:9" x14ac:dyDescent="0.35">
      <c r="C110">
        <v>20800</v>
      </c>
      <c r="D110">
        <f t="shared" si="15"/>
        <v>8.3999999999999986</v>
      </c>
      <c r="E110">
        <f t="shared" si="13"/>
        <v>348000</v>
      </c>
      <c r="F110">
        <f t="shared" si="14"/>
        <v>-0.21359223300970942</v>
      </c>
      <c r="G110">
        <f t="shared" si="16"/>
        <v>-0.2019230769230769</v>
      </c>
      <c r="H110">
        <f t="shared" si="17"/>
        <v>174719.99999999997</v>
      </c>
      <c r="I110">
        <f t="shared" si="18"/>
        <v>-173280.00000000003</v>
      </c>
    </row>
    <row r="111" spans="3:9" x14ac:dyDescent="0.35">
      <c r="C111">
        <v>21000</v>
      </c>
      <c r="D111">
        <f t="shared" si="15"/>
        <v>8</v>
      </c>
      <c r="E111">
        <f t="shared" si="13"/>
        <v>350000</v>
      </c>
      <c r="F111">
        <f t="shared" si="14"/>
        <v>-0.20192307692307759</v>
      </c>
      <c r="G111">
        <f t="shared" si="16"/>
        <v>-0.19047619047619049</v>
      </c>
      <c r="H111">
        <f t="shared" si="17"/>
        <v>168000</v>
      </c>
      <c r="I111">
        <f t="shared" si="18"/>
        <v>-182000</v>
      </c>
    </row>
    <row r="112" spans="3:9" x14ac:dyDescent="0.35">
      <c r="C112">
        <v>21200</v>
      </c>
      <c r="D112">
        <f t="shared" si="15"/>
        <v>7.6000000000000014</v>
      </c>
      <c r="E112">
        <f t="shared" si="13"/>
        <v>352000</v>
      </c>
      <c r="F112">
        <f t="shared" si="14"/>
        <v>-0.19047619047619116</v>
      </c>
      <c r="G112">
        <f t="shared" si="16"/>
        <v>-0.17924528301886797</v>
      </c>
      <c r="H112">
        <f t="shared" si="17"/>
        <v>161120.00000000003</v>
      </c>
      <c r="I112">
        <f t="shared" si="18"/>
        <v>-190879.99999999997</v>
      </c>
    </row>
    <row r="113" spans="3:9" x14ac:dyDescent="0.35">
      <c r="C113">
        <v>21400</v>
      </c>
      <c r="D113">
        <f t="shared" si="15"/>
        <v>7.1999999999999957</v>
      </c>
      <c r="E113">
        <f t="shared" si="13"/>
        <v>354000</v>
      </c>
      <c r="F113">
        <f t="shared" si="14"/>
        <v>-0.17924528301886541</v>
      </c>
      <c r="G113">
        <f t="shared" si="16"/>
        <v>-0.16822429906542044</v>
      </c>
      <c r="H113">
        <f t="shared" si="17"/>
        <v>154079.99999999991</v>
      </c>
      <c r="I113">
        <f t="shared" si="18"/>
        <v>-199920.00000000009</v>
      </c>
    </row>
    <row r="114" spans="3:9" x14ac:dyDescent="0.35">
      <c r="C114">
        <v>21600</v>
      </c>
      <c r="D114">
        <f t="shared" si="15"/>
        <v>6.7999999999999972</v>
      </c>
      <c r="E114">
        <f t="shared" si="13"/>
        <v>356000</v>
      </c>
      <c r="F114">
        <f t="shared" si="14"/>
        <v>-0.16822429906542105</v>
      </c>
      <c r="G114">
        <f t="shared" si="16"/>
        <v>-0.15740740740740736</v>
      </c>
      <c r="H114">
        <f t="shared" si="17"/>
        <v>146879.99999999994</v>
      </c>
      <c r="I114">
        <f t="shared" si="18"/>
        <v>-209120.00000000006</v>
      </c>
    </row>
    <row r="115" spans="3:9" x14ac:dyDescent="0.35">
      <c r="C115">
        <v>21800</v>
      </c>
      <c r="D115">
        <f t="shared" si="15"/>
        <v>6.3999999999999986</v>
      </c>
      <c r="E115">
        <f t="shared" si="13"/>
        <v>358000</v>
      </c>
      <c r="F115">
        <f t="shared" si="14"/>
        <v>-0.15740740740740791</v>
      </c>
      <c r="G115">
        <f t="shared" si="16"/>
        <v>-0.14678899082568803</v>
      </c>
      <c r="H115">
        <f t="shared" si="17"/>
        <v>139519.99999999997</v>
      </c>
      <c r="I115">
        <f t="shared" si="18"/>
        <v>-218480.00000000003</v>
      </c>
    </row>
    <row r="116" spans="3:9" x14ac:dyDescent="0.35">
      <c r="C116">
        <v>22000</v>
      </c>
      <c r="D116">
        <f t="shared" si="15"/>
        <v>6</v>
      </c>
      <c r="E116">
        <f t="shared" si="13"/>
        <v>360000</v>
      </c>
      <c r="F116">
        <f t="shared" si="14"/>
        <v>-0.14678899082568855</v>
      </c>
      <c r="G116">
        <f t="shared" si="16"/>
        <v>-0.13636363636363638</v>
      </c>
      <c r="H116">
        <f t="shared" si="17"/>
        <v>132000</v>
      </c>
      <c r="I116">
        <f t="shared" si="18"/>
        <v>-228000</v>
      </c>
    </row>
    <row r="117" spans="3:9" x14ac:dyDescent="0.35">
      <c r="C117">
        <v>22200</v>
      </c>
      <c r="D117">
        <f t="shared" si="15"/>
        <v>5.6000000000000014</v>
      </c>
      <c r="E117">
        <f t="shared" si="13"/>
        <v>362000</v>
      </c>
      <c r="F117">
        <f t="shared" si="14"/>
        <v>-0.13636363636363685</v>
      </c>
      <c r="G117">
        <f t="shared" si="16"/>
        <v>-0.12612612612612614</v>
      </c>
      <c r="H117">
        <f t="shared" si="17"/>
        <v>124320.00000000003</v>
      </c>
      <c r="I117">
        <f t="shared" si="18"/>
        <v>-237679.99999999997</v>
      </c>
    </row>
    <row r="118" spans="3:9" x14ac:dyDescent="0.35">
      <c r="C118">
        <v>22400</v>
      </c>
      <c r="D118">
        <f t="shared" si="15"/>
        <v>5.1999999999999957</v>
      </c>
      <c r="E118">
        <f t="shared" si="13"/>
        <v>364000</v>
      </c>
      <c r="F118">
        <f t="shared" si="14"/>
        <v>-0.12612612612612437</v>
      </c>
      <c r="G118">
        <f t="shared" si="16"/>
        <v>-0.11607142857142848</v>
      </c>
      <c r="H118">
        <f t="shared" si="17"/>
        <v>116479.9999999999</v>
      </c>
      <c r="I118">
        <f t="shared" si="18"/>
        <v>-247520.00000000012</v>
      </c>
    </row>
    <row r="119" spans="3:9" x14ac:dyDescent="0.35">
      <c r="C119">
        <v>22600</v>
      </c>
      <c r="D119">
        <f t="shared" si="15"/>
        <v>4.7999999999999972</v>
      </c>
      <c r="E119">
        <f t="shared" si="13"/>
        <v>366000</v>
      </c>
      <c r="F119">
        <f t="shared" si="14"/>
        <v>-0.11607142857142888</v>
      </c>
      <c r="G119">
        <f t="shared" si="16"/>
        <v>-0.10619469026548667</v>
      </c>
      <c r="H119">
        <f t="shared" si="17"/>
        <v>108479.99999999994</v>
      </c>
      <c r="I119">
        <f t="shared" si="18"/>
        <v>-257520.00000000006</v>
      </c>
    </row>
    <row r="120" spans="3:9" x14ac:dyDescent="0.35">
      <c r="C120">
        <v>22800</v>
      </c>
      <c r="D120">
        <f t="shared" si="15"/>
        <v>4.3999999999999986</v>
      </c>
      <c r="E120">
        <f t="shared" si="13"/>
        <v>368000</v>
      </c>
      <c r="F120">
        <f t="shared" si="14"/>
        <v>-0.10619469026548704</v>
      </c>
      <c r="G120">
        <f t="shared" si="16"/>
        <v>-9.6491228070175405E-2</v>
      </c>
      <c r="H120">
        <f t="shared" si="17"/>
        <v>100319.99999999997</v>
      </c>
      <c r="I120">
        <f t="shared" si="18"/>
        <v>-267680</v>
      </c>
    </row>
    <row r="121" spans="3:9" x14ac:dyDescent="0.35">
      <c r="C121">
        <v>23000</v>
      </c>
      <c r="D121">
        <f t="shared" si="15"/>
        <v>4</v>
      </c>
      <c r="E121">
        <f t="shared" si="13"/>
        <v>370000</v>
      </c>
      <c r="F121">
        <f t="shared" si="14"/>
        <v>-9.6491228070175752E-2</v>
      </c>
      <c r="G121">
        <f t="shared" si="16"/>
        <v>-8.6956521739130446E-2</v>
      </c>
      <c r="H121">
        <f t="shared" si="17"/>
        <v>92000</v>
      </c>
      <c r="I121">
        <f t="shared" si="18"/>
        <v>-278000</v>
      </c>
    </row>
    <row r="122" spans="3:9" x14ac:dyDescent="0.35">
      <c r="C122">
        <v>23200</v>
      </c>
      <c r="D122">
        <f t="shared" si="15"/>
        <v>3.6000000000000014</v>
      </c>
      <c r="E122">
        <f t="shared" si="13"/>
        <v>372000</v>
      </c>
      <c r="F122">
        <f t="shared" si="14"/>
        <v>-8.6956521739130752E-2</v>
      </c>
      <c r="G122">
        <f t="shared" si="16"/>
        <v>-7.7586206896551754E-2</v>
      </c>
      <c r="H122">
        <f t="shared" si="17"/>
        <v>83520.000000000029</v>
      </c>
      <c r="I122">
        <f t="shared" si="18"/>
        <v>-288480</v>
      </c>
    </row>
    <row r="123" spans="3:9" x14ac:dyDescent="0.35">
      <c r="C123">
        <v>23400</v>
      </c>
      <c r="D123">
        <f t="shared" si="15"/>
        <v>3.1999999999999957</v>
      </c>
      <c r="E123">
        <f t="shared" si="13"/>
        <v>374000</v>
      </c>
      <c r="F123">
        <f t="shared" si="14"/>
        <v>-7.7586206896550658E-2</v>
      </c>
      <c r="G123">
        <f t="shared" si="16"/>
        <v>-6.8376068376068286E-2</v>
      </c>
      <c r="H123">
        <f t="shared" si="17"/>
        <v>74879.999999999898</v>
      </c>
      <c r="I123">
        <f t="shared" si="18"/>
        <v>-299120.00000000012</v>
      </c>
    </row>
    <row r="124" spans="3:9" x14ac:dyDescent="0.35">
      <c r="C124">
        <v>23600</v>
      </c>
      <c r="D124">
        <f t="shared" si="15"/>
        <v>2.7999999999999972</v>
      </c>
      <c r="E124">
        <f t="shared" si="13"/>
        <v>376000</v>
      </c>
      <c r="F124">
        <f t="shared" si="14"/>
        <v>-6.8376068376068522E-2</v>
      </c>
      <c r="G124">
        <f t="shared" si="16"/>
        <v>-5.9322033898305024E-2</v>
      </c>
      <c r="H124">
        <f t="shared" si="17"/>
        <v>66079.999999999927</v>
      </c>
      <c r="I124">
        <f t="shared" si="18"/>
        <v>-309920.00000000006</v>
      </c>
    </row>
    <row r="125" spans="3:9" x14ac:dyDescent="0.35">
      <c r="C125">
        <v>23800</v>
      </c>
      <c r="D125">
        <f t="shared" si="15"/>
        <v>2.3999999999999986</v>
      </c>
      <c r="E125">
        <f t="shared" si="13"/>
        <v>378000</v>
      </c>
      <c r="F125">
        <f t="shared" si="14"/>
        <v>-5.9322033898305232E-2</v>
      </c>
      <c r="G125">
        <f t="shared" si="16"/>
        <v>-5.0420168067226857E-2</v>
      </c>
      <c r="H125">
        <f t="shared" si="17"/>
        <v>57119.999999999964</v>
      </c>
      <c r="I125">
        <f t="shared" si="18"/>
        <v>-320880.00000000006</v>
      </c>
    </row>
    <row r="126" spans="3:9" x14ac:dyDescent="0.35">
      <c r="C126">
        <v>24000</v>
      </c>
      <c r="D126">
        <f t="shared" si="15"/>
        <v>2</v>
      </c>
      <c r="E126">
        <f t="shared" si="13"/>
        <v>380000</v>
      </c>
      <c r="F126">
        <f t="shared" si="14"/>
        <v>-5.0420168067227038E-2</v>
      </c>
      <c r="G126">
        <f t="shared" si="16"/>
        <v>-4.1666666666666664E-2</v>
      </c>
      <c r="H126">
        <f t="shared" si="17"/>
        <v>48000</v>
      </c>
      <c r="I126">
        <f t="shared" si="18"/>
        <v>-332000</v>
      </c>
    </row>
    <row r="127" spans="3:9" x14ac:dyDescent="0.35">
      <c r="C127">
        <v>24200</v>
      </c>
      <c r="D127">
        <f t="shared" si="15"/>
        <v>1.6000000000000014</v>
      </c>
      <c r="E127">
        <f t="shared" si="13"/>
        <v>382000</v>
      </c>
      <c r="F127">
        <f t="shared" si="14"/>
        <v>-4.166666666666681E-2</v>
      </c>
      <c r="G127">
        <f t="shared" si="16"/>
        <v>-3.305785123966945E-2</v>
      </c>
      <c r="H127">
        <f t="shared" si="17"/>
        <v>38720.000000000036</v>
      </c>
      <c r="I127">
        <f t="shared" si="18"/>
        <v>-343279.99999999994</v>
      </c>
    </row>
    <row r="128" spans="3:9" x14ac:dyDescent="0.35">
      <c r="C128">
        <v>24400</v>
      </c>
      <c r="D128">
        <f t="shared" si="15"/>
        <v>1.1999999999999957</v>
      </c>
      <c r="E128">
        <f t="shared" si="13"/>
        <v>384000</v>
      </c>
      <c r="F128">
        <f t="shared" si="14"/>
        <v>-3.3057851239668978E-2</v>
      </c>
      <c r="G128">
        <f t="shared" si="16"/>
        <v>-2.4590163934426142E-2</v>
      </c>
      <c r="H128">
        <f t="shared" si="17"/>
        <v>29279.999999999894</v>
      </c>
      <c r="I128">
        <f t="shared" si="18"/>
        <v>-354720.00000000012</v>
      </c>
    </row>
    <row r="129" spans="3:9" x14ac:dyDescent="0.35">
      <c r="C129">
        <v>24600</v>
      </c>
      <c r="D129">
        <f t="shared" si="15"/>
        <v>0.79999999999999716</v>
      </c>
      <c r="E129">
        <f t="shared" si="13"/>
        <v>386000</v>
      </c>
      <c r="F129">
        <f t="shared" si="14"/>
        <v>-2.4590163934426229E-2</v>
      </c>
      <c r="G129">
        <f t="shared" si="16"/>
        <v>-1.6260162601625959E-2</v>
      </c>
      <c r="H129">
        <f t="shared" si="17"/>
        <v>19679.999999999931</v>
      </c>
      <c r="I129">
        <f t="shared" si="18"/>
        <v>-366320.00000000006</v>
      </c>
    </row>
    <row r="130" spans="3:9" x14ac:dyDescent="0.35">
      <c r="C130">
        <v>24800</v>
      </c>
      <c r="D130">
        <f t="shared" si="15"/>
        <v>0.39999999999999858</v>
      </c>
      <c r="E130">
        <f t="shared" si="13"/>
        <v>388000</v>
      </c>
      <c r="F130">
        <f t="shared" si="14"/>
        <v>-1.6260162601626015E-2</v>
      </c>
      <c r="G130">
        <f t="shared" si="16"/>
        <v>-8.0645161290322301E-3</v>
      </c>
      <c r="H130">
        <f t="shared" si="17"/>
        <v>9919.9999999999654</v>
      </c>
      <c r="I130">
        <f t="shared" si="18"/>
        <v>-378080.00000000006</v>
      </c>
    </row>
    <row r="131" spans="3:9" x14ac:dyDescent="0.35">
      <c r="C131">
        <v>25000</v>
      </c>
      <c r="D131">
        <f t="shared" si="15"/>
        <v>0</v>
      </c>
      <c r="E131">
        <f t="shared" si="13"/>
        <v>390000</v>
      </c>
      <c r="F131">
        <f t="shared" si="14"/>
        <v>-8.0645161290322578E-3</v>
      </c>
      <c r="G131">
        <f t="shared" si="16"/>
        <v>0</v>
      </c>
      <c r="H131">
        <f t="shared" si="17"/>
        <v>0</v>
      </c>
      <c r="I131">
        <f t="shared" si="18"/>
        <v>-390000</v>
      </c>
    </row>
    <row r="132" spans="3:9" x14ac:dyDescent="0.35">
      <c r="C132">
        <v>25200</v>
      </c>
      <c r="D132">
        <f t="shared" si="15"/>
        <v>-0.39999999999999858</v>
      </c>
      <c r="E132">
        <f t="shared" si="13"/>
        <v>392000</v>
      </c>
      <c r="F132">
        <f t="shared" si="14"/>
        <v>0</v>
      </c>
      <c r="G132">
        <f t="shared" si="16"/>
        <v>7.9365079365079083E-3</v>
      </c>
      <c r="H132">
        <f t="shared" si="17"/>
        <v>-10079.999999999964</v>
      </c>
      <c r="I132">
        <f t="shared" si="18"/>
        <v>-402079.99999999994</v>
      </c>
    </row>
    <row r="133" spans="3:9" x14ac:dyDescent="0.35">
      <c r="C133">
        <v>25400</v>
      </c>
      <c r="D133">
        <f t="shared" si="15"/>
        <v>-0.80000000000000426</v>
      </c>
      <c r="E133">
        <f t="shared" si="13"/>
        <v>394000</v>
      </c>
      <c r="F133">
        <f t="shared" si="14"/>
        <v>7.9365079365077956E-3</v>
      </c>
      <c r="G133">
        <f t="shared" si="16"/>
        <v>1.5748031496063079E-2</v>
      </c>
      <c r="H133">
        <f t="shared" si="17"/>
        <v>-20320.000000000109</v>
      </c>
      <c r="I133">
        <f t="shared" si="18"/>
        <v>-414320.00000000012</v>
      </c>
    </row>
    <row r="134" spans="3:9" x14ac:dyDescent="0.35">
      <c r="C134">
        <v>25600</v>
      </c>
      <c r="D134">
        <f t="shared" si="15"/>
        <v>-1.2000000000000028</v>
      </c>
      <c r="E134">
        <f t="shared" si="13"/>
        <v>396000</v>
      </c>
      <c r="F134">
        <f t="shared" si="14"/>
        <v>1.5748031496063134E-2</v>
      </c>
      <c r="G134">
        <f t="shared" si="16"/>
        <v>2.3437500000000056E-2</v>
      </c>
      <c r="H134">
        <f t="shared" si="17"/>
        <v>-30720.000000000073</v>
      </c>
      <c r="I134">
        <f t="shared" ref="I134" si="19">H134-E134</f>
        <v>-426720.00000000006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A18"/>
  <sheetViews>
    <sheetView tabSelected="1" workbookViewId="0">
      <pane xSplit="10" topLeftCell="K1" activePane="topRight" state="frozen"/>
      <selection pane="topRight" activeCell="I14" sqref="I14"/>
    </sheetView>
  </sheetViews>
  <sheetFormatPr defaultRowHeight="14.5" x14ac:dyDescent="0.35"/>
  <cols>
    <col min="1" max="7" width="8.7265625" style="43"/>
    <col min="8" max="8" width="9.08984375" style="44" bestFit="1" customWidth="1"/>
    <col min="9" max="9" width="11.81640625" style="43" bestFit="1" customWidth="1"/>
    <col min="10" max="10" width="11.81640625" style="43" customWidth="1"/>
    <col min="11" max="11" width="8.7265625" style="43"/>
    <col min="12" max="12" width="7.08984375" style="43" customWidth="1"/>
    <col min="13" max="13" width="10.54296875" style="43" customWidth="1"/>
    <col min="14" max="14" width="8.7265625" style="43"/>
    <col min="15" max="15" width="10.54296875" style="43" bestFit="1" customWidth="1"/>
    <col min="16" max="16" width="10.54296875" style="43" customWidth="1"/>
    <col min="17" max="17" width="8.7265625" style="43"/>
    <col min="18" max="18" width="11.36328125" style="43" bestFit="1" customWidth="1"/>
    <col min="19" max="19" width="10.54296875" style="43" customWidth="1"/>
    <col min="20" max="20" width="8.7265625" style="43"/>
    <col min="21" max="21" width="11.36328125" style="43" bestFit="1" customWidth="1"/>
    <col min="22" max="22" width="11.1796875" style="43" customWidth="1"/>
    <col min="23" max="23" width="8.7265625" style="43"/>
    <col min="24" max="24" width="11.81640625" style="43" bestFit="1" customWidth="1"/>
    <col min="25" max="25" width="11.81640625" style="43" customWidth="1"/>
    <col min="26" max="26" width="13.36328125" style="43" customWidth="1"/>
    <col min="27" max="16384" width="8.7265625" style="43"/>
  </cols>
  <sheetData>
    <row r="3" spans="3:27" x14ac:dyDescent="0.35">
      <c r="H3" s="54" t="s">
        <v>610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spans="3:27" x14ac:dyDescent="0.35">
      <c r="H4" s="54" t="s">
        <v>625</v>
      </c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3:27" x14ac:dyDescent="0.35">
      <c r="H5" s="55" t="s">
        <v>626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3:27" x14ac:dyDescent="0.35">
      <c r="H6" s="55" t="s">
        <v>619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8" spans="3:27" ht="58" x14ac:dyDescent="0.35">
      <c r="C8" s="43" t="s">
        <v>614</v>
      </c>
      <c r="D8" s="43" t="s">
        <v>5</v>
      </c>
      <c r="E8" s="43" t="s">
        <v>532</v>
      </c>
      <c r="F8" s="43" t="s">
        <v>617</v>
      </c>
      <c r="G8" s="43" t="s">
        <v>618</v>
      </c>
      <c r="H8" s="44" t="s">
        <v>613</v>
      </c>
      <c r="I8" s="43" t="s">
        <v>611</v>
      </c>
      <c r="J8" s="43" t="s">
        <v>627</v>
      </c>
      <c r="K8" s="43" t="s">
        <v>620</v>
      </c>
      <c r="L8" s="43" t="s">
        <v>628</v>
      </c>
      <c r="M8" s="43" t="s">
        <v>612</v>
      </c>
      <c r="N8" s="43" t="s">
        <v>621</v>
      </c>
      <c r="O8" s="43" t="s">
        <v>629</v>
      </c>
      <c r="P8" s="43" t="s">
        <v>612</v>
      </c>
      <c r="Q8" s="43" t="s">
        <v>622</v>
      </c>
      <c r="R8" s="43" t="s">
        <v>630</v>
      </c>
      <c r="S8" s="43" t="s">
        <v>606</v>
      </c>
      <c r="T8" s="43" t="s">
        <v>623</v>
      </c>
      <c r="U8" s="43" t="s">
        <v>631</v>
      </c>
      <c r="V8" s="43" t="s">
        <v>606</v>
      </c>
      <c r="W8" s="43" t="s">
        <v>624</v>
      </c>
      <c r="X8" s="43" t="s">
        <v>632</v>
      </c>
      <c r="Y8" s="43" t="s">
        <v>606</v>
      </c>
      <c r="Z8" s="43" t="s">
        <v>609</v>
      </c>
    </row>
    <row r="9" spans="3:27" x14ac:dyDescent="0.35">
      <c r="Z9" s="43">
        <v>0</v>
      </c>
      <c r="AA9" s="43">
        <v>1</v>
      </c>
    </row>
    <row r="10" spans="3:27" x14ac:dyDescent="0.35">
      <c r="C10" s="43">
        <v>21</v>
      </c>
      <c r="D10" s="43">
        <v>54</v>
      </c>
      <c r="E10" s="43">
        <v>30</v>
      </c>
      <c r="F10" s="43">
        <v>2</v>
      </c>
      <c r="G10" s="43">
        <v>2</v>
      </c>
      <c r="H10" s="44">
        <f>E10+F10+G10</f>
        <v>34</v>
      </c>
      <c r="I10" s="43">
        <v>52</v>
      </c>
      <c r="J10" s="43">
        <v>52</v>
      </c>
      <c r="K10" s="43">
        <v>400</v>
      </c>
      <c r="L10" s="43">
        <v>0</v>
      </c>
      <c r="M10" s="43">
        <f>K10*(J10-H10)</f>
        <v>7200</v>
      </c>
      <c r="N10" s="43">
        <v>480</v>
      </c>
      <c r="O10" s="43">
        <f>((N10-K10)/K10)</f>
        <v>0.2</v>
      </c>
      <c r="P10" s="43">
        <f>N10*(J10-H10)</f>
        <v>8640</v>
      </c>
      <c r="Q10" s="43">
        <v>590</v>
      </c>
      <c r="R10" s="43">
        <f>((Q10-N10)/N10)</f>
        <v>0.22916666666666666</v>
      </c>
      <c r="S10" s="43">
        <f>Q10*(J10-H10)</f>
        <v>10620</v>
      </c>
      <c r="T10" s="43">
        <v>640</v>
      </c>
      <c r="U10" s="43">
        <f>((T10-Q10)/Q10)</f>
        <v>8.4745762711864403E-2</v>
      </c>
      <c r="V10" s="43">
        <f>T10*(J10-H10)</f>
        <v>11520</v>
      </c>
      <c r="W10" s="43">
        <v>760</v>
      </c>
      <c r="X10" s="43">
        <f>((W10-T10)/T10)</f>
        <v>0.1875</v>
      </c>
      <c r="Y10" s="43">
        <f>W10*(J10-H10)</f>
        <v>13680</v>
      </c>
      <c r="Z10" s="43">
        <f>(L10+O10+R10+U10+X10)/5</f>
        <v>0.14028248587570621</v>
      </c>
      <c r="AA10" s="43">
        <f>(W10-K10)/K10</f>
        <v>0.9</v>
      </c>
    </row>
    <row r="11" spans="3:27" x14ac:dyDescent="0.35">
      <c r="C11" s="43">
        <v>21</v>
      </c>
      <c r="D11" s="43">
        <v>54</v>
      </c>
      <c r="E11" s="43">
        <v>30</v>
      </c>
      <c r="F11" s="43">
        <v>2</v>
      </c>
      <c r="G11" s="43">
        <v>2</v>
      </c>
      <c r="H11" s="44">
        <f t="shared" ref="H11:H18" si="0">E11+F11+G11</f>
        <v>34</v>
      </c>
      <c r="I11" s="43">
        <f>D10-1/Z10</f>
        <v>46.87152637937978</v>
      </c>
      <c r="J11" s="43">
        <f>J10*(1-POWER((AA10-AA9),2))</f>
        <v>51.48</v>
      </c>
      <c r="K11" s="43">
        <v>990</v>
      </c>
      <c r="L11" s="43">
        <f>((K11-W10)/W10)</f>
        <v>0.30263157894736842</v>
      </c>
      <c r="M11" s="46">
        <f>K11*(J11-H11)</f>
        <v>17305.199999999997</v>
      </c>
      <c r="N11" s="43">
        <v>1090</v>
      </c>
      <c r="O11" s="46">
        <f>((N11-K11)/K11)</f>
        <v>0.10101010101010101</v>
      </c>
      <c r="P11" s="46">
        <f>N11*(J11-H11)</f>
        <v>19053.199999999997</v>
      </c>
      <c r="Q11" s="43">
        <v>1250</v>
      </c>
      <c r="R11" s="46">
        <f>((Q11-N11)/N11)</f>
        <v>0.14678899082568808</v>
      </c>
      <c r="S11" s="46">
        <f>Q11*(J11-H11)</f>
        <v>21849.999999999996</v>
      </c>
      <c r="T11" s="43">
        <v>1430</v>
      </c>
      <c r="U11" s="46">
        <f>((T11-Q11)/Q11)</f>
        <v>0.14399999999999999</v>
      </c>
      <c r="V11" s="46">
        <f>T11*(J11-H11)</f>
        <v>24996.399999999994</v>
      </c>
      <c r="W11" s="43">
        <v>1620</v>
      </c>
      <c r="X11" s="46">
        <f>((W11-T11)/T11)</f>
        <v>0.13286713286713286</v>
      </c>
      <c r="Y11" s="46">
        <f>W11*(J11-H11)</f>
        <v>28317.599999999995</v>
      </c>
      <c r="Z11" s="45">
        <f t="shared" ref="Z11:Z15" si="1">(L11+O11+R11+U11+X11)/5</f>
        <v>0.16545956073005805</v>
      </c>
      <c r="AA11" s="46">
        <f>(W11-K11)/K11</f>
        <v>0.63636363636363635</v>
      </c>
    </row>
    <row r="12" spans="3:27" x14ac:dyDescent="0.35">
      <c r="C12" s="43">
        <v>21</v>
      </c>
      <c r="D12" s="43">
        <v>54</v>
      </c>
      <c r="E12" s="43">
        <v>30</v>
      </c>
      <c r="F12" s="43">
        <v>2</v>
      </c>
      <c r="G12" s="43">
        <v>2</v>
      </c>
      <c r="H12" s="44">
        <f t="shared" si="0"/>
        <v>34</v>
      </c>
      <c r="I12" s="46">
        <f>D11-1/Z11</f>
        <v>47.956227155519485</v>
      </c>
      <c r="J12" s="46">
        <f>J11*(1-POWER((AA11-AA10),2))</f>
        <v>47.901927272727271</v>
      </c>
      <c r="K12" s="43">
        <v>1750</v>
      </c>
      <c r="L12" s="46">
        <f>((K12-W11)/W11)</f>
        <v>8.0246913580246909E-2</v>
      </c>
      <c r="M12" s="46">
        <f>K12*(J12-H12)</f>
        <v>24328.372727272723</v>
      </c>
      <c r="N12" s="43">
        <v>1880</v>
      </c>
      <c r="O12" s="46">
        <f>((N12-K12)/K12)</f>
        <v>7.4285714285714288E-2</v>
      </c>
      <c r="P12" s="46">
        <f>N12*(J12-H12)</f>
        <v>26135.623272727269</v>
      </c>
      <c r="Q12" s="43">
        <v>1920</v>
      </c>
      <c r="R12" s="46">
        <f>((Q12-N12)/N12)</f>
        <v>2.1276595744680851E-2</v>
      </c>
      <c r="S12" s="46">
        <f>Q12*(J12-H12)</f>
        <v>26691.700363636359</v>
      </c>
      <c r="T12" s="43">
        <v>2240</v>
      </c>
      <c r="U12" s="46">
        <f>((T12-Q12)/Q12)</f>
        <v>0.16666666666666666</v>
      </c>
      <c r="V12" s="46">
        <f>T12*(J12-H12)</f>
        <v>31140.317090909088</v>
      </c>
      <c r="W12" s="43">
        <v>2400</v>
      </c>
      <c r="X12" s="46">
        <f>((W12-T12)/T12)</f>
        <v>7.1428571428571425E-2</v>
      </c>
      <c r="Y12" s="46">
        <f>W12*(J12-H12)</f>
        <v>33364.62545454545</v>
      </c>
      <c r="Z12" s="45">
        <f t="shared" si="1"/>
        <v>8.2780892341176027E-2</v>
      </c>
      <c r="AA12" s="46">
        <f>(W12-K12)/K12</f>
        <v>0.37142857142857144</v>
      </c>
    </row>
    <row r="13" spans="3:27" x14ac:dyDescent="0.35">
      <c r="C13" s="43">
        <v>21</v>
      </c>
      <c r="D13" s="43">
        <v>54</v>
      </c>
      <c r="E13" s="43">
        <v>30</v>
      </c>
      <c r="F13" s="43">
        <v>2</v>
      </c>
      <c r="G13" s="43">
        <v>1.85</v>
      </c>
      <c r="H13" s="44">
        <f t="shared" si="0"/>
        <v>33.85</v>
      </c>
      <c r="I13" s="46">
        <f>D12-1/Z12</f>
        <v>41.919917607573431</v>
      </c>
      <c r="J13" s="46">
        <f>J12*(1-POWER((AA12-AA11),2))</f>
        <v>44.539662800840247</v>
      </c>
      <c r="K13" s="43">
        <v>2520</v>
      </c>
      <c r="L13" s="46">
        <f>((K13-W12)/W12)</f>
        <v>0.05</v>
      </c>
      <c r="M13" s="46">
        <f>K13*(J13-H13)</f>
        <v>26937.95025811742</v>
      </c>
      <c r="N13" s="43">
        <v>2640</v>
      </c>
      <c r="O13" s="46">
        <f>((N13-K13)/K13)</f>
        <v>4.7619047619047616E-2</v>
      </c>
      <c r="P13" s="46">
        <f>N13*(J13-H13)</f>
        <v>28220.709794218248</v>
      </c>
      <c r="Q13" s="43">
        <v>2720</v>
      </c>
      <c r="R13" s="46">
        <f>((Q13-N13)/N13)</f>
        <v>3.0303030303030304E-2</v>
      </c>
      <c r="S13" s="46">
        <f>Q13*(J13-H13)</f>
        <v>29075.88281828547</v>
      </c>
      <c r="T13" s="43">
        <v>2800</v>
      </c>
      <c r="U13" s="46">
        <f>((T13-Q13)/Q13)</f>
        <v>2.9411764705882353E-2</v>
      </c>
      <c r="V13" s="46">
        <f>T13*(J13-H13)</f>
        <v>29931.055842352689</v>
      </c>
      <c r="W13" s="43">
        <v>3020</v>
      </c>
      <c r="X13" s="46">
        <f>((W13-T13)/T13)</f>
        <v>7.857142857142857E-2</v>
      </c>
      <c r="Y13" s="46">
        <f>W13*(J13-H13)</f>
        <v>32282.781658537544</v>
      </c>
      <c r="Z13" s="45">
        <f t="shared" si="1"/>
        <v>4.718105423987777E-2</v>
      </c>
      <c r="AA13" s="46">
        <f>(W13-K13)/K13</f>
        <v>0.1984126984126984</v>
      </c>
    </row>
    <row r="14" spans="3:27" x14ac:dyDescent="0.35">
      <c r="C14" s="43">
        <v>21</v>
      </c>
      <c r="D14" s="43">
        <v>54</v>
      </c>
      <c r="E14" s="43">
        <v>30</v>
      </c>
      <c r="F14" s="43">
        <v>2</v>
      </c>
      <c r="G14" s="43">
        <v>1.85</v>
      </c>
      <c r="H14" s="44">
        <f t="shared" si="0"/>
        <v>33.85</v>
      </c>
      <c r="I14" s="43">
        <f>H14+(1-(0.8-(C10/100))/0.9)*(D14-H14)</f>
        <v>40.790555555555557</v>
      </c>
      <c r="J14" s="46">
        <f>J13*(1-POWER((AA13-AA12),2))</f>
        <v>43.206390606995996</v>
      </c>
      <c r="K14" s="43">
        <v>3450</v>
      </c>
      <c r="L14" s="46">
        <f>((K14-W13)/W13)</f>
        <v>0.14238410596026491</v>
      </c>
      <c r="M14" s="46">
        <f>K14*(J14-H14)</f>
        <v>32279.54759413618</v>
      </c>
      <c r="N14" s="43">
        <v>3740</v>
      </c>
      <c r="O14" s="46">
        <f>((N14-K14)/K14)</f>
        <v>8.4057971014492749E-2</v>
      </c>
      <c r="P14" s="46">
        <f>N14*(J14-H14)</f>
        <v>34992.900870165016</v>
      </c>
      <c r="Q14" s="43">
        <v>3880</v>
      </c>
      <c r="R14" s="46">
        <f>((Q14-N14)/N14)</f>
        <v>3.7433155080213901E-2</v>
      </c>
      <c r="S14" s="46">
        <f>Q14*(J14-H14)</f>
        <v>36302.795555144454</v>
      </c>
      <c r="T14" s="43">
        <v>4320</v>
      </c>
      <c r="U14" s="46">
        <f>((T14-Q14)/Q14)</f>
        <v>0.1134020618556701</v>
      </c>
      <c r="V14" s="46">
        <f>T14*(J14-H14)</f>
        <v>40419.607422222696</v>
      </c>
      <c r="W14" s="43">
        <v>4890</v>
      </c>
      <c r="X14" s="46">
        <f>((W14-T14)/T14)</f>
        <v>0.13194444444444445</v>
      </c>
      <c r="Y14" s="46">
        <f>W14*(J14-H14)</f>
        <v>45752.750068210415</v>
      </c>
      <c r="Z14" s="45">
        <f t="shared" si="1"/>
        <v>0.10184434767101722</v>
      </c>
      <c r="AA14" s="46">
        <f>(W14-K14)/K14</f>
        <v>0.41739130434782606</v>
      </c>
    </row>
    <row r="15" spans="3:27" x14ac:dyDescent="0.35">
      <c r="C15" s="43">
        <v>21</v>
      </c>
      <c r="D15" s="43">
        <v>54</v>
      </c>
      <c r="E15" s="43">
        <v>30</v>
      </c>
      <c r="F15" s="43">
        <v>2</v>
      </c>
      <c r="G15" s="43">
        <v>1.85</v>
      </c>
      <c r="H15" s="44">
        <f t="shared" si="0"/>
        <v>33.85</v>
      </c>
      <c r="I15" s="43">
        <f>D14-100/Z14</f>
        <v>-927.89052497076307</v>
      </c>
      <c r="J15" s="46">
        <f>J14*(1-POWER((AA14-AA13),2))</f>
        <v>41.134573757139748</v>
      </c>
      <c r="K15" s="43">
        <v>6460</v>
      </c>
      <c r="L15" s="46">
        <f>((K15-W14)/W14)</f>
        <v>0.32106339468302658</v>
      </c>
      <c r="M15" s="43">
        <f>K15*(J15-H15)</f>
        <v>47058.346471122764</v>
      </c>
      <c r="N15" s="43">
        <v>6800</v>
      </c>
      <c r="O15" s="43">
        <f>((N15-K15)/K15)</f>
        <v>5.2631578947368418E-2</v>
      </c>
      <c r="P15" s="43">
        <f>N15*(J15-H15)</f>
        <v>49535.101548550272</v>
      </c>
      <c r="Q15" s="43">
        <v>7410</v>
      </c>
      <c r="R15" s="43">
        <f>((Q15-N15)/N15)</f>
        <v>8.9705882352941177E-2</v>
      </c>
      <c r="S15" s="43">
        <f>Q15*(J15-H15)</f>
        <v>53978.691540405518</v>
      </c>
      <c r="T15" s="43">
        <v>7890</v>
      </c>
      <c r="U15" s="43">
        <f>((T15-Q15)/Q15)</f>
        <v>6.4777327935222673E-2</v>
      </c>
      <c r="V15" s="43">
        <f>T15*(J15-H15)</f>
        <v>57475.286943832602</v>
      </c>
      <c r="W15" s="43">
        <v>8240</v>
      </c>
      <c r="X15" s="43">
        <f>((W15-T15)/T15)</f>
        <v>4.4359949302915085E-2</v>
      </c>
      <c r="Y15" s="43">
        <f>W15*(J15-H15)</f>
        <v>60024.887758831508</v>
      </c>
      <c r="Z15" s="46">
        <f t="shared" si="1"/>
        <v>0.11450762664429479</v>
      </c>
      <c r="AA15" s="46">
        <f>(W15-K15)/K15</f>
        <v>0.27554179566563469</v>
      </c>
    </row>
    <row r="16" spans="3:27" x14ac:dyDescent="0.35">
      <c r="C16" s="43">
        <v>19</v>
      </c>
      <c r="D16" s="43">
        <v>54</v>
      </c>
      <c r="E16" s="43">
        <v>30</v>
      </c>
      <c r="F16" s="43">
        <v>2</v>
      </c>
      <c r="G16" s="43">
        <v>1.75</v>
      </c>
      <c r="H16" s="44">
        <f t="shared" si="0"/>
        <v>33.75</v>
      </c>
      <c r="I16" s="43">
        <f>34+(1-(0.8-(C16/100))/0.9)*(D16-H16)</f>
        <v>40.524999999999999</v>
      </c>
      <c r="J16" s="46">
        <f>J15*(1-POWER((AA15-AA14),2))</f>
        <v>40.306893352824162</v>
      </c>
      <c r="K16" s="43">
        <v>12324</v>
      </c>
      <c r="L16" s="46">
        <f>((K16-W15)/W15)</f>
        <v>0.49563106796116507</v>
      </c>
      <c r="M16" s="46">
        <f>K16*(J16-H16)</f>
        <v>80807.153680204967</v>
      </c>
      <c r="N16" s="43">
        <v>14250</v>
      </c>
      <c r="O16" s="43">
        <f>((N16-K16)/K16)*100</f>
        <v>15.628042843232718</v>
      </c>
      <c r="P16" s="43">
        <f t="shared" ref="P11:P16" si="2">N16*(I16-H16)</f>
        <v>96543.749999999985</v>
      </c>
      <c r="Q16" s="43">
        <v>17230</v>
      </c>
      <c r="R16" s="43">
        <f>((Q16-N16)/N16)*100</f>
        <v>20.912280701754383</v>
      </c>
      <c r="S16" s="43">
        <f t="shared" ref="S11:S16" si="3">Q16*(I16-H16)</f>
        <v>116733.24999999997</v>
      </c>
      <c r="T16" s="43">
        <v>19030</v>
      </c>
      <c r="U16" s="46">
        <f>((T16-Q16)/Q16)</f>
        <v>0.1044689495066744</v>
      </c>
      <c r="V16" s="43">
        <f t="shared" ref="V11:V16" si="4">T16*(I16-H16)</f>
        <v>128928.24999999997</v>
      </c>
      <c r="W16" s="43">
        <v>22350</v>
      </c>
      <c r="X16" s="46">
        <f>((W16-T16)/T16)</f>
        <v>0.1744613767735155</v>
      </c>
      <c r="Y16" s="43">
        <f t="shared" ref="Y11:Y16" si="5">W16*(I16-H16)</f>
        <v>151421.24999999997</v>
      </c>
      <c r="Z16" s="43">
        <f t="shared" ref="Z16" si="6">(O16+R16+U16+X16)/4</f>
        <v>9.2048134678168232</v>
      </c>
      <c r="AA16" s="46">
        <f>(W16-K16)/K16</f>
        <v>0.81353456669912361</v>
      </c>
    </row>
    <row r="17" spans="3:9" x14ac:dyDescent="0.35">
      <c r="C17" s="43">
        <v>19</v>
      </c>
      <c r="D17" s="43">
        <v>54</v>
      </c>
      <c r="E17" s="43">
        <v>30</v>
      </c>
      <c r="F17" s="43">
        <v>2</v>
      </c>
      <c r="G17" s="43">
        <v>1.75</v>
      </c>
      <c r="H17" s="44">
        <f t="shared" si="0"/>
        <v>33.75</v>
      </c>
      <c r="I17" s="43">
        <f t="shared" ref="I17:I18" si="7">34+(1-(0.8-(C17/100))/0.9)*(D17-H17)</f>
        <v>40.524999999999999</v>
      </c>
    </row>
    <row r="18" spans="3:9" x14ac:dyDescent="0.35">
      <c r="C18" s="43">
        <v>19</v>
      </c>
      <c r="D18" s="43">
        <v>54</v>
      </c>
      <c r="E18" s="43">
        <v>30</v>
      </c>
      <c r="F18" s="43">
        <v>2</v>
      </c>
      <c r="G18" s="43">
        <v>1.75</v>
      </c>
      <c r="H18" s="44">
        <f t="shared" si="0"/>
        <v>33.75</v>
      </c>
      <c r="I18" s="43">
        <f t="shared" si="7"/>
        <v>40.524999999999999</v>
      </c>
    </row>
  </sheetData>
  <mergeCells count="4">
    <mergeCell ref="H3:Y3"/>
    <mergeCell ref="H4:R4"/>
    <mergeCell ref="H5:R5"/>
    <mergeCell ref="H6:R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2016-03-13T17:36:56Z</dcterms:modified>
</cp:coreProperties>
</file>