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ubscriptionOperatingExpense" sheetId="1" state="visible" r:id="rId2"/>
    <sheet name="CommonOperatingExpenses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<sst xmlns="http://schemas.openxmlformats.org/spreadsheetml/2006/main" count="44" uniqueCount="31">
  <si>
    <t>Total Delivery Charges</t>
  </si>
  <si>
    <t>Total Revenue</t>
  </si>
  <si>
    <t>Product</t>
  </si>
  <si>
    <t>Basket level average price</t>
  </si>
  <si>
    <t>Product weight (in kg)</t>
  </si>
  <si>
    <t>Average unit per Basket</t>
  </si>
  <si>
    <t>Units Subscribed</t>
  </si>
  <si>
    <t>Total weight</t>
  </si>
  <si>
    <t>Total Sale</t>
  </si>
  <si>
    <t>Expense per unit as per weight factor</t>
  </si>
  <si>
    <t>Expense per unit as per price factor</t>
  </si>
  <si>
    <t>Washing powder</t>
  </si>
  <si>
    <t>Suger</t>
  </si>
  <si>
    <t>milk</t>
  </si>
  <si>
    <t>butter</t>
  </si>
  <si>
    <t>Wheat Floor</t>
  </si>
  <si>
    <t>Total</t>
  </si>
  <si>
    <t>Baskets size</t>
  </si>
  <si>
    <t>Number of Basket</t>
  </si>
  <si>
    <t>Total Baskt Weight</t>
  </si>
  <si>
    <t>Basket Delivery Cost</t>
  </si>
  <si>
    <t>Average delivery cost per kg</t>
  </si>
  <si>
    <t>Total Electricity consumption</t>
  </si>
  <si>
    <t>offer price</t>
  </si>
  <si>
    <t>Sensitive to Electricity consumption</t>
  </si>
  <si>
    <t>SnsitivityParamt</t>
  </si>
  <si>
    <t>ContributorFactor</t>
  </si>
  <si>
    <t>revised weighted no</t>
  </si>
  <si>
    <t>Operating expe per product per unit</t>
  </si>
  <si>
    <t>No</t>
  </si>
  <si>
    <t>Yes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</si>
</sst>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1:P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5" activeCellId="0" sqref="N5"/>
    </sheetView>
  </sheetViews>
  <sheetFormatPr defaultRowHeight="13.8"/>
  <cols>
    <col collapsed="false" hidden="false" max="4" min="1" style="1" width="8.7246963562753"/>
    <col collapsed="false" hidden="false" max="5" min="5" style="1" width="25"/>
    <col collapsed="false" hidden="false" max="6" min="6" style="1" width="8.7246963562753"/>
    <col collapsed="false" hidden="false" max="10" min="7" style="1" width="14.7246963562753"/>
    <col collapsed="false" hidden="false" max="11" min="11" style="1" width="17.7449392712551"/>
    <col collapsed="false" hidden="false" max="12" min="12" style="1" width="8.7246963562753"/>
    <col collapsed="false" hidden="false" max="13" min="13" style="1" width="11.3603238866397"/>
    <col collapsed="false" hidden="false" max="1023" min="14" style="1" width="8.7246963562753"/>
    <col collapsed="false" hidden="false" max="1025" min="1024" style="0" width="8.7246963562753"/>
  </cols>
  <sheetData>
    <row r="1" customFormat="false" ht="13.8" hidden="false" customHeight="false" outlineLevel="0" collapsed="false">
      <c r="E1" s="0"/>
      <c r="F1" s="0"/>
      <c r="G1" s="0"/>
      <c r="H1" s="0"/>
      <c r="I1" s="0"/>
      <c r="J1" s="0"/>
      <c r="K1" s="0"/>
      <c r="L1" s="0"/>
      <c r="M1" s="0"/>
      <c r="N1" s="0"/>
      <c r="O1" s="0"/>
    </row>
    <row r="2" customFormat="false" ht="14.9" hidden="false" customHeight="false" outlineLevel="0" collapsed="false">
      <c r="E2" s="1" t="s">
        <v>0</v>
      </c>
      <c r="F2" s="1" t="n">
        <v>100000</v>
      </c>
      <c r="J2" s="0"/>
      <c r="K2" s="0"/>
      <c r="L2" s="0"/>
      <c r="M2" s="0"/>
      <c r="N2" s="0"/>
      <c r="O2" s="0"/>
    </row>
    <row r="3" customFormat="false" ht="13.8" hidden="false" customHeight="false" outlineLevel="0" collapsed="false">
      <c r="E3" s="0" t="s">
        <v>1</v>
      </c>
      <c r="F3" s="0" t="n">
        <v>300000</v>
      </c>
      <c r="G3" s="0"/>
      <c r="H3" s="0"/>
      <c r="I3" s="0"/>
      <c r="J3" s="0"/>
      <c r="K3" s="0"/>
      <c r="L3" s="0"/>
      <c r="M3" s="0"/>
      <c r="N3" s="0"/>
      <c r="O3" s="0"/>
    </row>
    <row r="4" customFormat="false" ht="13.8" hidden="false" customHeight="false" outlineLevel="0" collapsed="false">
      <c r="E4" s="0"/>
      <c r="F4" s="0"/>
      <c r="G4" s="0"/>
      <c r="H4" s="0"/>
      <c r="I4" s="0"/>
      <c r="J4" s="0"/>
      <c r="K4" s="0"/>
      <c r="L4" s="0"/>
      <c r="M4" s="0"/>
      <c r="N4" s="0"/>
      <c r="O4" s="0"/>
    </row>
    <row r="5" customFormat="false" ht="68.65" hidden="false" customHeight="false" outlineLevel="0" collapsed="false">
      <c r="E5" s="1" t="s">
        <v>2</v>
      </c>
      <c r="F5" s="1" t="s">
        <v>3</v>
      </c>
      <c r="H5" s="1" t="s">
        <v>4</v>
      </c>
      <c r="I5" s="1" t="s">
        <v>5</v>
      </c>
      <c r="J5" s="1" t="s">
        <v>6</v>
      </c>
      <c r="K5" s="1" t="s">
        <v>7</v>
      </c>
      <c r="L5" s="1" t="s">
        <v>8</v>
      </c>
      <c r="M5" s="1" t="s">
        <v>9</v>
      </c>
      <c r="N5" s="1" t="s">
        <v>10</v>
      </c>
      <c r="O5" s="0"/>
    </row>
    <row r="6" customFormat="false" ht="14.9" hidden="false" customHeight="false" outlineLevel="0" collapsed="false">
      <c r="E6" s="1" t="s">
        <v>11</v>
      </c>
      <c r="F6" s="1" t="n">
        <v>20</v>
      </c>
      <c r="H6" s="1" t="n">
        <v>0.5</v>
      </c>
      <c r="I6" s="1" t="n">
        <f aca="false">J6/$F$21</f>
        <v>0.266666666666667</v>
      </c>
      <c r="J6" s="1" t="n">
        <v>12000</v>
      </c>
      <c r="K6" s="1" t="n">
        <f aca="false">H6*J6</f>
        <v>6000</v>
      </c>
      <c r="L6" s="1" t="n">
        <f aca="false">F6*J6</f>
        <v>240000</v>
      </c>
      <c r="M6" s="1" t="n">
        <f aca="false">$F$23*H6</f>
        <v>2.16964285714286</v>
      </c>
      <c r="N6" s="1" t="n">
        <f aca="false">($H$21*F6)/$L$11</f>
        <v>1.78676470588235</v>
      </c>
      <c r="O6" s="1" t="n">
        <f aca="false">M6*J6</f>
        <v>26035.7142857143</v>
      </c>
      <c r="P6" s="1" t="n">
        <f aca="false">N6*J6</f>
        <v>21441.1764705882</v>
      </c>
    </row>
    <row r="7" customFormat="false" ht="14.9" hidden="false" customHeight="false" outlineLevel="0" collapsed="false">
      <c r="E7" s="1" t="s">
        <v>12</v>
      </c>
      <c r="F7" s="1" t="n">
        <v>40</v>
      </c>
      <c r="H7" s="1" t="n">
        <v>1</v>
      </c>
      <c r="I7" s="1" t="n">
        <f aca="false">J7/$F$21</f>
        <v>0.555555555555556</v>
      </c>
      <c r="J7" s="1" t="n">
        <v>25000</v>
      </c>
      <c r="K7" s="1" t="n">
        <f aca="false">H7*J7</f>
        <v>25000</v>
      </c>
      <c r="L7" s="1" t="n">
        <f aca="false">F7*J7</f>
        <v>1000000</v>
      </c>
      <c r="M7" s="1" t="n">
        <f aca="false">$F$23*H7</f>
        <v>4.33928571428571</v>
      </c>
      <c r="N7" s="1" t="n">
        <f aca="false">($H$21*F7)/$L$11</f>
        <v>3.57352941176471</v>
      </c>
      <c r="O7" s="1" t="n">
        <f aca="false">M7*J7</f>
        <v>108482.142857143</v>
      </c>
      <c r="P7" s="1" t="n">
        <f aca="false">N7*J7</f>
        <v>89338.2352941176</v>
      </c>
    </row>
    <row r="8" customFormat="false" ht="14.9" hidden="false" customHeight="false" outlineLevel="0" collapsed="false">
      <c r="E8" s="1" t="s">
        <v>13</v>
      </c>
      <c r="F8" s="1" t="n">
        <v>50</v>
      </c>
      <c r="H8" s="1" t="n">
        <v>0.5</v>
      </c>
      <c r="I8" s="1" t="n">
        <f aca="false">J8/$F$21</f>
        <v>0.622222222222222</v>
      </c>
      <c r="J8" s="1" t="n">
        <v>28000</v>
      </c>
      <c r="K8" s="1" t="n">
        <f aca="false">H8*J8</f>
        <v>14000</v>
      </c>
      <c r="L8" s="1" t="n">
        <f aca="false">F8*J8</f>
        <v>1400000</v>
      </c>
      <c r="M8" s="1" t="n">
        <f aca="false">$F$23*H8</f>
        <v>2.16964285714286</v>
      </c>
      <c r="N8" s="1" t="n">
        <f aca="false">($H$21*F8)/$L$11</f>
        <v>4.46691176470588</v>
      </c>
      <c r="O8" s="1" t="n">
        <f aca="false">M8*J8</f>
        <v>60750</v>
      </c>
      <c r="P8" s="1" t="n">
        <f aca="false">N8*J8</f>
        <v>125073.529411765</v>
      </c>
    </row>
    <row r="9" customFormat="false" ht="14.9" hidden="false" customHeight="false" outlineLevel="0" collapsed="false">
      <c r="E9" s="1" t="s">
        <v>14</v>
      </c>
      <c r="F9" s="1" t="n">
        <v>50</v>
      </c>
      <c r="H9" s="1" t="n">
        <v>0.2</v>
      </c>
      <c r="I9" s="1" t="n">
        <f aca="false">J9/$F$21</f>
        <v>0.777777777777778</v>
      </c>
      <c r="J9" s="1" t="n">
        <v>35000</v>
      </c>
      <c r="K9" s="1" t="n">
        <f aca="false">H9*J9</f>
        <v>7000</v>
      </c>
      <c r="L9" s="1" t="n">
        <f aca="false">F9*J9</f>
        <v>1750000</v>
      </c>
      <c r="M9" s="1" t="n">
        <f aca="false">$F$23*H9</f>
        <v>0.867857142857143</v>
      </c>
      <c r="N9" s="1" t="n">
        <f aca="false">($H$21*F9)/$L$11</f>
        <v>4.46691176470588</v>
      </c>
      <c r="O9" s="1" t="n">
        <f aca="false">M9*J9</f>
        <v>30375</v>
      </c>
      <c r="P9" s="1" t="n">
        <f aca="false">N9*J9</f>
        <v>156341.911764706</v>
      </c>
    </row>
    <row r="10" customFormat="false" ht="14.9" hidden="false" customHeight="false" outlineLevel="0" collapsed="false">
      <c r="E10" s="1" t="s">
        <v>15</v>
      </c>
      <c r="F10" s="1" t="n">
        <v>70</v>
      </c>
      <c r="H10" s="1" t="n">
        <v>4</v>
      </c>
      <c r="I10" s="1" t="n">
        <f aca="false">J10/$F$21</f>
        <v>0.333333333333333</v>
      </c>
      <c r="J10" s="1" t="n">
        <v>15000</v>
      </c>
      <c r="K10" s="1" t="n">
        <f aca="false">H10*J10</f>
        <v>60000</v>
      </c>
      <c r="L10" s="1" t="n">
        <f aca="false">F10*J10</f>
        <v>1050000</v>
      </c>
      <c r="M10" s="1" t="n">
        <f aca="false">$F$23*H10</f>
        <v>17.3571428571429</v>
      </c>
      <c r="N10" s="1" t="n">
        <f aca="false">($H$21*F10)/$L$11</f>
        <v>6.25367647058824</v>
      </c>
      <c r="O10" s="1" t="n">
        <f aca="false">M10*J10</f>
        <v>260357.142857143</v>
      </c>
      <c r="P10" s="1" t="n">
        <f aca="false">N10*J10</f>
        <v>93805.1470588235</v>
      </c>
    </row>
    <row r="11" customFormat="false" ht="14.9" hidden="false" customHeight="false" outlineLevel="0" collapsed="false">
      <c r="E11" s="1" t="s">
        <v>16</v>
      </c>
      <c r="K11" s="1" t="n">
        <f aca="false">SUM(K6:K10)</f>
        <v>112000</v>
      </c>
      <c r="L11" s="1" t="n">
        <f aca="false">SUM(L6:L10)</f>
        <v>5440000</v>
      </c>
      <c r="O11" s="1" t="n">
        <f aca="false">SUM(O6:O10)</f>
        <v>486000</v>
      </c>
      <c r="P11" s="1" t="n">
        <f aca="false">SUM(P6:P10)</f>
        <v>486000</v>
      </c>
    </row>
    <row r="16" customFormat="false" ht="28.35" hidden="false" customHeight="false" outlineLevel="0" collapsed="false">
      <c r="E16" s="1" t="s">
        <v>17</v>
      </c>
      <c r="F16" s="1" t="s">
        <v>18</v>
      </c>
      <c r="G16" s="1" t="s">
        <v>19</v>
      </c>
      <c r="H16" s="1" t="s">
        <v>20</v>
      </c>
    </row>
    <row r="17" customFormat="false" ht="14.9" hidden="false" customHeight="false" outlineLevel="0" collapsed="false">
      <c r="E17" s="1" t="n">
        <v>1</v>
      </c>
      <c r="F17" s="1" t="n">
        <v>5000</v>
      </c>
      <c r="G17" s="1" t="n">
        <f aca="false">F17*E17</f>
        <v>5000</v>
      </c>
      <c r="H17" s="1" t="n">
        <f aca="false">F17*5</f>
        <v>25000</v>
      </c>
    </row>
    <row r="18" customFormat="false" ht="14.9" hidden="false" customHeight="false" outlineLevel="0" collapsed="false">
      <c r="E18" s="1" t="n">
        <v>2</v>
      </c>
      <c r="F18" s="1" t="n">
        <v>20000</v>
      </c>
      <c r="G18" s="1" t="n">
        <f aca="false">F18*E18</f>
        <v>40000</v>
      </c>
      <c r="H18" s="1" t="n">
        <f aca="false">F18*9</f>
        <v>180000</v>
      </c>
    </row>
    <row r="19" customFormat="false" ht="14.9" hidden="false" customHeight="false" outlineLevel="0" collapsed="false">
      <c r="E19" s="1" t="n">
        <v>3</v>
      </c>
      <c r="F19" s="1" t="n">
        <v>13000</v>
      </c>
      <c r="G19" s="1" t="n">
        <f aca="false">F19*E19</f>
        <v>39000</v>
      </c>
      <c r="H19" s="1" t="n">
        <f aca="false">F19*13</f>
        <v>169000</v>
      </c>
    </row>
    <row r="20" customFormat="false" ht="14.9" hidden="false" customHeight="false" outlineLevel="0" collapsed="false">
      <c r="E20" s="1" t="n">
        <v>4</v>
      </c>
      <c r="F20" s="1" t="n">
        <v>7000</v>
      </c>
      <c r="G20" s="1" t="n">
        <f aca="false">F20*E20</f>
        <v>28000</v>
      </c>
      <c r="H20" s="1" t="n">
        <f aca="false">F20*16</f>
        <v>112000</v>
      </c>
    </row>
    <row r="21" customFormat="false" ht="14.9" hidden="false" customHeight="false" outlineLevel="0" collapsed="false">
      <c r="E21" s="1" t="s">
        <v>16</v>
      </c>
      <c r="F21" s="1" t="n">
        <f aca="false">SUM(F17:F20)</f>
        <v>45000</v>
      </c>
      <c r="G21" s="1" t="n">
        <f aca="false">SUM(G17:G20)</f>
        <v>112000</v>
      </c>
      <c r="H21" s="1" t="n">
        <f aca="false">SUM(H17:H20)</f>
        <v>486000</v>
      </c>
    </row>
    <row r="23" customFormat="false" ht="14.9" hidden="false" customHeight="false" outlineLevel="0" collapsed="false">
      <c r="E23" s="1" t="s">
        <v>21</v>
      </c>
      <c r="F23" s="1" t="n">
        <f aca="false">H21/G21</f>
        <v>4.33928571428571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1:N10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M5" activeCellId="0" sqref="M5"/>
    </sheetView>
  </sheetViews>
  <sheetFormatPr defaultRowHeight="14.5"/>
  <cols>
    <col collapsed="false" hidden="false" max="4" min="1" style="1" width="8.7246963562753"/>
    <col collapsed="false" hidden="false" max="5" min="5" style="1" width="25"/>
    <col collapsed="false" hidden="false" max="6" min="6" style="1" width="8.7246963562753"/>
    <col collapsed="false" hidden="false" max="7" min="7" style="1" width="14.7246963562753"/>
    <col collapsed="false" hidden="false" max="8" min="8" style="1" width="30.4493927125506"/>
    <col collapsed="false" hidden="false" max="10" min="9" style="1" width="8.7246963562753"/>
    <col collapsed="false" hidden="false" max="11" min="11" style="1" width="11.3603238866397"/>
    <col collapsed="false" hidden="false" max="1025" min="12" style="1" width="8.7246963562753"/>
  </cols>
  <sheetData>
    <row r="1" customFormat="false" ht="14.5" hidden="false" customHeight="false" outlineLevel="0" collapsed="false">
      <c r="E1" s="0"/>
      <c r="F1" s="0"/>
      <c r="G1" s="0"/>
      <c r="H1" s="0"/>
      <c r="I1" s="0"/>
      <c r="J1" s="0"/>
      <c r="K1" s="0"/>
      <c r="L1" s="0"/>
      <c r="M1" s="0"/>
      <c r="N1" s="0"/>
    </row>
    <row r="2" customFormat="false" ht="14.5" hidden="false" customHeight="false" outlineLevel="0" collapsed="false">
      <c r="E2" s="1" t="s">
        <v>22</v>
      </c>
      <c r="F2" s="1" t="n">
        <v>20000</v>
      </c>
      <c r="G2" s="0"/>
      <c r="H2" s="0"/>
      <c r="I2" s="0"/>
      <c r="J2" s="0"/>
      <c r="K2" s="0"/>
      <c r="L2" s="0"/>
      <c r="M2" s="0"/>
      <c r="N2" s="0"/>
    </row>
    <row r="3" customFormat="false" ht="14.5" hidden="false" customHeight="false" outlineLevel="0" collapsed="false">
      <c r="E3" s="0"/>
      <c r="F3" s="0"/>
      <c r="G3" s="0"/>
      <c r="H3" s="0"/>
      <c r="I3" s="0"/>
      <c r="J3" s="0"/>
      <c r="K3" s="0"/>
      <c r="L3" s="0"/>
      <c r="M3" s="0"/>
      <c r="N3" s="0"/>
    </row>
    <row r="4" customFormat="false" ht="72.5" hidden="false" customHeight="false" outlineLevel="0" collapsed="false">
      <c r="E4" s="1" t="s">
        <v>2</v>
      </c>
      <c r="F4" s="1" t="s">
        <v>23</v>
      </c>
      <c r="G4" s="1" t="s">
        <v>6</v>
      </c>
      <c r="H4" s="1" t="s">
        <v>24</v>
      </c>
      <c r="I4" s="1" t="s">
        <v>25</v>
      </c>
      <c r="J4" s="1" t="s">
        <v>8</v>
      </c>
      <c r="K4" s="1" t="s">
        <v>26</v>
      </c>
      <c r="L4" s="1" t="s">
        <v>27</v>
      </c>
      <c r="M4" s="1" t="s">
        <v>28</v>
      </c>
      <c r="N4" s="0"/>
    </row>
    <row r="5" customFormat="false" ht="14.5" hidden="false" customHeight="false" outlineLevel="0" collapsed="false">
      <c r="E5" s="1" t="s">
        <v>11</v>
      </c>
      <c r="F5" s="1" t="n">
        <v>20</v>
      </c>
      <c r="G5" s="1" t="n">
        <v>22000</v>
      </c>
      <c r="H5" s="1" t="s">
        <v>29</v>
      </c>
      <c r="I5" s="1" t="n">
        <v>1</v>
      </c>
      <c r="J5" s="1" t="n">
        <f aca="false">F5*G5</f>
        <v>440000</v>
      </c>
      <c r="K5" s="1" t="n">
        <f aca="false">$F$2/$J$10</f>
        <v>0.00353045013239188</v>
      </c>
      <c r="L5" s="1" t="n">
        <v>22000</v>
      </c>
      <c r="M5" s="1" t="n">
        <f aca="false">K5*F5*I5</f>
        <v>0.0706090026478376</v>
      </c>
      <c r="N5" s="1" t="n">
        <f aca="false">G5*M5</f>
        <v>1553.39805825243</v>
      </c>
    </row>
    <row r="6" customFormat="false" ht="14.5" hidden="false" customHeight="false" outlineLevel="0" collapsed="false">
      <c r="E6" s="1" t="s">
        <v>12</v>
      </c>
      <c r="F6" s="1" t="n">
        <v>40</v>
      </c>
      <c r="G6" s="1" t="n">
        <v>34000</v>
      </c>
      <c r="H6" s="1" t="s">
        <v>29</v>
      </c>
      <c r="I6" s="1" t="n">
        <v>1</v>
      </c>
      <c r="J6" s="1" t="n">
        <f aca="false">F6*G6</f>
        <v>1360000</v>
      </c>
      <c r="K6" s="1" t="n">
        <f aca="false">$F$2/$J$10</f>
        <v>0.00353045013239188</v>
      </c>
      <c r="L6" s="1" t="n">
        <v>34000</v>
      </c>
      <c r="M6" s="1" t="n">
        <f aca="false">K6*F6*I6</f>
        <v>0.141218005295675</v>
      </c>
      <c r="N6" s="1" t="n">
        <f aca="false">G6*M6</f>
        <v>4801.41218005296</v>
      </c>
    </row>
    <row r="7" customFormat="false" ht="14.5" hidden="false" customHeight="false" outlineLevel="0" collapsed="false">
      <c r="E7" s="1" t="s">
        <v>13</v>
      </c>
      <c r="F7" s="1" t="n">
        <v>50</v>
      </c>
      <c r="G7" s="1" t="n">
        <v>38000</v>
      </c>
      <c r="H7" s="1" t="s">
        <v>30</v>
      </c>
      <c r="I7" s="1" t="n">
        <v>1.2</v>
      </c>
      <c r="J7" s="1" t="n">
        <f aca="false">F7*G7</f>
        <v>1900000</v>
      </c>
      <c r="K7" s="1" t="n">
        <f aca="false">$F$2/$J$10</f>
        <v>0.00353045013239188</v>
      </c>
      <c r="L7" s="1" t="n">
        <v>45600</v>
      </c>
      <c r="M7" s="1" t="n">
        <f aca="false">K7*F7*I7</f>
        <v>0.211827007943513</v>
      </c>
      <c r="N7" s="1" t="n">
        <f aca="false">G7*M7</f>
        <v>8049.42630185349</v>
      </c>
    </row>
    <row r="8" customFormat="false" ht="14.5" hidden="false" customHeight="false" outlineLevel="0" collapsed="false">
      <c r="E8" s="1" t="s">
        <v>14</v>
      </c>
      <c r="F8" s="1" t="n">
        <v>50</v>
      </c>
      <c r="G8" s="1" t="n">
        <v>100</v>
      </c>
      <c r="H8" s="1" t="s">
        <v>30</v>
      </c>
      <c r="I8" s="1" t="n">
        <v>1.2</v>
      </c>
      <c r="J8" s="1" t="n">
        <f aca="false">F8*G8</f>
        <v>5000</v>
      </c>
      <c r="K8" s="1" t="n">
        <f aca="false">$F$2/$J$10</f>
        <v>0.00353045013239188</v>
      </c>
      <c r="L8" s="1" t="n">
        <v>49200</v>
      </c>
      <c r="M8" s="1" t="n">
        <f aca="false">K8*F8*I8</f>
        <v>0.211827007943513</v>
      </c>
      <c r="N8" s="1" t="n">
        <f aca="false">G8*M8</f>
        <v>21.1827007943513</v>
      </c>
    </row>
    <row r="9" customFormat="false" ht="14.5" hidden="false" customHeight="false" outlineLevel="0" collapsed="false">
      <c r="E9" s="1" t="s">
        <v>15</v>
      </c>
      <c r="F9" s="1" t="n">
        <v>70</v>
      </c>
      <c r="G9" s="1" t="n">
        <v>28000</v>
      </c>
      <c r="H9" s="1" t="s">
        <v>29</v>
      </c>
      <c r="I9" s="1" t="n">
        <v>1</v>
      </c>
      <c r="J9" s="1" t="n">
        <f aca="false">F9*G9</f>
        <v>1960000</v>
      </c>
      <c r="K9" s="1" t="n">
        <f aca="false">$F$2/$J$10</f>
        <v>0.00353045013239188</v>
      </c>
      <c r="L9" s="1" t="n">
        <v>28000</v>
      </c>
      <c r="M9" s="1" t="n">
        <f aca="false">K9*F9*I9</f>
        <v>0.247131509267432</v>
      </c>
      <c r="N9" s="1" t="n">
        <f aca="false">G9*M9</f>
        <v>6919.68225948809</v>
      </c>
    </row>
    <row r="10" customFormat="false" ht="14.5" hidden="false" customHeight="false" outlineLevel="0" collapsed="false">
      <c r="E10" s="1" t="s">
        <v>16</v>
      </c>
      <c r="J10" s="1" t="n">
        <f aca="false">SUM(J5:J9)</f>
        <v>5665000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2016-01-26T11:52:22Z</dcterms:created>
  <dc:creator>mandark</dc:creator>
  <dc:language>en-IN</dc:language>
  <cp:lastModifiedBy>mandark</cp:lastModifiedBy>
  <dcterms:modified xsi:type="dcterms:W3CDTF">2016-02-13T07:26:59Z</dcterms:modified>
  <cp:revision>0</cp:revision>
</cp:coreProperties>
</file>