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755" activeTab="3"/>
  </bookViews>
  <sheets>
    <sheet name="Payments " sheetId="1" r:id="rId1"/>
    <sheet name="Receipts" sheetId="2" r:id="rId2"/>
    <sheet name="Reconciliation " sheetId="3" r:id="rId3"/>
    <sheet name="Fixed Assets " sheetId="4" r:id="rId4"/>
    <sheet name="Budget v spending " sheetId="5" r:id="rId5"/>
  </sheets>
  <calcPr calcId="152511" concurrentCalc="0"/>
</workbook>
</file>

<file path=xl/calcChain.xml><?xml version="1.0" encoding="utf-8"?>
<calcChain xmlns="http://schemas.openxmlformats.org/spreadsheetml/2006/main">
  <c r="I17" i="3"/>
  <c r="F17"/>
  <c r="F43" i="1"/>
  <c r="G43"/>
  <c r="H43"/>
  <c r="I43"/>
  <c r="J43"/>
  <c r="K43"/>
  <c r="L43"/>
  <c r="M43"/>
  <c r="N43"/>
  <c r="O43"/>
  <c r="P43"/>
  <c r="Q43"/>
  <c r="R43"/>
  <c r="S43"/>
  <c r="D20" i="2"/>
  <c r="G20"/>
  <c r="F20"/>
  <c r="H20"/>
  <c r="C20"/>
  <c r="E43" i="1"/>
</calcChain>
</file>

<file path=xl/comments1.xml><?xml version="1.0" encoding="utf-8"?>
<comments xmlns="http://schemas.openxmlformats.org/spreadsheetml/2006/main">
  <authors>
    <author>PAT</author>
  </authors>
  <commentList>
    <comment ref="D20" authorId="0">
      <text>
        <r>
          <rPr>
            <sz val="8"/>
            <color indexed="81"/>
            <rFont val="Tahoma"/>
            <family val="2"/>
          </rPr>
          <t xml:space="preserve">Item 2 on annual return
</t>
        </r>
      </text>
    </comment>
  </commentList>
</comments>
</file>

<file path=xl/comments2.xml><?xml version="1.0" encoding="utf-8"?>
<comments xmlns="http://schemas.openxmlformats.org/spreadsheetml/2006/main">
  <authors>
    <author>PAT</author>
  </authors>
  <commentList>
    <comment ref="F12" authorId="0">
      <text/>
    </comment>
  </commentList>
</comments>
</file>

<file path=xl/sharedStrings.xml><?xml version="1.0" encoding="utf-8"?>
<sst xmlns="http://schemas.openxmlformats.org/spreadsheetml/2006/main" count="173" uniqueCount="122">
  <si>
    <t xml:space="preserve"> Date</t>
  </si>
  <si>
    <t>Invoice No</t>
  </si>
  <si>
    <t>Cheque no</t>
  </si>
  <si>
    <t>Details</t>
  </si>
  <si>
    <t>Amount</t>
  </si>
  <si>
    <t>Payments exc VAT</t>
  </si>
  <si>
    <t>Vat element</t>
  </si>
  <si>
    <t>staff</t>
  </si>
  <si>
    <t>HMRC</t>
  </si>
  <si>
    <t>Hall Hire</t>
  </si>
  <si>
    <t>Other admin</t>
  </si>
  <si>
    <t>Insurance</t>
  </si>
  <si>
    <t>Subs</t>
  </si>
  <si>
    <t>Playground</t>
  </si>
  <si>
    <t>S137</t>
  </si>
  <si>
    <t>Dog bins</t>
  </si>
  <si>
    <t>Weeding/     Maintenance /grasscutting</t>
  </si>
  <si>
    <t>Date</t>
  </si>
  <si>
    <t>Receipt</t>
  </si>
  <si>
    <t>Precept</t>
  </si>
  <si>
    <t>Interest</t>
  </si>
  <si>
    <t>other</t>
  </si>
  <si>
    <t>Rec'd</t>
  </si>
  <si>
    <t xml:space="preserve">to </t>
  </si>
  <si>
    <t>Current  a/c at end of period</t>
  </si>
  <si>
    <t>Less cheques drawn not yet presented</t>
  </si>
  <si>
    <t>balance C/F</t>
  </si>
  <si>
    <t>Add receipts for period</t>
  </si>
  <si>
    <t>Less payments for period</t>
  </si>
  <si>
    <t xml:space="preserve">Equ closing balance </t>
  </si>
  <si>
    <t xml:space="preserve">                  RFO  Cathy Fleet </t>
  </si>
  <si>
    <t xml:space="preserve">Date </t>
  </si>
  <si>
    <t>………………</t>
  </si>
  <si>
    <t>Internal Audit  ……………………………………..</t>
  </si>
  <si>
    <t xml:space="preserve">                  Chairman  </t>
  </si>
  <si>
    <t>SOULDERN PARISH COUNCIL PAYMENTS 2017/18</t>
  </si>
  <si>
    <t>Mr Cross, grasscutting</t>
  </si>
  <si>
    <t>Came &amp; Co</t>
  </si>
  <si>
    <t>Repairs</t>
  </si>
  <si>
    <t>K Cambray (wall repair)</t>
  </si>
  <si>
    <t>Post Office (hall hire)</t>
  </si>
  <si>
    <t>Cathy Fleet clerk expenses</t>
  </si>
  <si>
    <t xml:space="preserve">Cathy Fleet clerk salary </t>
  </si>
  <si>
    <t>ROSPA Report</t>
  </si>
  <si>
    <t>Mr Marvel</t>
  </si>
  <si>
    <t>CDC Dog bins</t>
  </si>
  <si>
    <t>SOULDERN PARISH COUNCIL  RECEIPTS 2017/18</t>
  </si>
  <si>
    <t>CTRS grant</t>
  </si>
  <si>
    <t>VAT refund</t>
  </si>
  <si>
    <t>It’s a knockout</t>
  </si>
  <si>
    <t>OCC grasscutting</t>
  </si>
  <si>
    <t xml:space="preserve">SOULDERN  PARISH COUNCIL Reconciliation </t>
  </si>
  <si>
    <t>Opening Balance 1st April 2017</t>
  </si>
  <si>
    <t>1st April 2017</t>
  </si>
  <si>
    <t>Xmas party s145</t>
  </si>
  <si>
    <t>Ref No.</t>
  </si>
  <si>
    <t>Description or Location</t>
  </si>
  <si>
    <t>Identification                 (if applicable)</t>
  </si>
  <si>
    <t>Date acquired</t>
  </si>
  <si>
    <t>Purchase cost (if known)</t>
  </si>
  <si>
    <t>Value</t>
  </si>
  <si>
    <t>Custodian</t>
  </si>
  <si>
    <t>Disposal</t>
  </si>
  <si>
    <t>001</t>
  </si>
  <si>
    <t>Recreation Field</t>
  </si>
  <si>
    <t>n/a</t>
  </si>
  <si>
    <t>£700 (historic)</t>
  </si>
  <si>
    <t>002</t>
  </si>
  <si>
    <t>Pavillion</t>
  </si>
  <si>
    <t>003</t>
  </si>
  <si>
    <t>Changing Rooms                               (behind village hall)</t>
  </si>
  <si>
    <t>£1 (nominal)</t>
  </si>
  <si>
    <t>Parish Council</t>
  </si>
  <si>
    <t>004</t>
  </si>
  <si>
    <t>Collage</t>
  </si>
  <si>
    <t>£1 9nominal)</t>
  </si>
  <si>
    <t>005</t>
  </si>
  <si>
    <t>Nancy Bowles Wood</t>
  </si>
  <si>
    <t>20.07.1989</t>
  </si>
  <si>
    <t>(£3,000 9historic</t>
  </si>
  <si>
    <t>006</t>
  </si>
  <si>
    <t>Village Green</t>
  </si>
  <si>
    <t>07.03.1990</t>
  </si>
  <si>
    <t>007</t>
  </si>
  <si>
    <t>Bus Shelter</t>
  </si>
  <si>
    <t>£3,844.25 (historic)</t>
  </si>
  <si>
    <t>008</t>
  </si>
  <si>
    <t>Playground equipment</t>
  </si>
  <si>
    <t>19.08.2005</t>
  </si>
  <si>
    <t xml:space="preserve">C £10,000 </t>
  </si>
  <si>
    <t>£10,000 (historic)</t>
  </si>
  <si>
    <t>009</t>
  </si>
  <si>
    <t>Laptop</t>
  </si>
  <si>
    <t>20.02.11</t>
  </si>
  <si>
    <t>Depreciate over 3 yrs</t>
  </si>
  <si>
    <t>Clerk</t>
  </si>
  <si>
    <t>010</t>
  </si>
  <si>
    <t>Sports Wall</t>
  </si>
  <si>
    <t>30.09.11</t>
  </si>
  <si>
    <t>011</t>
  </si>
  <si>
    <t>Notice Board - High Street</t>
  </si>
  <si>
    <t>012</t>
  </si>
  <si>
    <t>Notice Board - Village hall</t>
  </si>
  <si>
    <t>013</t>
  </si>
  <si>
    <t>Benches</t>
  </si>
  <si>
    <t>06./06/12</t>
  </si>
  <si>
    <t>BACS</t>
  </si>
  <si>
    <t>Southern Electric</t>
  </si>
  <si>
    <t>Village Hall</t>
  </si>
  <si>
    <t>Aimee Craft (entertainer)</t>
  </si>
  <si>
    <t>CDC precept</t>
  </si>
  <si>
    <t>31st March 2018</t>
  </si>
  <si>
    <t>SPCC</t>
  </si>
  <si>
    <t>Southern electric</t>
  </si>
  <si>
    <t>The Sign Maker (plaques)</t>
  </si>
  <si>
    <t>CDC New Homes</t>
  </si>
  <si>
    <t>Playground B &amp; B</t>
  </si>
  <si>
    <t>Defibrillator nearly new</t>
  </si>
  <si>
    <t>Actual opening balance</t>
  </si>
  <si>
    <t>Monies out during financial year</t>
  </si>
  <si>
    <t>Monies in during financial year</t>
  </si>
  <si>
    <t>Eureka!!!</t>
  </si>
</sst>
</file>

<file path=xl/styles.xml><?xml version="1.0" encoding="utf-8"?>
<styleSheet xmlns="http://schemas.openxmlformats.org/spreadsheetml/2006/main">
  <numFmts count="6">
    <numFmt numFmtId="6" formatCode="&quot;£&quot;#,##0;[Red]\-&quot;£&quot;#,##0"/>
    <numFmt numFmtId="8" formatCode="&quot;£&quot;#,##0.00;[Red]\-&quot;£&quot;#,##0.00"/>
    <numFmt numFmtId="164" formatCode="dd/mm/yyyy;@"/>
    <numFmt numFmtId="165" formatCode="0.00;[Red]0.00"/>
    <numFmt numFmtId="166" formatCode="dd/mm/yy;@"/>
    <numFmt numFmtId="167" formatCode="[$-F800]dddd\,\ mmmm\ dd\,\ yyyy"/>
  </numFmts>
  <fonts count="7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1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2" fontId="2" fillId="0" borderId="3" xfId="0" applyNumberFormat="1" applyFont="1" applyBorder="1" applyAlignment="1"/>
    <xf numFmtId="2" fontId="3" fillId="0" borderId="3" xfId="0" applyNumberFormat="1" applyFont="1" applyBorder="1" applyAlignment="1"/>
    <xf numFmtId="2" fontId="3" fillId="0" borderId="3" xfId="0" applyNumberFormat="1" applyFont="1" applyBorder="1" applyAlignment="1">
      <alignment wrapText="1"/>
    </xf>
    <xf numFmtId="164" fontId="3" fillId="0" borderId="3" xfId="0" applyNumberFormat="1" applyFont="1" applyBorder="1" applyAlignment="1"/>
    <xf numFmtId="0" fontId="3" fillId="0" borderId="3" xfId="0" applyNumberFormat="1" applyFont="1" applyBorder="1" applyAlignment="1"/>
    <xf numFmtId="2" fontId="2" fillId="0" borderId="0" xfId="0" applyNumberFormat="1" applyFont="1" applyAlignment="1">
      <alignment horizontal="centerContinuous"/>
    </xf>
    <xf numFmtId="2" fontId="2" fillId="0" borderId="4" xfId="0" applyNumberFormat="1" applyFont="1" applyBorder="1" applyAlignment="1">
      <alignment horizontal="centerContinuous"/>
    </xf>
    <xf numFmtId="2" fontId="3" fillId="0" borderId="0" xfId="0" applyNumberFormat="1" applyFont="1"/>
    <xf numFmtId="2" fontId="3" fillId="0" borderId="3" xfId="0" applyNumberFormat="1" applyFont="1" applyBorder="1" applyAlignment="1">
      <alignment horizontal="centerContinuous"/>
    </xf>
    <xf numFmtId="2" fontId="3" fillId="0" borderId="3" xfId="0" applyNumberFormat="1" applyFont="1" applyBorder="1" applyAlignment="1">
      <alignment horizontal="center"/>
    </xf>
    <xf numFmtId="2" fontId="3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164" fontId="3" fillId="0" borderId="3" xfId="0" applyNumberFormat="1" applyFont="1" applyBorder="1"/>
    <xf numFmtId="164" fontId="3" fillId="0" borderId="5" xfId="0" applyNumberFormat="1" applyFont="1" applyBorder="1"/>
    <xf numFmtId="2" fontId="3" fillId="0" borderId="5" xfId="0" applyNumberFormat="1" applyFont="1" applyBorder="1"/>
    <xf numFmtId="2" fontId="3" fillId="0" borderId="5" xfId="0" applyNumberFormat="1" applyFont="1" applyBorder="1" applyAlignment="1">
      <alignment horizontal="center"/>
    </xf>
    <xf numFmtId="165" fontId="3" fillId="0" borderId="5" xfId="0" applyNumberFormat="1" applyFont="1" applyBorder="1" applyAlignment="1"/>
    <xf numFmtId="4" fontId="3" fillId="0" borderId="3" xfId="0" applyNumberFormat="1" applyFont="1" applyBorder="1"/>
    <xf numFmtId="166" fontId="3" fillId="0" borderId="3" xfId="0" applyNumberFormat="1" applyFont="1" applyBorder="1"/>
    <xf numFmtId="14" fontId="3" fillId="0" borderId="3" xfId="0" applyNumberFormat="1" applyFont="1" applyBorder="1"/>
    <xf numFmtId="2" fontId="2" fillId="0" borderId="3" xfId="0" applyNumberFormat="1" applyFont="1" applyBorder="1" applyAlignment="1">
      <alignment horizontal="centerContinuous"/>
    </xf>
    <xf numFmtId="2" fontId="2" fillId="0" borderId="3" xfId="0" applyNumberFormat="1" applyFont="1" applyBorder="1"/>
    <xf numFmtId="4" fontId="2" fillId="0" borderId="3" xfId="0" applyNumberFormat="1" applyFont="1" applyBorder="1"/>
    <xf numFmtId="4" fontId="0" fillId="0" borderId="0" xfId="0" applyNumberFormat="1"/>
    <xf numFmtId="165" fontId="2" fillId="0" borderId="0" xfId="0" applyNumberFormat="1" applyFont="1" applyBorder="1" applyAlignment="1"/>
    <xf numFmtId="165" fontId="3" fillId="0" borderId="0" xfId="0" applyNumberFormat="1" applyFont="1" applyBorder="1"/>
    <xf numFmtId="165" fontId="3" fillId="0" borderId="0" xfId="0" applyNumberFormat="1" applyFont="1" applyBorder="1" applyAlignment="1"/>
    <xf numFmtId="165" fontId="3" fillId="0" borderId="3" xfId="0" applyNumberFormat="1" applyFont="1" applyBorder="1" applyAlignment="1"/>
    <xf numFmtId="165" fontId="3" fillId="0" borderId="0" xfId="0" applyNumberFormat="1" applyFont="1" applyBorder="1" applyAlignment="1">
      <alignment horizontal="center"/>
    </xf>
    <xf numFmtId="167" fontId="3" fillId="0" borderId="3" xfId="0" applyNumberFormat="1" applyFont="1" applyBorder="1" applyAlignment="1"/>
    <xf numFmtId="0" fontId="0" fillId="0" borderId="3" xfId="0" applyBorder="1"/>
    <xf numFmtId="165" fontId="3" fillId="0" borderId="3" xfId="0" applyNumberFormat="1" applyFont="1" applyBorder="1"/>
    <xf numFmtId="0" fontId="3" fillId="0" borderId="3" xfId="0" applyNumberFormat="1" applyFont="1" applyBorder="1" applyAlignment="1">
      <alignment horizontal="right"/>
    </xf>
    <xf numFmtId="165" fontId="3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/>
    <xf numFmtId="165" fontId="2" fillId="0" borderId="3" xfId="0" applyNumberFormat="1" applyFont="1" applyBorder="1"/>
    <xf numFmtId="165" fontId="3" fillId="0" borderId="0" xfId="0" applyNumberFormat="1" applyFont="1" applyBorder="1" applyAlignment="1">
      <alignment horizontal="right"/>
    </xf>
    <xf numFmtId="165" fontId="3" fillId="0" borderId="6" xfId="0" applyNumberFormat="1" applyFont="1" applyBorder="1"/>
    <xf numFmtId="0" fontId="5" fillId="0" borderId="0" xfId="0" applyFont="1" applyAlignment="1">
      <alignment horizontal="right"/>
    </xf>
    <xf numFmtId="49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 vertical="center" wrapText="1"/>
    </xf>
    <xf numFmtId="6" fontId="0" fillId="0" borderId="3" xfId="0" applyNumberFormat="1" applyBorder="1" applyAlignment="1">
      <alignment horizontal="left" vertical="center" wrapText="1"/>
    </xf>
    <xf numFmtId="8" fontId="0" fillId="0" borderId="3" xfId="0" applyNumberFormat="1" applyBorder="1" applyAlignment="1">
      <alignment horizontal="left" vertical="center" wrapText="1"/>
    </xf>
    <xf numFmtId="4" fontId="2" fillId="0" borderId="3" xfId="0" applyNumberFormat="1" applyFont="1" applyBorder="1" applyAlignment="1"/>
    <xf numFmtId="0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left" wrapText="1"/>
    </xf>
    <xf numFmtId="6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3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29" sqref="F29"/>
    </sheetView>
  </sheetViews>
  <sheetFormatPr defaultRowHeight="15"/>
  <cols>
    <col min="1" max="1" width="12.7109375" bestFit="1" customWidth="1"/>
    <col min="2" max="2" width="12.28515625" customWidth="1"/>
    <col min="4" max="4" width="29.140625" customWidth="1"/>
    <col min="5" max="5" width="11.5703125" customWidth="1"/>
    <col min="6" max="6" width="13.140625" bestFit="1" customWidth="1"/>
    <col min="8" max="8" width="14.140625" customWidth="1"/>
    <col min="10" max="10" width="14.85546875" customWidth="1"/>
    <col min="11" max="12" width="12.42578125" customWidth="1"/>
    <col min="15" max="15" width="11.5703125" customWidth="1"/>
    <col min="18" max="18" width="15.5703125" customWidth="1"/>
    <col min="19" max="19" width="10.5703125" customWidth="1"/>
  </cols>
  <sheetData>
    <row r="1" spans="1:18" ht="18">
      <c r="A1" s="51" t="s">
        <v>35</v>
      </c>
      <c r="B1" s="52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ht="15.75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</row>
    <row r="3" spans="1:18" ht="15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.75">
      <c r="A4" s="2" t="s">
        <v>0</v>
      </c>
      <c r="B4" s="2" t="s">
        <v>1</v>
      </c>
      <c r="C4" s="2" t="s">
        <v>2</v>
      </c>
      <c r="D4" s="2" t="s">
        <v>3</v>
      </c>
      <c r="E4" s="1" t="s">
        <v>4</v>
      </c>
      <c r="F4" s="2"/>
      <c r="G4" s="2"/>
      <c r="H4" s="2"/>
      <c r="I4" s="54"/>
      <c r="J4" s="54"/>
      <c r="K4" s="54" t="s">
        <v>5</v>
      </c>
      <c r="L4" s="54"/>
      <c r="M4" s="54"/>
      <c r="N4" s="54"/>
      <c r="O4" s="54"/>
      <c r="P4" s="54"/>
      <c r="Q4" s="54"/>
      <c r="R4" s="54"/>
    </row>
    <row r="5" spans="1:18" ht="45.75">
      <c r="A5" s="2"/>
      <c r="B5" s="2"/>
      <c r="C5" s="2"/>
      <c r="D5" s="2"/>
      <c r="E5" s="2"/>
      <c r="F5" s="2" t="s">
        <v>6</v>
      </c>
      <c r="G5" s="2" t="s">
        <v>7</v>
      </c>
      <c r="H5" s="3" t="s">
        <v>54</v>
      </c>
      <c r="I5" s="2" t="s">
        <v>9</v>
      </c>
      <c r="J5" s="2" t="s">
        <v>10</v>
      </c>
      <c r="K5" s="2" t="s">
        <v>11</v>
      </c>
      <c r="L5" s="2" t="s">
        <v>108</v>
      </c>
      <c r="M5" s="2" t="s">
        <v>12</v>
      </c>
      <c r="N5" s="2" t="s">
        <v>38</v>
      </c>
      <c r="O5" s="2" t="s">
        <v>13</v>
      </c>
      <c r="P5" s="2" t="s">
        <v>14</v>
      </c>
      <c r="Q5" s="2" t="s">
        <v>15</v>
      </c>
      <c r="R5" s="3" t="s">
        <v>16</v>
      </c>
    </row>
    <row r="6" spans="1:18" ht="15.75">
      <c r="A6" s="4">
        <v>42855</v>
      </c>
      <c r="B6" s="5">
        <v>1064</v>
      </c>
      <c r="C6" s="5">
        <v>20</v>
      </c>
      <c r="D6" s="2" t="s">
        <v>36</v>
      </c>
      <c r="E6" s="2">
        <v>528</v>
      </c>
      <c r="F6" s="2">
        <v>88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v>440</v>
      </c>
    </row>
    <row r="7" spans="1:18" ht="15.75">
      <c r="A7" s="4">
        <v>42864</v>
      </c>
      <c r="B7" s="5">
        <v>1066</v>
      </c>
      <c r="C7" s="5">
        <v>21</v>
      </c>
      <c r="D7" s="2" t="s">
        <v>36</v>
      </c>
      <c r="E7" s="2">
        <v>348</v>
      </c>
      <c r="F7" s="2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v>290</v>
      </c>
    </row>
    <row r="8" spans="1:18" ht="15.75">
      <c r="A8" s="4">
        <v>42931</v>
      </c>
      <c r="B8" s="5"/>
      <c r="C8" s="5">
        <v>22</v>
      </c>
      <c r="D8" s="2" t="s">
        <v>37</v>
      </c>
      <c r="E8" s="2">
        <v>469.19</v>
      </c>
      <c r="F8" s="2"/>
      <c r="G8" s="2"/>
      <c r="H8" s="2"/>
      <c r="I8" s="2"/>
      <c r="J8" s="2"/>
      <c r="K8" s="2">
        <v>469.19</v>
      </c>
      <c r="L8" s="2"/>
      <c r="M8" s="2"/>
      <c r="N8" s="2"/>
      <c r="O8" s="2"/>
      <c r="P8" s="2"/>
      <c r="Q8" s="2"/>
      <c r="R8" s="3"/>
    </row>
    <row r="9" spans="1:18" ht="15.75">
      <c r="A9" s="4">
        <v>42901</v>
      </c>
      <c r="B9" s="5">
        <v>1074</v>
      </c>
      <c r="C9" s="5">
        <v>23</v>
      </c>
      <c r="D9" s="2" t="s">
        <v>36</v>
      </c>
      <c r="E9" s="2">
        <v>588</v>
      </c>
      <c r="F9" s="2">
        <v>98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v>490</v>
      </c>
    </row>
    <row r="10" spans="1:18" ht="15.75">
      <c r="A10" s="4">
        <v>42901</v>
      </c>
      <c r="B10" s="5"/>
      <c r="C10" s="5">
        <v>25</v>
      </c>
      <c r="D10" s="3" t="s">
        <v>39</v>
      </c>
      <c r="E10" s="2">
        <v>400</v>
      </c>
      <c r="F10" s="2"/>
      <c r="G10" s="2"/>
      <c r="H10" s="2"/>
      <c r="I10" s="2"/>
      <c r="J10" s="2"/>
      <c r="K10" s="2"/>
      <c r="L10" s="2"/>
      <c r="M10" s="2"/>
      <c r="N10" s="2">
        <v>400</v>
      </c>
      <c r="O10" s="2"/>
      <c r="P10" s="2"/>
      <c r="Q10" s="2"/>
      <c r="R10" s="3"/>
    </row>
    <row r="11" spans="1:18" ht="15.75">
      <c r="A11" s="4">
        <v>42901</v>
      </c>
      <c r="B11" s="5"/>
      <c r="C11" s="5">
        <v>26</v>
      </c>
      <c r="D11" s="2" t="s">
        <v>40</v>
      </c>
      <c r="E11" s="2">
        <v>122.6</v>
      </c>
      <c r="F11" s="2"/>
      <c r="G11" s="2"/>
      <c r="H11" s="2"/>
      <c r="I11" s="2">
        <v>122.6</v>
      </c>
      <c r="J11" s="2"/>
      <c r="K11" s="2"/>
      <c r="L11" s="2"/>
      <c r="M11" s="2"/>
      <c r="N11" s="2"/>
      <c r="O11" s="2"/>
      <c r="P11" s="2"/>
      <c r="Q11" s="2"/>
      <c r="R11" s="3"/>
    </row>
    <row r="12" spans="1:18" ht="15.75">
      <c r="A12" s="4">
        <v>42901</v>
      </c>
      <c r="B12" s="5"/>
      <c r="C12" s="5">
        <v>27</v>
      </c>
      <c r="D12" s="2" t="s">
        <v>41</v>
      </c>
      <c r="E12" s="2">
        <v>21.44</v>
      </c>
      <c r="F12" s="2"/>
      <c r="G12" s="2"/>
      <c r="H12" s="2"/>
      <c r="I12" s="2"/>
      <c r="J12" s="2">
        <v>21.44</v>
      </c>
      <c r="K12" s="2"/>
      <c r="L12" s="2"/>
      <c r="M12" s="2"/>
      <c r="N12" s="2"/>
      <c r="O12" s="2"/>
      <c r="P12" s="2"/>
      <c r="Q12" s="2"/>
      <c r="R12" s="3"/>
    </row>
    <row r="13" spans="1:18" ht="15.75">
      <c r="A13" s="4">
        <v>42901</v>
      </c>
      <c r="B13" s="5"/>
      <c r="C13" s="5">
        <v>27</v>
      </c>
      <c r="D13" s="2" t="s">
        <v>42</v>
      </c>
      <c r="E13" s="2">
        <v>82</v>
      </c>
      <c r="F13" s="2"/>
      <c r="G13" s="2">
        <v>82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3"/>
    </row>
    <row r="14" spans="1:18" ht="15.75">
      <c r="A14" s="4">
        <v>42949</v>
      </c>
      <c r="B14" s="5">
        <v>1088</v>
      </c>
      <c r="C14" s="5">
        <v>28</v>
      </c>
      <c r="D14" s="2" t="s">
        <v>36</v>
      </c>
      <c r="E14" s="2">
        <v>348</v>
      </c>
      <c r="F14" s="2">
        <v>58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v>290</v>
      </c>
    </row>
    <row r="15" spans="1:18" ht="15.75">
      <c r="A15" s="4">
        <v>42949</v>
      </c>
      <c r="B15" s="5"/>
      <c r="C15" s="5">
        <v>31</v>
      </c>
      <c r="D15" s="2" t="s">
        <v>42</v>
      </c>
      <c r="E15" s="2">
        <v>82</v>
      </c>
      <c r="F15" s="2"/>
      <c r="G15" s="2">
        <v>82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3"/>
    </row>
    <row r="16" spans="1:18" ht="15.75">
      <c r="A16" s="4">
        <v>42950</v>
      </c>
      <c r="B16" s="5"/>
      <c r="C16" s="5">
        <v>32</v>
      </c>
      <c r="D16" s="2" t="s">
        <v>43</v>
      </c>
      <c r="E16" s="2">
        <v>100.8</v>
      </c>
      <c r="F16" s="2">
        <v>16.8</v>
      </c>
      <c r="G16" s="2"/>
      <c r="H16" s="2"/>
      <c r="I16" s="2"/>
      <c r="J16" s="2"/>
      <c r="K16" s="2"/>
      <c r="L16" s="2"/>
      <c r="M16" s="2"/>
      <c r="N16" s="2"/>
      <c r="O16" s="2">
        <v>84</v>
      </c>
      <c r="P16" s="2"/>
      <c r="Q16" s="2"/>
      <c r="R16" s="3"/>
    </row>
    <row r="17" spans="1:18" ht="15.75">
      <c r="A17" s="4">
        <v>42950</v>
      </c>
      <c r="B17" s="5">
        <v>1092</v>
      </c>
      <c r="C17" s="5">
        <v>33</v>
      </c>
      <c r="D17" s="2" t="s">
        <v>36</v>
      </c>
      <c r="E17" s="2">
        <v>348</v>
      </c>
      <c r="F17" s="2">
        <v>58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">
        <v>290</v>
      </c>
    </row>
    <row r="18" spans="1:18" ht="15.75">
      <c r="A18" s="4">
        <v>42989</v>
      </c>
      <c r="B18" s="5"/>
      <c r="C18" s="5">
        <v>34</v>
      </c>
      <c r="D18" s="2" t="s">
        <v>42</v>
      </c>
      <c r="E18" s="2">
        <v>82</v>
      </c>
      <c r="F18" s="2"/>
      <c r="G18" s="2">
        <v>82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.75">
      <c r="A19" s="4">
        <v>43023</v>
      </c>
      <c r="B19" s="4"/>
      <c r="C19" s="5">
        <v>35</v>
      </c>
      <c r="D19" s="2" t="s">
        <v>44</v>
      </c>
      <c r="E19" s="2">
        <v>90</v>
      </c>
      <c r="F19" s="2"/>
      <c r="G19" s="2"/>
      <c r="H19" s="2">
        <v>90</v>
      </c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5.75">
      <c r="A20" s="4">
        <v>43023</v>
      </c>
      <c r="B20" s="5">
        <v>2004</v>
      </c>
      <c r="C20" s="5">
        <v>36</v>
      </c>
      <c r="D20" s="2" t="s">
        <v>36</v>
      </c>
      <c r="E20" s="2">
        <v>348</v>
      </c>
      <c r="F20" s="2">
        <v>58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>
        <v>290</v>
      </c>
    </row>
    <row r="21" spans="1:18" ht="15.75">
      <c r="A21" s="4">
        <v>43023</v>
      </c>
      <c r="B21" s="5"/>
      <c r="C21" s="5">
        <v>37</v>
      </c>
      <c r="D21" s="2" t="s">
        <v>42</v>
      </c>
      <c r="E21" s="2">
        <v>82</v>
      </c>
      <c r="F21" s="2"/>
      <c r="G21" s="2">
        <v>82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5.75">
      <c r="A22" s="4">
        <v>43038</v>
      </c>
      <c r="B22" s="5"/>
      <c r="C22" s="5">
        <v>38</v>
      </c>
      <c r="D22" s="2" t="s">
        <v>45</v>
      </c>
      <c r="E22" s="2">
        <v>288.29000000000002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.75">
      <c r="A23" s="4" t="s">
        <v>105</v>
      </c>
      <c r="B23" s="5"/>
      <c r="C23" s="5" t="s">
        <v>106</v>
      </c>
      <c r="D23" s="3" t="s">
        <v>8</v>
      </c>
      <c r="E23" s="2">
        <v>80</v>
      </c>
      <c r="F23" s="2"/>
      <c r="G23" s="2">
        <v>80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5.75">
      <c r="A24" s="4">
        <v>43075</v>
      </c>
      <c r="B24" s="5"/>
      <c r="C24" s="5" t="s">
        <v>106</v>
      </c>
      <c r="D24" s="3" t="s">
        <v>42</v>
      </c>
      <c r="E24" s="2">
        <v>210.77</v>
      </c>
      <c r="F24" s="2"/>
      <c r="G24" s="2">
        <v>164</v>
      </c>
      <c r="H24" s="2"/>
      <c r="I24" s="2"/>
      <c r="J24" s="2">
        <v>46.77</v>
      </c>
      <c r="K24" s="2"/>
      <c r="L24" s="2"/>
      <c r="M24" s="2"/>
      <c r="N24" s="2"/>
      <c r="O24" s="2"/>
      <c r="P24" s="2"/>
      <c r="Q24" s="2"/>
      <c r="R24" s="2"/>
    </row>
    <row r="25" spans="1:18" ht="15.75">
      <c r="A25" s="4">
        <v>43087</v>
      </c>
      <c r="B25" s="5"/>
      <c r="C25" s="5" t="s">
        <v>106</v>
      </c>
      <c r="D25" s="3" t="s">
        <v>107</v>
      </c>
      <c r="E25" s="2">
        <v>28.74</v>
      </c>
      <c r="F25" s="2"/>
      <c r="G25" s="2"/>
      <c r="H25" s="2"/>
      <c r="I25" s="2"/>
      <c r="J25" s="2"/>
      <c r="K25" s="2"/>
      <c r="L25" s="2">
        <v>28.74</v>
      </c>
      <c r="M25" s="2"/>
      <c r="N25" s="2"/>
      <c r="O25" s="2"/>
      <c r="P25" s="2"/>
      <c r="Q25" s="2"/>
      <c r="R25" s="2"/>
    </row>
    <row r="26" spans="1:18" ht="15.75">
      <c r="A26" s="4">
        <v>43096</v>
      </c>
      <c r="B26" s="5"/>
      <c r="C26" s="5">
        <v>39</v>
      </c>
      <c r="D26" s="3" t="s">
        <v>109</v>
      </c>
      <c r="E26" s="2">
        <v>125</v>
      </c>
      <c r="F26" s="2"/>
      <c r="G26" s="2"/>
      <c r="H26" s="2">
        <v>125</v>
      </c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5.75">
      <c r="A27" s="4">
        <v>43097</v>
      </c>
      <c r="B27" s="5"/>
      <c r="C27" s="5" t="s">
        <v>106</v>
      </c>
      <c r="D27" s="3" t="s">
        <v>42</v>
      </c>
      <c r="E27" s="2">
        <v>82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5.75">
      <c r="A28" s="4">
        <v>43126</v>
      </c>
      <c r="B28" s="5"/>
      <c r="C28" s="5" t="s">
        <v>106</v>
      </c>
      <c r="D28" s="3" t="s">
        <v>8</v>
      </c>
      <c r="E28" s="2">
        <v>16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5.75">
      <c r="A29" s="4">
        <v>43129</v>
      </c>
      <c r="B29" s="5"/>
      <c r="C29" s="5" t="s">
        <v>106</v>
      </c>
      <c r="D29" s="3" t="s">
        <v>42</v>
      </c>
      <c r="E29" s="2">
        <v>82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5.75">
      <c r="A30" s="4">
        <v>43146</v>
      </c>
      <c r="B30" s="5"/>
      <c r="C30" s="5" t="s">
        <v>106</v>
      </c>
      <c r="D30" s="3" t="s">
        <v>112</v>
      </c>
      <c r="E30" s="2">
        <v>540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>
        <v>540</v>
      </c>
    </row>
    <row r="31" spans="1:18" ht="15.75">
      <c r="A31" s="4">
        <v>43147</v>
      </c>
      <c r="B31" s="5"/>
      <c r="C31" s="5" t="s">
        <v>106</v>
      </c>
      <c r="D31" s="3" t="s">
        <v>113</v>
      </c>
      <c r="E31" s="2">
        <v>27.62</v>
      </c>
      <c r="F31" s="2"/>
      <c r="G31" s="2"/>
      <c r="H31" s="2"/>
      <c r="I31" s="2"/>
      <c r="J31" s="2"/>
      <c r="K31" s="2"/>
      <c r="L31" s="2">
        <v>27.62</v>
      </c>
      <c r="M31" s="2"/>
      <c r="N31" s="2"/>
      <c r="O31" s="2"/>
      <c r="P31" s="2"/>
      <c r="Q31" s="2"/>
      <c r="R31" s="2"/>
    </row>
    <row r="32" spans="1:18" ht="15.75">
      <c r="A32" s="4">
        <v>43152</v>
      </c>
      <c r="B32" s="5"/>
      <c r="C32" s="5" t="s">
        <v>106</v>
      </c>
      <c r="D32" s="3" t="s">
        <v>8</v>
      </c>
      <c r="E32" s="2">
        <v>16</v>
      </c>
      <c r="F32" s="2"/>
      <c r="G32" s="2">
        <v>16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9" ht="15.75">
      <c r="A33" s="4">
        <v>43164</v>
      </c>
      <c r="B33" s="5"/>
      <c r="C33" s="5" t="s">
        <v>106</v>
      </c>
      <c r="D33" s="3" t="s">
        <v>42</v>
      </c>
      <c r="E33" s="2">
        <v>82</v>
      </c>
      <c r="F33" s="2"/>
      <c r="G33" s="2">
        <v>82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9" ht="15.75">
      <c r="A34" s="4">
        <v>43172</v>
      </c>
      <c r="B34" s="5"/>
      <c r="C34" s="5" t="s">
        <v>106</v>
      </c>
      <c r="D34" s="3" t="s">
        <v>114</v>
      </c>
      <c r="E34" s="2">
        <v>700</v>
      </c>
      <c r="F34" s="2">
        <v>116.67</v>
      </c>
      <c r="G34" s="2"/>
      <c r="H34" s="2"/>
      <c r="I34" s="2"/>
      <c r="J34" s="2"/>
      <c r="K34" s="2"/>
      <c r="L34" s="2"/>
      <c r="M34" s="2"/>
      <c r="N34" s="2"/>
      <c r="O34" s="2"/>
      <c r="P34" s="2">
        <v>583.33000000000004</v>
      </c>
      <c r="Q34" s="2"/>
      <c r="R34" s="2"/>
    </row>
    <row r="35" spans="1:19" ht="15.75">
      <c r="A35" s="4">
        <v>43180</v>
      </c>
      <c r="B35" s="5"/>
      <c r="C35" s="5">
        <v>40</v>
      </c>
      <c r="D35" s="3"/>
      <c r="E35" s="2">
        <v>125</v>
      </c>
      <c r="F35" s="2"/>
      <c r="G35" s="2"/>
      <c r="H35" s="2">
        <v>125</v>
      </c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9" ht="15.75">
      <c r="A36" s="4">
        <v>43180</v>
      </c>
      <c r="B36" s="5"/>
      <c r="C36" s="5" t="s">
        <v>106</v>
      </c>
      <c r="D36" s="3" t="s">
        <v>8</v>
      </c>
      <c r="E36" s="2">
        <v>16</v>
      </c>
      <c r="F36" s="2"/>
      <c r="G36" s="2">
        <v>16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9" ht="15.75">
      <c r="A37" s="4"/>
      <c r="B37" s="5"/>
      <c r="C37" s="5"/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9" ht="15.75">
      <c r="A38" s="4"/>
      <c r="B38" s="5"/>
      <c r="C38" s="5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9" ht="15.75">
      <c r="A39" s="4"/>
      <c r="B39" s="5"/>
      <c r="C39" s="5"/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9" ht="15.75">
      <c r="A40" s="4"/>
      <c r="B40" s="5"/>
      <c r="C40" s="5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9" ht="15.75">
      <c r="A41" s="4"/>
      <c r="B41" s="5"/>
      <c r="C41" s="5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9" ht="15.75">
      <c r="A42" s="4"/>
      <c r="B42" s="5"/>
      <c r="C42" s="5"/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9" ht="15.75">
      <c r="A43" s="1"/>
      <c r="B43" s="1"/>
      <c r="C43" s="1"/>
      <c r="D43" s="1"/>
      <c r="E43" s="1">
        <f t="shared" ref="E43:J43" si="0">SUM(E6:E42)</f>
        <v>6459.4500000000007</v>
      </c>
      <c r="F43" s="1">
        <f t="shared" si="0"/>
        <v>551.47</v>
      </c>
      <c r="G43" s="1">
        <f t="shared" si="0"/>
        <v>686</v>
      </c>
      <c r="H43" s="1">
        <f t="shared" si="0"/>
        <v>340</v>
      </c>
      <c r="I43" s="1">
        <f t="shared" si="0"/>
        <v>122.6</v>
      </c>
      <c r="J43" s="1">
        <f t="shared" si="0"/>
        <v>68.210000000000008</v>
      </c>
      <c r="K43" s="1">
        <f>SUM(K5:K42)</f>
        <v>469.19</v>
      </c>
      <c r="L43" s="1">
        <f t="shared" ref="L43:R43" si="1">SUM(L6:L42)</f>
        <v>56.36</v>
      </c>
      <c r="M43" s="1">
        <f t="shared" si="1"/>
        <v>0</v>
      </c>
      <c r="N43" s="1">
        <f t="shared" si="1"/>
        <v>400</v>
      </c>
      <c r="O43" s="1">
        <f t="shared" si="1"/>
        <v>84</v>
      </c>
      <c r="P43" s="1">
        <f t="shared" si="1"/>
        <v>583.33000000000004</v>
      </c>
      <c r="Q43" s="1">
        <f t="shared" si="1"/>
        <v>0</v>
      </c>
      <c r="R43" s="1">
        <f t="shared" si="1"/>
        <v>2630</v>
      </c>
      <c r="S43" s="50">
        <f>SUM(F43:R43)</f>
        <v>5991.16</v>
      </c>
    </row>
  </sheetData>
  <mergeCells count="3">
    <mergeCell ref="A1:R1"/>
    <mergeCell ref="I4:J4"/>
    <mergeCell ref="K4:R4"/>
  </mergeCells>
  <pageMargins left="0.70866141732283472" right="0.70866141732283472" top="0.74803149606299213" bottom="0.74803149606299213" header="0.31496062992125984" footer="0.31496062992125984"/>
  <pageSetup paperSize="9" scale="57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"/>
  <sheetViews>
    <sheetView topLeftCell="A3" workbookViewId="0">
      <selection activeCell="H20" sqref="H20"/>
    </sheetView>
  </sheetViews>
  <sheetFormatPr defaultRowHeight="15"/>
  <cols>
    <col min="1" max="1" width="12.7109375" bestFit="1" customWidth="1"/>
    <col min="2" max="2" width="17.7109375" customWidth="1"/>
    <col min="3" max="4" width="10.140625" bestFit="1" customWidth="1"/>
    <col min="7" max="7" width="10.140625" bestFit="1" customWidth="1"/>
  </cols>
  <sheetData>
    <row r="1" spans="1:7" ht="18">
      <c r="A1" s="55" t="s">
        <v>46</v>
      </c>
      <c r="B1" s="56"/>
      <c r="C1" s="56"/>
      <c r="D1" s="56"/>
      <c r="E1" s="56"/>
      <c r="F1" s="56"/>
      <c r="G1" s="56"/>
    </row>
    <row r="2" spans="1:7" ht="15.75">
      <c r="A2" s="6"/>
      <c r="B2" s="6"/>
      <c r="C2" s="7"/>
      <c r="D2" s="6"/>
      <c r="E2" s="6"/>
      <c r="F2" s="8"/>
      <c r="G2" s="8"/>
    </row>
    <row r="3" spans="1:7" ht="15.75">
      <c r="A3" s="9"/>
      <c r="B3" s="10"/>
      <c r="C3" s="9"/>
      <c r="D3" s="9"/>
      <c r="E3" s="9"/>
      <c r="F3" s="11"/>
      <c r="G3" s="11"/>
    </row>
    <row r="4" spans="1:7" ht="15.75">
      <c r="A4" s="10" t="s">
        <v>17</v>
      </c>
      <c r="B4" s="10"/>
      <c r="C4" s="12" t="s">
        <v>18</v>
      </c>
      <c r="D4" s="10" t="s">
        <v>19</v>
      </c>
      <c r="E4" s="10" t="s">
        <v>20</v>
      </c>
      <c r="F4" s="11" t="s">
        <v>8</v>
      </c>
      <c r="G4" s="11" t="s">
        <v>21</v>
      </c>
    </row>
    <row r="5" spans="1:7" ht="15.75">
      <c r="A5" s="10" t="s">
        <v>22</v>
      </c>
      <c r="B5" s="10" t="s">
        <v>3</v>
      </c>
      <c r="C5" s="10"/>
      <c r="D5" s="10"/>
      <c r="E5" s="10"/>
      <c r="F5" s="11"/>
      <c r="G5" s="11"/>
    </row>
    <row r="6" spans="1:7" ht="15.75">
      <c r="A6" s="13">
        <v>42837</v>
      </c>
      <c r="B6" s="11" t="s">
        <v>110</v>
      </c>
      <c r="C6" s="11">
        <v>2850</v>
      </c>
      <c r="D6" s="10">
        <v>2850</v>
      </c>
      <c r="E6" s="10"/>
      <c r="F6" s="11"/>
      <c r="G6" s="11"/>
    </row>
    <row r="7" spans="1:7" ht="15.75">
      <c r="A7" s="14">
        <v>42844</v>
      </c>
      <c r="B7" s="15" t="s">
        <v>47</v>
      </c>
      <c r="C7" s="15">
        <v>98.4</v>
      </c>
      <c r="D7" s="16"/>
      <c r="E7" s="16"/>
      <c r="F7" s="15"/>
      <c r="G7" s="15">
        <v>98.4</v>
      </c>
    </row>
    <row r="8" spans="1:7" ht="15.75">
      <c r="A8" s="14">
        <v>42888</v>
      </c>
      <c r="B8" s="15" t="s">
        <v>48</v>
      </c>
      <c r="C8" s="17">
        <v>956.54</v>
      </c>
      <c r="D8" s="16"/>
      <c r="E8" s="16"/>
      <c r="F8" s="15">
        <v>956.54</v>
      </c>
      <c r="G8" s="15"/>
    </row>
    <row r="9" spans="1:7" ht="15.75">
      <c r="A9" s="13">
        <v>42989</v>
      </c>
      <c r="B9" s="3" t="s">
        <v>49</v>
      </c>
      <c r="C9" s="18">
        <v>400</v>
      </c>
      <c r="D9" s="18"/>
      <c r="E9" s="18"/>
      <c r="F9" s="18"/>
      <c r="G9" s="18">
        <v>400</v>
      </c>
    </row>
    <row r="10" spans="1:7" ht="30.75">
      <c r="A10" s="13">
        <v>42996</v>
      </c>
      <c r="B10" s="3" t="s">
        <v>50</v>
      </c>
      <c r="C10" s="18">
        <v>440.85</v>
      </c>
      <c r="D10" s="18"/>
      <c r="E10" s="18"/>
      <c r="F10" s="18"/>
      <c r="G10" s="18">
        <v>440.85</v>
      </c>
    </row>
    <row r="11" spans="1:7" ht="15.75">
      <c r="A11" s="13">
        <v>42993</v>
      </c>
      <c r="B11" s="3" t="s">
        <v>110</v>
      </c>
      <c r="C11" s="18">
        <v>2850</v>
      </c>
      <c r="D11" s="18">
        <v>2850</v>
      </c>
      <c r="E11" s="18"/>
      <c r="F11" s="18"/>
      <c r="G11" s="18"/>
    </row>
    <row r="12" spans="1:7" ht="30.75">
      <c r="A12" s="13">
        <v>43124</v>
      </c>
      <c r="B12" s="3" t="s">
        <v>116</v>
      </c>
      <c r="C12" s="18">
        <v>500</v>
      </c>
      <c r="D12" s="18"/>
      <c r="E12" s="18"/>
      <c r="F12" s="18"/>
      <c r="G12" s="18">
        <v>500</v>
      </c>
    </row>
    <row r="13" spans="1:7" ht="30.75">
      <c r="A13" s="13">
        <v>43166</v>
      </c>
      <c r="B13" s="3" t="s">
        <v>115</v>
      </c>
      <c r="C13" s="18">
        <v>1091.5999999999999</v>
      </c>
      <c r="D13" s="18"/>
      <c r="E13" s="18"/>
      <c r="F13" s="18"/>
      <c r="G13" s="18">
        <v>1091.5999999999999</v>
      </c>
    </row>
    <row r="14" spans="1:7" ht="30.75">
      <c r="A14" s="13">
        <v>43175</v>
      </c>
      <c r="B14" s="3" t="s">
        <v>117</v>
      </c>
      <c r="C14" s="18">
        <v>550</v>
      </c>
      <c r="D14" s="18"/>
      <c r="E14" s="18"/>
      <c r="F14" s="18"/>
      <c r="G14" s="18">
        <v>550</v>
      </c>
    </row>
    <row r="15" spans="1:7" ht="15.75">
      <c r="A15" s="19"/>
      <c r="B15" s="3"/>
      <c r="C15" s="18"/>
      <c r="D15" s="18"/>
      <c r="E15" s="18"/>
      <c r="F15" s="18"/>
      <c r="G15" s="18"/>
    </row>
    <row r="16" spans="1:7" ht="15.75">
      <c r="A16" s="19"/>
      <c r="B16" s="3"/>
      <c r="C16" s="18"/>
      <c r="D16" s="18"/>
      <c r="E16" s="18"/>
      <c r="F16" s="18"/>
      <c r="G16" s="18"/>
    </row>
    <row r="17" spans="1:8" ht="15.75">
      <c r="A17" s="19"/>
      <c r="B17" s="3"/>
      <c r="C17" s="18"/>
      <c r="D17" s="18"/>
      <c r="E17" s="18"/>
      <c r="F17" s="18"/>
      <c r="G17" s="18"/>
    </row>
    <row r="18" spans="1:8" ht="15.75">
      <c r="A18" s="19"/>
      <c r="B18" s="3"/>
      <c r="C18" s="18"/>
      <c r="D18" s="18"/>
      <c r="E18" s="18"/>
      <c r="F18" s="18"/>
      <c r="G18" s="18"/>
    </row>
    <row r="19" spans="1:8" ht="15.75">
      <c r="A19" s="20"/>
      <c r="B19" s="3"/>
      <c r="C19" s="18"/>
      <c r="D19" s="11"/>
      <c r="E19" s="11"/>
      <c r="F19" s="11"/>
      <c r="G19" s="11"/>
    </row>
    <row r="20" spans="1:8" ht="15.75">
      <c r="A20" s="21"/>
      <c r="B20" s="22"/>
      <c r="C20" s="23">
        <f>SUM(C6:C19)</f>
        <v>9737.3900000000012</v>
      </c>
      <c r="D20" s="23">
        <f>SUM(D6:D19)</f>
        <v>5700</v>
      </c>
      <c r="E20" s="23"/>
      <c r="F20" s="23">
        <f>SUM(F6:F19)</f>
        <v>956.54</v>
      </c>
      <c r="G20" s="23">
        <f>SUM(G6:G19)</f>
        <v>3080.85</v>
      </c>
      <c r="H20" s="24">
        <f>SUM(D20+E20+F20+G20)</f>
        <v>9737.39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L25" sqref="L25"/>
    </sheetView>
  </sheetViews>
  <sheetFormatPr defaultRowHeight="15"/>
  <cols>
    <col min="2" max="2" width="13.5703125" customWidth="1"/>
    <col min="3" max="3" width="15" customWidth="1"/>
    <col min="5" max="5" width="15.42578125" customWidth="1"/>
    <col min="6" max="6" width="27.140625" customWidth="1"/>
  </cols>
  <sheetData>
    <row r="1" spans="1:10" ht="15.75">
      <c r="B1" s="25" t="s">
        <v>51</v>
      </c>
      <c r="C1" s="26"/>
      <c r="D1" s="26"/>
      <c r="E1" s="26"/>
      <c r="F1" s="26"/>
    </row>
    <row r="2" spans="1:10" ht="15.75">
      <c r="B2" s="26"/>
      <c r="C2" s="27"/>
      <c r="D2" s="27"/>
      <c r="E2" s="27"/>
      <c r="F2" s="27"/>
    </row>
    <row r="3" spans="1:10" ht="15.75">
      <c r="B3" s="25"/>
      <c r="C3" s="27" t="s">
        <v>17</v>
      </c>
      <c r="D3" s="27"/>
      <c r="E3" s="27" t="s">
        <v>17</v>
      </c>
      <c r="F3" s="27"/>
    </row>
    <row r="4" spans="1:10" ht="15.75">
      <c r="B4" s="25"/>
      <c r="C4" s="28" t="s">
        <v>53</v>
      </c>
      <c r="D4" s="29" t="s">
        <v>23</v>
      </c>
      <c r="E4" s="30" t="s">
        <v>111</v>
      </c>
      <c r="F4" s="27"/>
    </row>
    <row r="5" spans="1:10" ht="15.75">
      <c r="B5" s="25"/>
      <c r="C5" s="27"/>
      <c r="D5" s="27"/>
      <c r="E5" s="27"/>
      <c r="F5" s="27"/>
    </row>
    <row r="6" spans="1:10" ht="15.75">
      <c r="A6" s="31"/>
      <c r="B6" s="28"/>
      <c r="C6" s="32" t="s">
        <v>24</v>
      </c>
      <c r="D6" s="28"/>
      <c r="E6" s="28"/>
      <c r="F6" s="28">
        <v>13822.94</v>
      </c>
      <c r="I6">
        <v>13822.94</v>
      </c>
    </row>
    <row r="7" spans="1:10" ht="15.75">
      <c r="A7" s="31"/>
      <c r="B7" s="28"/>
      <c r="C7" s="28" t="s">
        <v>25</v>
      </c>
      <c r="D7" s="28"/>
      <c r="E7" s="28"/>
      <c r="F7" s="28"/>
    </row>
    <row r="8" spans="1:10" ht="15.75">
      <c r="A8" s="31"/>
      <c r="B8" s="28"/>
      <c r="C8" s="33"/>
      <c r="D8" s="5"/>
      <c r="E8" s="28"/>
      <c r="F8" s="28"/>
    </row>
    <row r="9" spans="1:10" ht="15.75">
      <c r="A9" s="31"/>
      <c r="B9" s="28"/>
      <c r="C9" s="5"/>
      <c r="D9" s="5"/>
      <c r="E9" s="28"/>
      <c r="F9" s="28"/>
    </row>
    <row r="10" spans="1:10" ht="15.75">
      <c r="A10" s="31"/>
      <c r="B10" s="28"/>
      <c r="C10" s="33"/>
      <c r="D10" s="5"/>
      <c r="E10" s="28"/>
      <c r="F10" s="28"/>
    </row>
    <row r="11" spans="1:10" ht="15.75">
      <c r="A11" s="31"/>
      <c r="B11" s="28"/>
      <c r="C11" s="34"/>
      <c r="D11" s="28"/>
      <c r="E11" s="28"/>
      <c r="F11" s="28"/>
    </row>
    <row r="12" spans="1:10" ht="15.75">
      <c r="A12" s="31"/>
      <c r="B12" s="28"/>
      <c r="C12" s="28" t="s">
        <v>26</v>
      </c>
      <c r="D12" s="28"/>
      <c r="E12" s="35"/>
      <c r="F12" s="35"/>
    </row>
    <row r="13" spans="1:10" ht="15.75">
      <c r="A13" s="31"/>
      <c r="B13" s="32"/>
      <c r="C13" s="32"/>
      <c r="D13" s="32"/>
      <c r="E13" s="32"/>
      <c r="F13" s="32"/>
    </row>
    <row r="14" spans="1:10" ht="15.75">
      <c r="A14" s="31"/>
      <c r="B14" s="28" t="s">
        <v>52</v>
      </c>
      <c r="C14" s="32"/>
      <c r="D14" s="32"/>
      <c r="E14" s="32"/>
      <c r="F14" s="35">
        <v>10409</v>
      </c>
      <c r="I14">
        <v>11402.91</v>
      </c>
      <c r="J14" t="s">
        <v>118</v>
      </c>
    </row>
    <row r="15" spans="1:10" ht="15.75">
      <c r="A15" s="31"/>
      <c r="B15" s="28" t="s">
        <v>27</v>
      </c>
      <c r="C15" s="32"/>
      <c r="D15" s="32"/>
      <c r="E15" s="32"/>
      <c r="F15" s="28">
        <v>9737.39</v>
      </c>
      <c r="I15">
        <v>9737.39</v>
      </c>
      <c r="J15" t="s">
        <v>120</v>
      </c>
    </row>
    <row r="16" spans="1:10" ht="15.75">
      <c r="A16" s="31"/>
      <c r="B16" s="28" t="s">
        <v>28</v>
      </c>
      <c r="C16" s="32"/>
      <c r="D16" s="32"/>
      <c r="E16" s="32"/>
      <c r="F16" s="28">
        <v>6459.45</v>
      </c>
      <c r="I16">
        <v>7317.36</v>
      </c>
      <c r="J16" t="s">
        <v>119</v>
      </c>
    </row>
    <row r="17" spans="1:10" ht="15.75">
      <c r="A17" s="31"/>
      <c r="B17" s="28" t="s">
        <v>29</v>
      </c>
      <c r="C17" s="32"/>
      <c r="D17" s="32"/>
      <c r="E17" s="36"/>
      <c r="F17" s="49">
        <f>SUM(F14+F15-F16)</f>
        <v>13686.939999999999</v>
      </c>
      <c r="I17">
        <f>I14+I15-I16</f>
        <v>13822.939999999999</v>
      </c>
      <c r="J17" t="s">
        <v>121</v>
      </c>
    </row>
    <row r="18" spans="1:10" ht="15.75">
      <c r="B18" s="26"/>
      <c r="C18" s="26"/>
      <c r="D18" s="26"/>
      <c r="E18" s="26"/>
      <c r="F18" s="26"/>
    </row>
    <row r="19" spans="1:10" ht="15.75">
      <c r="B19" s="37"/>
      <c r="C19" s="26"/>
      <c r="D19" s="26"/>
      <c r="E19" s="26"/>
      <c r="F19" s="26"/>
    </row>
    <row r="20" spans="1:10" ht="15.75">
      <c r="A20" s="57" t="s">
        <v>34</v>
      </c>
      <c r="B20" s="56"/>
      <c r="C20" s="58"/>
      <c r="D20" s="58"/>
      <c r="E20" s="37" t="s">
        <v>17</v>
      </c>
      <c r="F20" s="38"/>
    </row>
    <row r="21" spans="1:10" ht="15.75">
      <c r="B21" s="37"/>
      <c r="C21" s="26"/>
      <c r="D21" s="26"/>
      <c r="E21" s="37"/>
      <c r="F21" s="26"/>
    </row>
    <row r="22" spans="1:10" ht="15.75">
      <c r="B22" s="37"/>
      <c r="C22" s="26"/>
      <c r="D22" s="26"/>
      <c r="E22" s="37"/>
      <c r="F22" s="26"/>
    </row>
    <row r="23" spans="1:10" ht="15.75">
      <c r="A23" s="57" t="s">
        <v>30</v>
      </c>
      <c r="B23" s="56"/>
      <c r="C23" s="58"/>
      <c r="D23" s="58"/>
      <c r="E23" s="37" t="s">
        <v>17</v>
      </c>
      <c r="F23" s="38"/>
    </row>
    <row r="26" spans="1:10" ht="15.75">
      <c r="A26" s="58" t="s">
        <v>33</v>
      </c>
      <c r="B26" s="58"/>
      <c r="C26" s="58"/>
      <c r="D26" s="58"/>
      <c r="E26" s="39" t="s">
        <v>31</v>
      </c>
      <c r="F26" t="s">
        <v>32</v>
      </c>
    </row>
  </sheetData>
  <mergeCells count="3">
    <mergeCell ref="A20:D20"/>
    <mergeCell ref="A23:D23"/>
    <mergeCell ref="A26:D26"/>
  </mergeCells>
  <pageMargins left="0.70866141732283472" right="0.70866141732283472" top="0.74803149606299213" bottom="0.74803149606299213" header="0.31496062992125984" footer="0.31496062992125984"/>
  <pageSetup paperSize="9" orientation="landscape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K6" sqref="K6"/>
    </sheetView>
  </sheetViews>
  <sheetFormatPr defaultRowHeight="15"/>
  <cols>
    <col min="1" max="1" width="14.5703125" customWidth="1"/>
    <col min="2" max="2" width="21.42578125" customWidth="1"/>
    <col min="3" max="3" width="21.28515625" customWidth="1"/>
    <col min="4" max="4" width="17.5703125" customWidth="1"/>
    <col min="5" max="5" width="14.42578125" customWidth="1"/>
    <col min="6" max="6" width="17" customWidth="1"/>
    <col min="8" max="8" width="14" customWidth="1"/>
  </cols>
  <sheetData>
    <row r="1" spans="1:8" ht="47.25">
      <c r="A1" s="40" t="s">
        <v>55</v>
      </c>
      <c r="B1" s="41" t="s">
        <v>56</v>
      </c>
      <c r="C1" s="41" t="s">
        <v>57</v>
      </c>
      <c r="D1" s="41" t="s">
        <v>58</v>
      </c>
      <c r="E1" s="41" t="s">
        <v>59</v>
      </c>
      <c r="F1" s="41" t="s">
        <v>60</v>
      </c>
      <c r="G1" s="41" t="s">
        <v>61</v>
      </c>
      <c r="H1" s="41" t="s">
        <v>62</v>
      </c>
    </row>
    <row r="2" spans="1:8">
      <c r="A2" s="42" t="s">
        <v>63</v>
      </c>
      <c r="B2" s="43" t="s">
        <v>64</v>
      </c>
      <c r="C2" s="44" t="s">
        <v>65</v>
      </c>
      <c r="D2" s="59">
        <v>1970</v>
      </c>
      <c r="E2" s="60">
        <v>700</v>
      </c>
      <c r="F2" s="61" t="s">
        <v>66</v>
      </c>
      <c r="G2" s="62" t="s">
        <v>65</v>
      </c>
      <c r="H2" s="43"/>
    </row>
    <row r="3" spans="1:8">
      <c r="A3" s="42" t="s">
        <v>67</v>
      </c>
      <c r="B3" s="43" t="s">
        <v>68</v>
      </c>
      <c r="C3" s="44" t="s">
        <v>65</v>
      </c>
      <c r="D3" s="59"/>
      <c r="E3" s="60"/>
      <c r="F3" s="61"/>
      <c r="G3" s="62"/>
      <c r="H3" s="43"/>
    </row>
    <row r="4" spans="1:8" ht="30">
      <c r="A4" s="42" t="s">
        <v>69</v>
      </c>
      <c r="B4" s="43" t="s">
        <v>70</v>
      </c>
      <c r="C4" s="44" t="s">
        <v>65</v>
      </c>
      <c r="D4" s="45">
        <v>1982</v>
      </c>
      <c r="E4" s="46"/>
      <c r="F4" s="46" t="s">
        <v>71</v>
      </c>
      <c r="G4" s="44" t="s">
        <v>72</v>
      </c>
      <c r="H4" s="43"/>
    </row>
    <row r="5" spans="1:8">
      <c r="A5" s="42" t="s">
        <v>73</v>
      </c>
      <c r="B5" s="43" t="s">
        <v>74</v>
      </c>
      <c r="C5" s="44" t="s">
        <v>65</v>
      </c>
      <c r="D5" s="45">
        <v>1987</v>
      </c>
      <c r="E5" s="46"/>
      <c r="F5" s="46" t="s">
        <v>75</v>
      </c>
      <c r="G5" s="44" t="s">
        <v>65</v>
      </c>
      <c r="H5" s="43"/>
    </row>
    <row r="6" spans="1:8">
      <c r="A6" s="42" t="s">
        <v>76</v>
      </c>
      <c r="B6" s="43" t="s">
        <v>77</v>
      </c>
      <c r="C6" s="44" t="s">
        <v>65</v>
      </c>
      <c r="D6" s="45" t="s">
        <v>78</v>
      </c>
      <c r="E6" s="47">
        <v>3000</v>
      </c>
      <c r="F6" s="46" t="s">
        <v>79</v>
      </c>
      <c r="G6" s="44" t="s">
        <v>65</v>
      </c>
      <c r="H6" s="43"/>
    </row>
    <row r="7" spans="1:8">
      <c r="A7" s="42" t="s">
        <v>80</v>
      </c>
      <c r="B7" s="43" t="s">
        <v>81</v>
      </c>
      <c r="C7" s="44" t="s">
        <v>65</v>
      </c>
      <c r="D7" s="45" t="s">
        <v>82</v>
      </c>
      <c r="E7" s="47">
        <v>1</v>
      </c>
      <c r="F7" s="46" t="s">
        <v>71</v>
      </c>
      <c r="G7" s="44" t="s">
        <v>65</v>
      </c>
      <c r="H7" s="43"/>
    </row>
    <row r="8" spans="1:8" ht="30">
      <c r="A8" s="42" t="s">
        <v>83</v>
      </c>
      <c r="B8" s="43" t="s">
        <v>84</v>
      </c>
      <c r="C8" s="44" t="s">
        <v>65</v>
      </c>
      <c r="D8" s="45"/>
      <c r="E8" s="48">
        <v>3844.25</v>
      </c>
      <c r="F8" s="46" t="s">
        <v>85</v>
      </c>
      <c r="G8" s="44" t="s">
        <v>65</v>
      </c>
      <c r="H8" s="43"/>
    </row>
    <row r="9" spans="1:8" ht="30">
      <c r="A9" s="42" t="s">
        <v>86</v>
      </c>
      <c r="B9" s="43" t="s">
        <v>87</v>
      </c>
      <c r="C9" s="44" t="s">
        <v>65</v>
      </c>
      <c r="D9" s="45" t="s">
        <v>88</v>
      </c>
      <c r="E9" s="46" t="s">
        <v>89</v>
      </c>
      <c r="F9" s="46" t="s">
        <v>90</v>
      </c>
      <c r="G9" s="44" t="s">
        <v>65</v>
      </c>
      <c r="H9" s="43"/>
    </row>
    <row r="10" spans="1:8" ht="30">
      <c r="A10" s="42" t="s">
        <v>91</v>
      </c>
      <c r="B10" s="43" t="s">
        <v>92</v>
      </c>
      <c r="C10" s="44"/>
      <c r="D10" s="45" t="s">
        <v>93</v>
      </c>
      <c r="E10" s="48">
        <v>374.17</v>
      </c>
      <c r="F10" s="46" t="s">
        <v>94</v>
      </c>
      <c r="G10" s="44" t="s">
        <v>95</v>
      </c>
      <c r="H10" s="43"/>
    </row>
    <row r="11" spans="1:8">
      <c r="A11" s="42" t="s">
        <v>96</v>
      </c>
      <c r="B11" s="43" t="s">
        <v>97</v>
      </c>
      <c r="C11" s="44" t="s">
        <v>65</v>
      </c>
      <c r="D11" s="45" t="s">
        <v>98</v>
      </c>
      <c r="E11" s="47">
        <v>5193</v>
      </c>
      <c r="F11" s="46" t="s">
        <v>71</v>
      </c>
      <c r="G11" s="44" t="s">
        <v>65</v>
      </c>
      <c r="H11" s="43"/>
    </row>
    <row r="12" spans="1:8" ht="30">
      <c r="A12" s="42" t="s">
        <v>99</v>
      </c>
      <c r="B12" s="43" t="s">
        <v>100</v>
      </c>
      <c r="C12" s="44" t="s">
        <v>65</v>
      </c>
      <c r="D12" s="45"/>
      <c r="E12" s="46"/>
      <c r="F12" s="46"/>
      <c r="G12" s="44"/>
      <c r="H12" s="43"/>
    </row>
    <row r="13" spans="1:8" ht="30">
      <c r="A13" s="42" t="s">
        <v>101</v>
      </c>
      <c r="B13" s="43" t="s">
        <v>102</v>
      </c>
      <c r="C13" s="44"/>
      <c r="D13" s="45"/>
      <c r="E13" s="46"/>
      <c r="F13" s="46"/>
      <c r="G13" s="44"/>
      <c r="H13" s="43"/>
    </row>
    <row r="14" spans="1:8">
      <c r="A14" s="42" t="s">
        <v>103</v>
      </c>
      <c r="B14" s="43" t="s">
        <v>104</v>
      </c>
      <c r="C14" s="44"/>
      <c r="D14" s="45"/>
      <c r="E14" s="46"/>
      <c r="F14" s="46"/>
      <c r="G14" s="44"/>
      <c r="H14" s="43"/>
    </row>
  </sheetData>
  <mergeCells count="4">
    <mergeCell ref="D2:D3"/>
    <mergeCell ref="E2:E3"/>
    <mergeCell ref="F2:F3"/>
    <mergeCell ref="G2:G3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20" sqref="J2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Payments </vt:lpstr>
      <vt:lpstr>Receipts</vt:lpstr>
      <vt:lpstr>Reconciliation </vt:lpstr>
      <vt:lpstr>Fixed Assets </vt:lpstr>
      <vt:lpstr>Budget v spending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</dc:creator>
  <cp:lastModifiedBy>Cathy</cp:lastModifiedBy>
  <cp:lastPrinted>2018-05-30T13:34:03Z</cp:lastPrinted>
  <dcterms:created xsi:type="dcterms:W3CDTF">2017-07-16T10:47:53Z</dcterms:created>
  <dcterms:modified xsi:type="dcterms:W3CDTF">2018-05-30T13:36:00Z</dcterms:modified>
</cp:coreProperties>
</file>