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4" activeTab="4"/>
  </bookViews>
  <sheets>
    <sheet name="1.问题规模与时间效率的关系-CPU单线程" sheetId="1" r:id="rId1"/>
    <sheet name="2.问题规模与时间效率的关系-CPU多线程" sheetId="2" r:id="rId2"/>
    <sheet name="3.问题规模与时间效率的关系-GPU初始" sheetId="3" r:id="rId3"/>
    <sheet name="4.问题规模与时间效率的关系-GPU优化1" sheetId="4" r:id="rId4"/>
    <sheet name="5.问题规模与时间效率的关系-GPU优化2" sheetId="5" r:id="rId5"/>
    <sheet name="6.问题规模与时间效率的关系-GPU优化3" sheetId="6" r:id="rId6"/>
  </sheets>
  <calcPr calcId="124519"/>
</workbook>
</file>

<file path=xl/calcChain.xml><?xml version="1.0" encoding="utf-8"?>
<calcChain xmlns="http://schemas.openxmlformats.org/spreadsheetml/2006/main">
  <c r="B31" i="5"/>
  <c r="J31"/>
  <c r="I31"/>
  <c r="H31"/>
  <c r="G31"/>
  <c r="F31"/>
  <c r="E31"/>
  <c r="D31"/>
  <c r="C31"/>
  <c r="F24" i="6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5" l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D19" i="1"/>
  <c r="D20"/>
  <c r="D21"/>
  <c r="D22"/>
  <c r="D23"/>
  <c r="D24"/>
  <c r="D18"/>
  <c r="D5"/>
  <c r="D6"/>
  <c r="D7"/>
  <c r="D8"/>
  <c r="D9"/>
  <c r="D10"/>
  <c r="D4"/>
  <c r="D19" i="2"/>
  <c r="D20"/>
  <c r="D21"/>
  <c r="D22"/>
  <c r="D23"/>
  <c r="D24"/>
  <c r="D18"/>
  <c r="D5"/>
  <c r="D6"/>
  <c r="D7"/>
  <c r="D8"/>
  <c r="D9"/>
  <c r="D10"/>
  <c r="D4"/>
  <c r="D5" i="3"/>
  <c r="D6"/>
  <c r="D7"/>
  <c r="D8"/>
  <c r="D9"/>
  <c r="D10"/>
  <c r="D4"/>
  <c r="D19"/>
  <c r="D20"/>
  <c r="D21"/>
  <c r="D22"/>
  <c r="D23"/>
  <c r="D24"/>
  <c r="D18"/>
  <c r="F24"/>
  <c r="E24"/>
  <c r="F23"/>
  <c r="E23"/>
  <c r="F22"/>
  <c r="E22"/>
  <c r="F21"/>
  <c r="E21"/>
  <c r="F20"/>
  <c r="E20"/>
  <c r="F19"/>
  <c r="E19"/>
  <c r="F18"/>
  <c r="E18"/>
  <c r="F10"/>
  <c r="E10"/>
  <c r="F9"/>
  <c r="E9"/>
  <c r="F8"/>
  <c r="E8"/>
  <c r="F7"/>
  <c r="E7"/>
  <c r="F6"/>
  <c r="E6"/>
  <c r="F5"/>
  <c r="E5"/>
  <c r="F4"/>
  <c r="E4"/>
  <c r="F24" i="2"/>
  <c r="E24"/>
  <c r="F23"/>
  <c r="E23"/>
  <c r="F22"/>
  <c r="E22"/>
  <c r="F21"/>
  <c r="E21"/>
  <c r="F20"/>
  <c r="E20"/>
  <c r="F19"/>
  <c r="E19"/>
  <c r="F18"/>
  <c r="E18"/>
  <c r="F10" i="1"/>
  <c r="F9"/>
  <c r="F8"/>
  <c r="F7"/>
  <c r="F6"/>
  <c r="F5"/>
  <c r="F4"/>
  <c r="F4" i="2"/>
  <c r="F22" i="1"/>
  <c r="F23"/>
  <c r="F24"/>
  <c r="F19"/>
  <c r="F20"/>
  <c r="F21"/>
  <c r="F18"/>
  <c r="F5" i="2"/>
  <c r="F6"/>
  <c r="F7"/>
  <c r="F8"/>
  <c r="F9"/>
  <c r="F10"/>
  <c r="E5"/>
  <c r="E6"/>
  <c r="E7"/>
  <c r="E8"/>
  <c r="E9"/>
  <c r="E10"/>
  <c r="E4"/>
  <c r="E5" i="1"/>
  <c r="E6"/>
  <c r="E7"/>
  <c r="E8"/>
  <c r="E9"/>
  <c r="E10"/>
  <c r="E4"/>
  <c r="E19"/>
  <c r="E20"/>
  <c r="E21"/>
  <c r="E22"/>
  <c r="E23"/>
  <c r="E24"/>
  <c r="E18"/>
</calcChain>
</file>

<file path=xl/sharedStrings.xml><?xml version="1.0" encoding="utf-8"?>
<sst xmlns="http://schemas.openxmlformats.org/spreadsheetml/2006/main" count="162" uniqueCount="81">
  <si>
    <t>表1.1</t>
  </si>
  <si>
    <t>CPU: i7 870</t>
  </si>
  <si>
    <t>debug 
VS 
release</t>
  </si>
  <si>
    <t>序号</t>
  </si>
  <si>
    <t>问题规模
(N 百万)</t>
  </si>
  <si>
    <t>时间(ms)
release</t>
  </si>
  <si>
    <t>问题规模
log2(N)+3</t>
  </si>
  <si>
    <t>release</t>
  </si>
  <si>
    <t>VS debug</t>
  </si>
  <si>
    <t>时间(ms)
VS debug</t>
  </si>
  <si>
    <t>图1.1</t>
  </si>
  <si>
    <t>CPU</t>
  </si>
  <si>
    <t>i7 870</t>
  </si>
  <si>
    <t>表1.2</t>
  </si>
  <si>
    <t>CPU: i7 3770k</t>
  </si>
  <si>
    <t>debug</t>
  </si>
  <si>
    <t>图1.2</t>
  </si>
  <si>
    <t>i7 3770K</t>
  </si>
  <si>
    <t>CPU单线程 结论：
1）时间效率，与问题规模无关，问题规模变化，时间效率恒定不变，i7 3770K是4、i7 870是3； 
2）时间效率，与CPU性能有关，'i7 3770k'  vs 'i7 870' = 4:3=1.33，
前者提升约33%；
3）时间效率，与程序编译配置有关，'release' vs 'debug' =4.2:2.6=1.62，
提升60%（i7 3770k）、50%（i7 870）；</t>
  </si>
  <si>
    <t>备注：
1）时间效率计算公式，时间效率=问题规模/时间 * 50；
2）固定CPU和编译配置：CPU='i7 3770K'，编译配置='release'；</t>
  </si>
  <si>
    <t>表2.1</t>
  </si>
  <si>
    <t>单线程
VS
多线程</t>
  </si>
  <si>
    <t>时间(ms)
多线程</t>
  </si>
  <si>
    <t>多线程</t>
  </si>
  <si>
    <t>单线程</t>
  </si>
  <si>
    <t>时间(ms)
VS 单线程</t>
  </si>
  <si>
    <t>图2.1</t>
  </si>
  <si>
    <t>表2.2</t>
  </si>
  <si>
    <t>问题规模
(N M)</t>
  </si>
  <si>
    <t>图2.2</t>
  </si>
  <si>
    <t>CPU多线程 结论：
1）时间效率，与问题规模无关，问题规模变化，时间效率恒定不变，i7 3770K是10、i7 870是12； 
2）时间效率，与CPU性能有关，'i7 870'  vs 'i7 3770k' = 12:10=1.2，
前者比后者高出20%；？？？
3）时间效率，与CPU线程数目有关，多线程 vs 单线程 = 10:4=2.5，12:3=4，
提升140%（i7 3770k）、300%（i7 870）；</t>
  </si>
  <si>
    <t>表3.1</t>
  </si>
  <si>
    <t>CPU: i7 3770k
GPU: gtx670</t>
  </si>
  <si>
    <t>CPU
VS
GPU</t>
  </si>
  <si>
    <t>时间(ms)
GPU</t>
  </si>
  <si>
    <t>GPU</t>
  </si>
  <si>
    <t>时间(ms)
VS CPU</t>
  </si>
  <si>
    <t>图3.1</t>
  </si>
  <si>
    <t>GTX670</t>
  </si>
  <si>
    <t>表3.2</t>
  </si>
  <si>
    <t>CPU: i7 870
GPU: gts250</t>
  </si>
  <si>
    <t>图3.2</t>
  </si>
  <si>
    <t>GTS250</t>
  </si>
  <si>
    <t>GPU多线程初步 结论： 
1）时间效率，与问题规模无关，问题规模变化，时间效率恒定不变，gtx670是34、gts250是3.4； 
2）时间效率，在都是GPU多线程的条件下，与GPU性能有关，'gtx670'  vs 'gts250' = 34:3.4=10， 前者是后者的10倍； 
3）时间效率，GPU多线程与CPU多线程对比，GPU vs CPU =34:10=3.4， 3.4:12=0.3，
前者提升240%（gtx670）、-70%（gts250）； 
4）CUDA对CU调用CPP代码的编译效率不如CPP调用，454ms vs 300 ms = 1.5，效率降低50%（gts250），为了避免误差确保CPU测试环境不含CUDA；</t>
  </si>
  <si>
    <t>表4.1</t>
  </si>
  <si>
    <t>GPU: gtx670</t>
  </si>
  <si>
    <t>合并
VS
非合并</t>
  </si>
  <si>
    <t>合并</t>
  </si>
  <si>
    <t>非合并</t>
  </si>
  <si>
    <t>时间(ms)
VS 非合并</t>
  </si>
  <si>
    <t>图4.1</t>
  </si>
  <si>
    <t xml:space="preserve"> GTX670</t>
  </si>
  <si>
    <t>表4.2</t>
  </si>
  <si>
    <t>GPU: gts250</t>
  </si>
  <si>
    <t>时间(ms)
合并</t>
  </si>
  <si>
    <t>图4.2</t>
  </si>
  <si>
    <t>GPU合并优化 结论： 
1）时间效率，与问题规模弱相关，问题规模变化，时间效率以3%的增速缓慢提升； 
2）时间效率，在都合并的条件下，与GPU性能有关，'gtx670'  vs 'gts250' = 102:17=6， 
前者是后者的6倍； 
3）时间效率，合并与非合并对比，合并 vs 非合并 = 102:34=3，17:3.4=5， 
前者提升200%（gtx670）、400%（gts250）； 
4）时间效率，GPU VS CPU = 102:10=10，17:12=1.4， 
前者提升900%（gtx670）、40%（gts250）；</t>
  </si>
  <si>
    <t>表5.1</t>
  </si>
  <si>
    <t>缓存
VS
非缓存</t>
  </si>
  <si>
    <t>x</t>
  </si>
  <si>
    <t>图5.1</t>
  </si>
  <si>
    <t>表5.2</t>
  </si>
  <si>
    <t>图5.2</t>
  </si>
  <si>
    <t>GPU缓存优化 结论： 
1）时间效率，与问题规模弱相关，问题规模变化，时间效率以2%的增速缓慢提升； 
2）时间效率，在都合并的条件下，与GPU性能有关，'gtx670'  vs 'gts250' = x:10=6， 
前者是后者的6倍； 
3）时间效率，缓存与非缓存对比，缓存 vs 非缓存 = x:102=x，10:17=0.6， 
前者提升x%（gtx670）、-40%（gts250）； 
4）时间效率，GPU VS CPU = x:10=x，10:12=0.8， 
前者提升x%（gtx670）、-20%（gts250）；</t>
    <phoneticPr fontId="7" type="noConversion"/>
  </si>
  <si>
    <t>共享
VS
非共享</t>
    <phoneticPr fontId="7" type="noConversion"/>
  </si>
  <si>
    <t>共享</t>
    <phoneticPr fontId="7" type="noConversion"/>
  </si>
  <si>
    <t>非共享</t>
    <phoneticPr fontId="7" type="noConversion"/>
  </si>
  <si>
    <t>时间(ms)
VS 非共享</t>
    <phoneticPr fontId="7" type="noConversion"/>
  </si>
  <si>
    <t>时间(ms)
共享</t>
    <phoneticPr fontId="7" type="noConversion"/>
  </si>
  <si>
    <t>非共享</t>
    <phoneticPr fontId="7" type="noConversion"/>
  </si>
  <si>
    <t>常量
VS
非常量</t>
    <phoneticPr fontId="7" type="noConversion"/>
  </si>
  <si>
    <t>常量</t>
    <phoneticPr fontId="7" type="noConversion"/>
  </si>
  <si>
    <t>非常量</t>
    <phoneticPr fontId="7" type="noConversion"/>
  </si>
  <si>
    <t>时间(ms)
常量</t>
    <phoneticPr fontId="7" type="noConversion"/>
  </si>
  <si>
    <t>时间(ms)
VS 非常量</t>
    <phoneticPr fontId="7" type="noConversion"/>
  </si>
  <si>
    <t>数据规模
(M)</t>
    <phoneticPr fontId="7" type="noConversion"/>
  </si>
  <si>
    <t>表5.3</t>
    <phoneticPr fontId="7" type="noConversion"/>
  </si>
  <si>
    <t>内存显存
时间效率</t>
    <phoneticPr fontId="7" type="noConversion"/>
  </si>
  <si>
    <t>传输时间(us)</t>
    <phoneticPr fontId="7" type="noConversion"/>
  </si>
  <si>
    <t>时间效率
数据
/时间GByte/s</t>
    <phoneticPr fontId="7" type="noConversion"/>
  </si>
  <si>
    <t>GPU缓存优化 结论： 
1）时间效率，与问题规模弱相关，问题规模变化，时间效率以2%的增速缓慢提升； 
2）时间效率，在都合并的条件下，与GPU性能有关，'gtx670'  vs 'gts250' = 25:10=2.5， 
前者是后者的2.5倍； 
3）时间效率，缓存与非缓存对比，缓存 vs 非缓存 = 25:102=0.2，10:17=0.6， 
前者提升-80%（gtx670）、-40%（gts250）； 
4）时间效率，GPU VS CPU = 25:10=2.5，10:12=0.8， 
前者提升150%（gtx670）、-20%（gts250）；
5）时间效率，内存显存之间，数据量越大，时间效率持续增长；2M时130G，128M时2.5T。</t>
    <phoneticPr fontId="7" type="noConversion"/>
  </si>
</sst>
</file>

<file path=xl/styles.xml><?xml version="1.0" encoding="utf-8"?>
<styleSheet xmlns="http://schemas.openxmlformats.org/spreadsheetml/2006/main">
  <numFmts count="2">
    <numFmt numFmtId="176" formatCode="0.0"/>
    <numFmt numFmtId="177" formatCode="0.00_ "/>
  </numFmts>
  <fonts count="8">
    <font>
      <sz val="11"/>
      <color theme="1"/>
      <name val="宋体"/>
      <family val="2"/>
      <scheme val="minor"/>
    </font>
    <font>
      <b/>
      <sz val="11"/>
      <color rgb="FF00B050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92D050"/>
      <name val="宋体"/>
      <family val="2"/>
      <scheme val="minor"/>
    </font>
    <font>
      <sz val="11"/>
      <color rgb="FFC00000"/>
      <name val="宋体"/>
      <family val="2"/>
      <scheme val="minor"/>
    </font>
    <font>
      <sz val="11"/>
      <color rgb="FF002060"/>
      <name val="宋体"/>
      <family val="2"/>
      <scheme val="minor"/>
    </font>
    <font>
      <b/>
      <sz val="11"/>
      <color rgb="FFF79646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176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7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'1.问题规模与时间效率的关系-CPU单线程'!$E$3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'1.问题规模与时间效率的关系-CPU单线程'!$E$4:$E$10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'1.问题规模与时间效率的关系-CPU单线程'!$F$3</c:f>
              <c:strCache>
                <c:ptCount val="1"/>
                <c:pt idx="0">
                  <c:v>VS 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'1.问题规模与时间效率的关系-CPU单线程'!$F$4:$F$10</c:f>
              <c:numCache>
                <c:formatCode>0.0</c:formatCode>
                <c:ptCount val="7"/>
                <c:pt idx="0">
                  <c:v>1.7857142857142856</c:v>
                </c:pt>
                <c:pt idx="1">
                  <c:v>1.7857142857142856</c:v>
                </c:pt>
                <c:pt idx="2">
                  <c:v>1.8518518518518516</c:v>
                </c:pt>
                <c:pt idx="3">
                  <c:v>1.8867924528301887</c:v>
                </c:pt>
                <c:pt idx="4">
                  <c:v>2</c:v>
                </c:pt>
                <c:pt idx="5">
                  <c:v>2</c:v>
                </c:pt>
                <c:pt idx="6">
                  <c:v>1.9184652278177456</c:v>
                </c:pt>
              </c:numCache>
            </c:numRef>
          </c:val>
        </c:ser>
        <c:dLbls>
          <c:showVal val="1"/>
        </c:dLbls>
        <c:marker val="1"/>
        <c:axId val="155538560"/>
        <c:axId val="155540480"/>
      </c:lineChart>
      <c:catAx>
        <c:axId val="155538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55540480"/>
        <c:crosses val="autoZero"/>
        <c:auto val="1"/>
        <c:lblAlgn val="ctr"/>
        <c:lblOffset val="100"/>
      </c:catAx>
      <c:valAx>
        <c:axId val="155540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555385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'5.问题规模与时间效率的关系-GPU优化2'!$E$3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'5.问题规模与时间效率的关系-GPU优化2'!$E$4:$E$10</c:f>
              <c:numCache>
                <c:formatCode>0.0</c:formatCode>
                <c:ptCount val="7"/>
                <c:pt idx="0">
                  <c:v>23.148148148148145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'5.问题规模与时间效率的关系-GPU优化2'!$F$3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60461568"/>
        <c:axId val="160463488"/>
      </c:lineChart>
      <c:catAx>
        <c:axId val="16046156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463488"/>
        <c:crosses val="autoZero"/>
        <c:auto val="1"/>
        <c:lblAlgn val="ctr"/>
        <c:lblOffset val="100"/>
      </c:catAx>
      <c:valAx>
        <c:axId val="1604634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4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'5.问题规模与时间效率的关系-GPU优化2'!$A$29</c:f>
              <c:strCache>
                <c:ptCount val="1"/>
                <c:pt idx="0">
                  <c:v>数据规模
(M)</c:v>
                </c:pt>
              </c:strCache>
            </c:strRef>
          </c:tx>
          <c:val>
            <c:numRef>
              <c:f>'5.问题规模与时间效率的关系-GPU优化2'!$B$29:$J$29</c:f>
              <c:numCache>
                <c:formatCode>General</c:formatCode>
                <c:ptCount val="9"/>
                <c:pt idx="0">
                  <c:v>0.03</c:v>
                </c:pt>
                <c:pt idx="1">
                  <c:v>0.13</c:v>
                </c:pt>
                <c:pt idx="2">
                  <c:v>0.5</c:v>
                </c:pt>
                <c:pt idx="3">
                  <c:v>2</c:v>
                </c:pt>
                <c:pt idx="4">
                  <c:v>8</c:v>
                </c:pt>
                <c:pt idx="5">
                  <c:v>32</c:v>
                </c:pt>
                <c:pt idx="6">
                  <c:v>128</c:v>
                </c:pt>
                <c:pt idx="7">
                  <c:v>512</c:v>
                </c:pt>
                <c:pt idx="8">
                  <c:v>1024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'5.问题规模与时间效率的关系-GPU优化2'!$A$30</c:f>
              <c:strCache>
                <c:ptCount val="1"/>
                <c:pt idx="0">
                  <c:v>传输时间(us)</c:v>
                </c:pt>
              </c:strCache>
            </c:strRef>
          </c:tx>
          <c:val>
            <c:numRef>
              <c:f>'5.问题规模与时间效率的关系-GPU优化2'!$B$30:$J$30</c:f>
              <c:numCache>
                <c:formatCode>General</c:formatCode>
                <c:ptCount val="9"/>
                <c:pt idx="0">
                  <c:v>14.9</c:v>
                </c:pt>
                <c:pt idx="1">
                  <c:v>14.9</c:v>
                </c:pt>
                <c:pt idx="2">
                  <c:v>15.2</c:v>
                </c:pt>
                <c:pt idx="3">
                  <c:v>15.4</c:v>
                </c:pt>
                <c:pt idx="4">
                  <c:v>16.600000000000001</c:v>
                </c:pt>
                <c:pt idx="5">
                  <c:v>22.5</c:v>
                </c:pt>
                <c:pt idx="6">
                  <c:v>52</c:v>
                </c:pt>
                <c:pt idx="7">
                  <c:v>152</c:v>
                </c:pt>
                <c:pt idx="8">
                  <c:v>307</c:v>
                </c:pt>
              </c:numCache>
            </c:numRef>
          </c:val>
        </c:ser>
        <c:ser>
          <c:idx val="2"/>
          <c:order val="2"/>
          <c:tx>
            <c:strRef>
              <c:f>'5.问题规模与时间效率的关系-GPU优化2'!$A$31</c:f>
              <c:strCache>
                <c:ptCount val="1"/>
                <c:pt idx="0">
                  <c:v>时间效率
数据
/时间GByte/s</c:v>
                </c:pt>
              </c:strCache>
            </c:strRef>
          </c:tx>
          <c:val>
            <c:numRef>
              <c:f>'5.问题规模与时间效率的关系-GPU优化2'!$B$31:$J$31</c:f>
              <c:numCache>
                <c:formatCode>0.00_ </c:formatCode>
                <c:ptCount val="9"/>
                <c:pt idx="0">
                  <c:v>2.0134228187919461</c:v>
                </c:pt>
                <c:pt idx="1">
                  <c:v>8.724832214765101</c:v>
                </c:pt>
                <c:pt idx="2">
                  <c:v>32.89473684210526</c:v>
                </c:pt>
                <c:pt idx="3">
                  <c:v>129.87012987012986</c:v>
                </c:pt>
                <c:pt idx="4">
                  <c:v>481.92771084337346</c:v>
                </c:pt>
                <c:pt idx="5">
                  <c:v>1422.2222222222222</c:v>
                </c:pt>
                <c:pt idx="6">
                  <c:v>2461.5384615384619</c:v>
                </c:pt>
                <c:pt idx="7">
                  <c:v>3368.4210526315787</c:v>
                </c:pt>
                <c:pt idx="8">
                  <c:v>3335.5048859934855</c:v>
                </c:pt>
              </c:numCache>
            </c:numRef>
          </c:val>
        </c:ser>
        <c:marker val="1"/>
        <c:axId val="160492160"/>
        <c:axId val="159781248"/>
      </c:lineChart>
      <c:catAx>
        <c:axId val="160492160"/>
        <c:scaling>
          <c:orientation val="minMax"/>
        </c:scaling>
        <c:axPos val="b"/>
        <c:tickLblPos val="nextTo"/>
        <c:crossAx val="159781248"/>
        <c:crosses val="autoZero"/>
        <c:auto val="1"/>
        <c:lblAlgn val="ctr"/>
        <c:lblOffset val="100"/>
      </c:catAx>
      <c:valAx>
        <c:axId val="159781248"/>
        <c:scaling>
          <c:orientation val="minMax"/>
        </c:scaling>
        <c:axPos val="l"/>
        <c:majorGridlines/>
        <c:numFmt formatCode="General" sourceLinked="1"/>
        <c:tickLblPos val="nextTo"/>
        <c:crossAx val="160492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'5.问题规模与时间效率的关系-GPU优化2'!$E$17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'5.问题规模与时间效率的关系-GPU优化2'!$E$18:$E$24</c:f>
              <c:numCache>
                <c:formatCode>0.0</c:formatCode>
                <c:ptCount val="7"/>
                <c:pt idx="0">
                  <c:v>9.615384615384615</c:v>
                </c:pt>
                <c:pt idx="1">
                  <c:v>10</c:v>
                </c:pt>
                <c:pt idx="2">
                  <c:v>10.416666666666668</c:v>
                </c:pt>
                <c:pt idx="3">
                  <c:v>10.75268817204301</c:v>
                </c:pt>
                <c:pt idx="4">
                  <c:v>10.526315789473683</c:v>
                </c:pt>
                <c:pt idx="5">
                  <c:v>10.810810810810811</c:v>
                </c:pt>
                <c:pt idx="6">
                  <c:v>10.95890410958904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'5.问题规模与时间效率的关系-GPU优化2'!$F$17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60504448"/>
        <c:axId val="160518912"/>
      </c:lineChart>
      <c:catAx>
        <c:axId val="16050444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518912"/>
        <c:crosses val="autoZero"/>
        <c:auto val="1"/>
        <c:lblAlgn val="ctr"/>
        <c:lblOffset val="100"/>
      </c:catAx>
      <c:valAx>
        <c:axId val="1605189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50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'5.问题规模与时间效率的关系-GPU优化2'!$E$3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'5.问题规模与时间效率的关系-GPU优化2'!$E$4:$E$10</c:f>
              <c:numCache>
                <c:formatCode>0.0</c:formatCode>
                <c:ptCount val="7"/>
                <c:pt idx="0">
                  <c:v>23.148148148148145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'5.问题规模与时间效率的关系-GPU优化2'!$F$3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60540544"/>
        <c:axId val="160567296"/>
      </c:lineChart>
      <c:catAx>
        <c:axId val="16054054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567296"/>
        <c:crosses val="autoZero"/>
        <c:auto val="1"/>
        <c:lblAlgn val="ctr"/>
        <c:lblOffset val="100"/>
      </c:catAx>
      <c:valAx>
        <c:axId val="1605672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54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'1.问题规模与时间效率的关系-CPU单线程'!$E$17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'1.问题规模与时间效率的关系-CPU单线程'!$E$18:$E$24</c:f>
              <c:numCache>
                <c:formatCode>0.0</c:formatCode>
                <c:ptCount val="7"/>
                <c:pt idx="0">
                  <c:v>4.1666666666666661</c:v>
                </c:pt>
                <c:pt idx="1">
                  <c:v>4.1666666666666661</c:v>
                </c:pt>
                <c:pt idx="2">
                  <c:v>4.1666666666666661</c:v>
                </c:pt>
                <c:pt idx="3">
                  <c:v>4</c:v>
                </c:pt>
                <c:pt idx="4">
                  <c:v>4</c:v>
                </c:pt>
                <c:pt idx="5">
                  <c:v>4.0404040404040407</c:v>
                </c:pt>
                <c:pt idx="6">
                  <c:v>4.0816326530612246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'1.问题规模与时间效率的关系-CPU单线程'!$F$17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'1.问题规模与时间效率的关系-CPU单线程'!$F$18:$F$24</c:f>
              <c:numCache>
                <c:formatCode>0.0</c:formatCode>
                <c:ptCount val="7"/>
                <c:pt idx="0">
                  <c:v>2.5</c:v>
                </c:pt>
                <c:pt idx="1">
                  <c:v>2.7777777777777777</c:v>
                </c:pt>
                <c:pt idx="2">
                  <c:v>2.6315789473684208</c:v>
                </c:pt>
                <c:pt idx="3">
                  <c:v>2.7027027027027026</c:v>
                </c:pt>
                <c:pt idx="4">
                  <c:v>2.7397260273972601</c:v>
                </c:pt>
                <c:pt idx="5">
                  <c:v>2.7972027972027971</c:v>
                </c:pt>
                <c:pt idx="6">
                  <c:v>2.7972027972027971</c:v>
                </c:pt>
              </c:numCache>
            </c:numRef>
          </c:val>
        </c:ser>
        <c:dLbls>
          <c:showVal val="1"/>
        </c:dLbls>
        <c:marker val="1"/>
        <c:axId val="156901760"/>
        <c:axId val="156903680"/>
      </c:lineChart>
      <c:catAx>
        <c:axId val="156901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56903680"/>
        <c:crosses val="autoZero"/>
        <c:auto val="1"/>
        <c:lblAlgn val="ctr"/>
        <c:lblOffset val="100"/>
      </c:catAx>
      <c:valAx>
        <c:axId val="1569036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569017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'2.问题规模与时间效率的关系-CPU多线程'!$E$3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'2.问题规模与时间效率的关系-CPU多线程'!$E$4:$E$10</c:f>
              <c:numCache>
                <c:formatCode>0.0</c:formatCode>
                <c:ptCount val="7"/>
                <c:pt idx="0">
                  <c:v>15.625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10.666666666666668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'2.问题规模与时间效率的关系-CPU多线程'!$F$3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'2.问题规模与时间效率的关系-CPU多线程'!$F$4:$F$10</c:f>
              <c:numCache>
                <c:formatCode>0.0</c:formatCode>
                <c:ptCount val="7"/>
                <c:pt idx="0">
                  <c:v>4.1666666666666661</c:v>
                </c:pt>
                <c:pt idx="1">
                  <c:v>4.1666666666666661</c:v>
                </c:pt>
                <c:pt idx="2">
                  <c:v>4.1666666666666661</c:v>
                </c:pt>
                <c:pt idx="3">
                  <c:v>4</c:v>
                </c:pt>
                <c:pt idx="4">
                  <c:v>4</c:v>
                </c:pt>
                <c:pt idx="5">
                  <c:v>4.0404040404040407</c:v>
                </c:pt>
                <c:pt idx="6">
                  <c:v>4.0816326530612246</c:v>
                </c:pt>
              </c:numCache>
            </c:numRef>
          </c:val>
        </c:ser>
        <c:dLbls>
          <c:showVal val="1"/>
        </c:dLbls>
        <c:marker val="1"/>
        <c:axId val="156946432"/>
        <c:axId val="156948352"/>
      </c:lineChart>
      <c:catAx>
        <c:axId val="156946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56948352"/>
        <c:crosses val="autoZero"/>
        <c:auto val="1"/>
        <c:lblAlgn val="ctr"/>
        <c:lblOffset val="100"/>
      </c:catAx>
      <c:valAx>
        <c:axId val="1569483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569464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'2.问题规模与时间效率的关系-CPU多线程'!$E$17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'2.问题规模与时间效率的关系-CPU多线程'!$E$18:$E$24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'2.问题规模与时间效率的关系-CPU多线程'!$F$17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'2.问题规模与时间效率的关系-CPU多线程'!$F$18:$F$24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dLbls>
          <c:showVal val="1"/>
        </c:dLbls>
        <c:marker val="1"/>
        <c:axId val="158698496"/>
        <c:axId val="158717056"/>
      </c:lineChart>
      <c:catAx>
        <c:axId val="158698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58717056"/>
        <c:crosses val="autoZero"/>
        <c:auto val="1"/>
        <c:lblAlgn val="ctr"/>
        <c:lblOffset val="100"/>
      </c:catAx>
      <c:valAx>
        <c:axId val="1587170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586984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'3.问题规模与时间效率的关系-GPU初始'!$E$17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'3.问题规模与时间效率的关系-GPU初始'!$E$18:$E$24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'3.问题规模与时间效率的关系-GPU初始'!$F$17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'3.问题规模与时间效率的关系-GPU初始'!$F$18:$F$24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158866048"/>
        <c:axId val="158872320"/>
      </c:lineChart>
      <c:catAx>
        <c:axId val="158866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58872320"/>
        <c:crosses val="autoZero"/>
        <c:auto val="1"/>
        <c:lblAlgn val="ctr"/>
        <c:lblOffset val="100"/>
      </c:catAx>
      <c:valAx>
        <c:axId val="1588723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588660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'3.问题规模与时间效率的关系-GPU初始'!$E$3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'3.问题规模与时间效率的关系-GPU初始'!$E$4:$E$10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'3.问题规模与时间效率的关系-GPU初始'!$F$3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'3.问题规模与时间效率的关系-GPU初始'!$F$4:$F$10</c:f>
              <c:numCache>
                <c:formatCode>0.0</c:formatCode>
                <c:ptCount val="7"/>
                <c:pt idx="0">
                  <c:v>15.625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158898048"/>
        <c:axId val="158916608"/>
      </c:lineChart>
      <c:catAx>
        <c:axId val="1588980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58916608"/>
        <c:crosses val="autoZero"/>
        <c:auto val="1"/>
        <c:lblAlgn val="ctr"/>
        <c:lblOffset val="100"/>
      </c:catAx>
      <c:valAx>
        <c:axId val="1589166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588980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'4.问题规模与时间效率的关系-GPU优化1'!$E$3</c:f>
              <c:strCache>
                <c:ptCount val="1"/>
                <c:pt idx="0">
                  <c:v>合并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'4.问题规模与时间效率的关系-GPU优化1'!$E$4:$E$10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'4.问题规模与时间效率的关系-GPU优化1'!$F$3</c:f>
              <c:strCache>
                <c:ptCount val="1"/>
                <c:pt idx="0">
                  <c:v>非合并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'4.问题规模与时间效率的关系-GPU优化1'!$F$4:$F$10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dLbls>
          <c:showVal val="1"/>
        </c:dLbls>
        <c:marker val="1"/>
        <c:axId val="159225344"/>
        <c:axId val="159227264"/>
      </c:lineChart>
      <c:catAx>
        <c:axId val="159225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59227264"/>
        <c:crosses val="autoZero"/>
        <c:auto val="1"/>
        <c:lblAlgn val="ctr"/>
        <c:lblOffset val="100"/>
      </c:catAx>
      <c:valAx>
        <c:axId val="1592272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592253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'4.问题规模与时间效率的关系-GPU优化1'!$E$17</c:f>
              <c:strCache>
                <c:ptCount val="1"/>
                <c:pt idx="0">
                  <c:v>合并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'4.问题规模与时间效率的关系-GPU优化1'!$E$18:$E$24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'4.问题规模与时间效率的关系-GPU优化1'!$F$17</c:f>
              <c:strCache>
                <c:ptCount val="1"/>
                <c:pt idx="0">
                  <c:v>非合并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'4.问题规模与时间效率的关系-GPU优化1'!$F$18:$F$24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dLbls>
          <c:showVal val="1"/>
        </c:dLbls>
        <c:marker val="1"/>
        <c:axId val="159273728"/>
        <c:axId val="159275648"/>
      </c:lineChart>
      <c:catAx>
        <c:axId val="159273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59275648"/>
        <c:crosses val="autoZero"/>
        <c:auto val="1"/>
        <c:lblAlgn val="ctr"/>
        <c:lblOffset val="100"/>
      </c:catAx>
      <c:valAx>
        <c:axId val="1592756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5927372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'5.问题规模与时间效率的关系-GPU优化2'!$E$17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'5.问题规模与时间效率的关系-GPU优化2'!$E$18:$E$24</c:f>
              <c:numCache>
                <c:formatCode>0.0</c:formatCode>
                <c:ptCount val="7"/>
                <c:pt idx="0">
                  <c:v>9.615384615384615</c:v>
                </c:pt>
                <c:pt idx="1">
                  <c:v>10</c:v>
                </c:pt>
                <c:pt idx="2">
                  <c:v>10.416666666666668</c:v>
                </c:pt>
                <c:pt idx="3">
                  <c:v>10.75268817204301</c:v>
                </c:pt>
                <c:pt idx="4">
                  <c:v>10.526315789473683</c:v>
                </c:pt>
                <c:pt idx="5">
                  <c:v>10.810810810810811</c:v>
                </c:pt>
                <c:pt idx="6">
                  <c:v>10.95890410958904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'5.问题规模与时间效率的关系-GPU优化2'!$F$17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'5.问题规模与时间效率的关系-GPU优化2'!$F$18:$F$24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59876608"/>
        <c:axId val="159878528"/>
      </c:lineChart>
      <c:catAx>
        <c:axId val="15987660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878528"/>
        <c:crosses val="autoZero"/>
        <c:auto val="1"/>
        <c:lblAlgn val="ctr"/>
        <c:lblOffset val="100"/>
      </c:catAx>
      <c:valAx>
        <c:axId val="1598785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87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104775</xdr:rowOff>
    </xdr:from>
    <xdr:to>
      <xdr:col>15</xdr:col>
      <xdr:colOff>285750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104775</xdr:rowOff>
    </xdr:from>
    <xdr:to>
      <xdr:col>15</xdr:col>
      <xdr:colOff>295275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295275</xdr:rowOff>
    </xdr:from>
    <xdr:to>
      <xdr:col>15</xdr:col>
      <xdr:colOff>304800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295275</xdr:rowOff>
    </xdr:from>
    <xdr:to>
      <xdr:col>15</xdr:col>
      <xdr:colOff>304800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0</xdr:row>
      <xdr:rowOff>295275</xdr:rowOff>
    </xdr:from>
    <xdr:to>
      <xdr:col>15</xdr:col>
      <xdr:colOff>285750</xdr:colOff>
      <xdr:row>10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285750</xdr:rowOff>
    </xdr:from>
    <xdr:to>
      <xdr:col>15</xdr:col>
      <xdr:colOff>304800</xdr:colOff>
      <xdr:row>10</xdr:row>
      <xdr:rowOff>171450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114300</xdr:rowOff>
    </xdr:from>
    <xdr:to>
      <xdr:col>15</xdr:col>
      <xdr:colOff>295275</xdr:colOff>
      <xdr:row>24</xdr:row>
      <xdr:rowOff>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238125</xdr:colOff>
      <xdr:row>25</xdr:row>
      <xdr:rowOff>161925</xdr:rowOff>
    </xdr:from>
    <xdr:to>
      <xdr:col>17</xdr:col>
      <xdr:colOff>9525</xdr:colOff>
      <xdr:row>34</xdr:row>
      <xdr:rowOff>504825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workbookViewId="0"/>
  </sheetViews>
  <sheetFormatPr defaultRowHeight="13.5"/>
  <cols>
    <col min="1" max="1" width="6.375" customWidth="1"/>
    <col min="2" max="2" width="10.125" customWidth="1"/>
    <col min="3" max="3" width="13.125" customWidth="1"/>
    <col min="4" max="4" width="14.125" customWidth="1"/>
    <col min="5" max="5" width="11.75" customWidth="1"/>
    <col min="6" max="6" width="11.875" customWidth="1"/>
    <col min="7" max="7" width="11.375" customWidth="1"/>
  </cols>
  <sheetData>
    <row r="1" spans="1:14" ht="40.5">
      <c r="C1" s="10" t="s">
        <v>0</v>
      </c>
      <c r="D1" s="5" t="s">
        <v>1</v>
      </c>
      <c r="E1" s="9" t="s">
        <v>2</v>
      </c>
    </row>
    <row r="3" spans="1:14" ht="27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14">
      <c r="A4" s="6">
        <v>1</v>
      </c>
      <c r="B4" s="3">
        <v>0.25</v>
      </c>
      <c r="C4" s="4">
        <v>4</v>
      </c>
      <c r="D4" s="3">
        <f>LOG(B4)/LOG(2)+3</f>
        <v>1</v>
      </c>
      <c r="E4" s="8">
        <f>B4/C4*50</f>
        <v>3.125</v>
      </c>
      <c r="F4" s="8">
        <f>B4/G4*50</f>
        <v>1.7857142857142856</v>
      </c>
      <c r="G4" s="4">
        <v>7</v>
      </c>
    </row>
    <row r="5" spans="1:14">
      <c r="A5" s="6">
        <v>2</v>
      </c>
      <c r="B5" s="3">
        <v>0.5</v>
      </c>
      <c r="C5" s="4">
        <v>9</v>
      </c>
      <c r="D5" s="3">
        <f t="shared" ref="D5:D10" si="0">LOG(B5)/LOG(2)+3</f>
        <v>2</v>
      </c>
      <c r="E5" s="8">
        <f t="shared" ref="E5:E10" si="1">B5/C5*50</f>
        <v>2.7777777777777777</v>
      </c>
      <c r="F5" s="8">
        <f t="shared" ref="F5:F7" si="2">B5/G5*50</f>
        <v>1.7857142857142856</v>
      </c>
      <c r="G5" s="4">
        <v>14</v>
      </c>
    </row>
    <row r="6" spans="1:14">
      <c r="A6" s="6">
        <v>3</v>
      </c>
      <c r="B6" s="3">
        <v>1</v>
      </c>
      <c r="C6" s="4">
        <v>17</v>
      </c>
      <c r="D6" s="3">
        <f t="shared" si="0"/>
        <v>3</v>
      </c>
      <c r="E6" s="8">
        <f t="shared" si="1"/>
        <v>2.9411764705882351</v>
      </c>
      <c r="F6" s="8">
        <f t="shared" si="2"/>
        <v>1.8518518518518516</v>
      </c>
      <c r="G6" s="4">
        <v>27</v>
      </c>
    </row>
    <row r="7" spans="1:14">
      <c r="A7" s="6">
        <v>4</v>
      </c>
      <c r="B7" s="3">
        <v>2</v>
      </c>
      <c r="C7" s="4">
        <v>35</v>
      </c>
      <c r="D7" s="3">
        <f t="shared" si="0"/>
        <v>4</v>
      </c>
      <c r="E7" s="8">
        <f t="shared" si="1"/>
        <v>2.8571428571428572</v>
      </c>
      <c r="F7" s="8">
        <f t="shared" si="2"/>
        <v>1.8867924528301887</v>
      </c>
      <c r="G7" s="4">
        <v>53</v>
      </c>
    </row>
    <row r="8" spans="1:14">
      <c r="A8" s="6">
        <v>5</v>
      </c>
      <c r="B8" s="3">
        <v>4</v>
      </c>
      <c r="C8" s="4">
        <v>69</v>
      </c>
      <c r="D8" s="3">
        <f t="shared" si="0"/>
        <v>5</v>
      </c>
      <c r="E8" s="8">
        <f t="shared" si="1"/>
        <v>2.8985507246376812</v>
      </c>
      <c r="F8" s="8">
        <f>B8/G8*50</f>
        <v>2</v>
      </c>
      <c r="G8" s="4">
        <v>100</v>
      </c>
    </row>
    <row r="9" spans="1:14">
      <c r="A9" s="6">
        <v>6</v>
      </c>
      <c r="B9" s="3">
        <v>8</v>
      </c>
      <c r="C9" s="4">
        <v>137</v>
      </c>
      <c r="D9" s="3">
        <f t="shared" si="0"/>
        <v>6</v>
      </c>
      <c r="E9" s="8">
        <f t="shared" si="1"/>
        <v>2.9197080291970803</v>
      </c>
      <c r="F9" s="8">
        <f t="shared" ref="F9:F10" si="3">B9/G9*50</f>
        <v>2</v>
      </c>
      <c r="G9" s="4">
        <v>200</v>
      </c>
    </row>
    <row r="10" spans="1:14">
      <c r="A10" s="6">
        <v>7</v>
      </c>
      <c r="B10" s="3">
        <v>16</v>
      </c>
      <c r="C10" s="4">
        <v>270</v>
      </c>
      <c r="D10" s="3">
        <f t="shared" si="0"/>
        <v>7</v>
      </c>
      <c r="E10" s="8">
        <f t="shared" si="1"/>
        <v>2.9629629629629632</v>
      </c>
      <c r="F10" s="8">
        <f t="shared" si="3"/>
        <v>1.9184652278177456</v>
      </c>
      <c r="G10" s="4">
        <v>417</v>
      </c>
    </row>
    <row r="11" spans="1:14">
      <c r="A11" s="21"/>
      <c r="B11" s="22"/>
      <c r="C11" s="23"/>
      <c r="D11" s="22"/>
      <c r="E11" s="24"/>
      <c r="F11" s="24"/>
      <c r="G11" s="23"/>
    </row>
    <row r="12" spans="1:14">
      <c r="A12" s="15"/>
      <c r="B12" s="16"/>
      <c r="C12" s="7"/>
      <c r="D12" s="7"/>
      <c r="E12" s="7"/>
      <c r="F12" s="7"/>
      <c r="G12" s="7"/>
      <c r="L12" t="s">
        <v>10</v>
      </c>
      <c r="M12" t="s">
        <v>11</v>
      </c>
      <c r="N12" t="s">
        <v>12</v>
      </c>
    </row>
    <row r="13" spans="1:14">
      <c r="A13" s="15"/>
      <c r="B13" s="16"/>
      <c r="C13" s="7"/>
      <c r="D13" s="7"/>
      <c r="E13" s="7"/>
      <c r="F13" s="7"/>
      <c r="G13" s="7"/>
    </row>
    <row r="14" spans="1:14">
      <c r="G14" s="7"/>
    </row>
    <row r="15" spans="1:14" ht="40.5">
      <c r="C15" s="10" t="s">
        <v>13</v>
      </c>
      <c r="D15" s="5" t="s">
        <v>14</v>
      </c>
      <c r="E15" s="9" t="s">
        <v>2</v>
      </c>
    </row>
    <row r="17" spans="1:14" ht="27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15</v>
      </c>
      <c r="G17" s="2" t="s">
        <v>9</v>
      </c>
    </row>
    <row r="18" spans="1:14">
      <c r="A18" s="6">
        <v>1</v>
      </c>
      <c r="B18" s="3">
        <v>0.25</v>
      </c>
      <c r="C18" s="4">
        <v>3</v>
      </c>
      <c r="D18" s="3">
        <f>LOG(B18)/LOG(2)+3</f>
        <v>1</v>
      </c>
      <c r="E18" s="8">
        <f t="shared" ref="E18:E24" si="4">B18/C18*50</f>
        <v>4.1666666666666661</v>
      </c>
      <c r="F18" s="8">
        <f>B18/G18*50</f>
        <v>2.5</v>
      </c>
      <c r="G18" s="4">
        <v>5</v>
      </c>
    </row>
    <row r="19" spans="1:14">
      <c r="A19" s="6">
        <v>2</v>
      </c>
      <c r="B19" s="3">
        <v>0.5</v>
      </c>
      <c r="C19" s="4">
        <v>6</v>
      </c>
      <c r="D19" s="3">
        <f t="shared" ref="D19:D24" si="5">LOG(B19)/LOG(2)+3</f>
        <v>2</v>
      </c>
      <c r="E19" s="8">
        <f t="shared" si="4"/>
        <v>4.1666666666666661</v>
      </c>
      <c r="F19" s="8">
        <f t="shared" ref="F19:F24" si="6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12</v>
      </c>
      <c r="D20" s="3">
        <f t="shared" si="5"/>
        <v>3</v>
      </c>
      <c r="E20" s="8">
        <f t="shared" si="4"/>
        <v>4.1666666666666661</v>
      </c>
      <c r="F20" s="8">
        <f t="shared" si="6"/>
        <v>2.6315789473684208</v>
      </c>
      <c r="G20" s="4">
        <v>19</v>
      </c>
    </row>
    <row r="21" spans="1:14">
      <c r="A21" s="6">
        <v>4</v>
      </c>
      <c r="B21" s="3">
        <v>2</v>
      </c>
      <c r="C21" s="4">
        <v>25</v>
      </c>
      <c r="D21" s="3">
        <f t="shared" si="5"/>
        <v>4</v>
      </c>
      <c r="E21" s="8">
        <f t="shared" si="4"/>
        <v>4</v>
      </c>
      <c r="F21" s="8">
        <f t="shared" si="6"/>
        <v>2.7027027027027026</v>
      </c>
      <c r="G21" s="4">
        <v>37</v>
      </c>
    </row>
    <row r="22" spans="1:14">
      <c r="A22" s="6">
        <v>5</v>
      </c>
      <c r="B22" s="3">
        <v>4</v>
      </c>
      <c r="C22" s="4">
        <v>50</v>
      </c>
      <c r="D22" s="3">
        <f t="shared" si="5"/>
        <v>5</v>
      </c>
      <c r="E22" s="8">
        <f t="shared" si="4"/>
        <v>4</v>
      </c>
      <c r="F22" s="8">
        <f>B22/G22*50</f>
        <v>2.7397260273972601</v>
      </c>
      <c r="G22" s="4">
        <v>73</v>
      </c>
    </row>
    <row r="23" spans="1:14">
      <c r="A23" s="6">
        <v>6</v>
      </c>
      <c r="B23" s="3">
        <v>8</v>
      </c>
      <c r="C23" s="4">
        <v>99</v>
      </c>
      <c r="D23" s="3">
        <f t="shared" si="5"/>
        <v>6</v>
      </c>
      <c r="E23" s="8">
        <f t="shared" si="4"/>
        <v>4.0404040404040407</v>
      </c>
      <c r="F23" s="8">
        <f t="shared" si="6"/>
        <v>2.7972027972027971</v>
      </c>
      <c r="G23" s="4">
        <v>143</v>
      </c>
    </row>
    <row r="24" spans="1:14">
      <c r="A24" s="6">
        <v>7</v>
      </c>
      <c r="B24" s="3">
        <v>16</v>
      </c>
      <c r="C24" s="4">
        <v>196</v>
      </c>
      <c r="D24" s="3">
        <f t="shared" si="5"/>
        <v>7</v>
      </c>
      <c r="E24" s="8">
        <f t="shared" si="4"/>
        <v>4.0816326530612246</v>
      </c>
      <c r="F24" s="8">
        <f t="shared" si="6"/>
        <v>2.7972027972027971</v>
      </c>
      <c r="G24" s="4">
        <v>286</v>
      </c>
    </row>
    <row r="25" spans="1:14">
      <c r="A25" s="21"/>
      <c r="B25" s="22"/>
      <c r="C25" s="23"/>
      <c r="D25" s="22"/>
      <c r="E25" s="24"/>
      <c r="F25" s="24"/>
      <c r="G25" s="23"/>
    </row>
    <row r="26" spans="1:14">
      <c r="L26" t="s">
        <v>16</v>
      </c>
      <c r="M26" t="s">
        <v>11</v>
      </c>
      <c r="N26" t="s">
        <v>17</v>
      </c>
    </row>
    <row r="29" spans="1:14" ht="102.75" customHeight="1">
      <c r="A29" s="32" t="s">
        <v>18</v>
      </c>
      <c r="B29" s="33"/>
      <c r="C29" s="33"/>
      <c r="D29" s="33"/>
      <c r="E29" s="33"/>
      <c r="F29" s="33"/>
      <c r="G29" s="33"/>
    </row>
    <row r="31" spans="1:14" ht="48.75" customHeight="1">
      <c r="A31" s="32" t="s">
        <v>19</v>
      </c>
      <c r="B31" s="33"/>
      <c r="C31" s="33"/>
      <c r="D31" s="33"/>
      <c r="E31" s="33"/>
      <c r="F31" s="33"/>
      <c r="G31" s="33"/>
    </row>
  </sheetData>
  <mergeCells count="2">
    <mergeCell ref="A29:G29"/>
    <mergeCell ref="A31:G31"/>
  </mergeCells>
  <phoneticPr fontId="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2"/>
  <sheetViews>
    <sheetView workbookViewId="0"/>
  </sheetViews>
  <sheetFormatPr defaultRowHeight="13.5"/>
  <cols>
    <col min="1" max="1" width="6.375" customWidth="1"/>
    <col min="2" max="3" width="11.125" bestFit="1" customWidth="1"/>
    <col min="4" max="4" width="12.75" customWidth="1"/>
    <col min="5" max="6" width="10.25" customWidth="1"/>
    <col min="7" max="7" width="10.75" customWidth="1"/>
  </cols>
  <sheetData>
    <row r="1" spans="1:14" ht="40.5">
      <c r="C1" s="10" t="s">
        <v>20</v>
      </c>
      <c r="D1" s="5" t="s">
        <v>14</v>
      </c>
      <c r="E1" s="19" t="s">
        <v>21</v>
      </c>
      <c r="F1" s="7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22</v>
      </c>
      <c r="D3" s="2" t="s">
        <v>6</v>
      </c>
      <c r="E3" s="2" t="s">
        <v>23</v>
      </c>
      <c r="F3" s="2" t="s">
        <v>24</v>
      </c>
      <c r="G3" s="2" t="s">
        <v>25</v>
      </c>
    </row>
    <row r="4" spans="1:14">
      <c r="A4" s="6">
        <v>1</v>
      </c>
      <c r="B4" s="3">
        <v>0.25</v>
      </c>
      <c r="C4" s="4">
        <v>0.8</v>
      </c>
      <c r="D4" s="3">
        <f>LOG(B4)/LOG(2)+3</f>
        <v>1</v>
      </c>
      <c r="E4" s="8">
        <f t="shared" ref="E4:E10" si="0">B4/C4*50</f>
        <v>15.625</v>
      </c>
      <c r="F4" s="8">
        <f>B4/G4*50</f>
        <v>4.1666666666666661</v>
      </c>
      <c r="G4" s="4">
        <v>3</v>
      </c>
    </row>
    <row r="5" spans="1:14">
      <c r="A5" s="6">
        <v>2</v>
      </c>
      <c r="B5" s="3">
        <v>0.5</v>
      </c>
      <c r="C5" s="4">
        <v>2.5</v>
      </c>
      <c r="D5" s="3">
        <f t="shared" ref="D5:D7" si="1">LOG(B5)/LOG(2)+3</f>
        <v>2</v>
      </c>
      <c r="E5" s="8">
        <f t="shared" si="0"/>
        <v>10</v>
      </c>
      <c r="F5" s="8">
        <f t="shared" ref="F5:F10" si="2">B5/G5*50</f>
        <v>4.1666666666666661</v>
      </c>
      <c r="G5" s="4">
        <v>6</v>
      </c>
    </row>
    <row r="6" spans="1:14">
      <c r="A6" s="6">
        <v>3</v>
      </c>
      <c r="B6" s="3">
        <v>1</v>
      </c>
      <c r="C6" s="4">
        <v>5</v>
      </c>
      <c r="D6" s="3">
        <f t="shared" si="1"/>
        <v>3</v>
      </c>
      <c r="E6" s="8">
        <f t="shared" si="0"/>
        <v>10</v>
      </c>
      <c r="F6" s="8">
        <f t="shared" si="2"/>
        <v>4.1666666666666661</v>
      </c>
      <c r="G6" s="4">
        <v>12</v>
      </c>
    </row>
    <row r="7" spans="1:14">
      <c r="A7" s="6">
        <v>4</v>
      </c>
      <c r="B7" s="3">
        <v>2</v>
      </c>
      <c r="C7" s="4">
        <v>10</v>
      </c>
      <c r="D7" s="3">
        <f t="shared" si="1"/>
        <v>4</v>
      </c>
      <c r="E7" s="8">
        <f t="shared" si="0"/>
        <v>10</v>
      </c>
      <c r="F7" s="8">
        <f t="shared" si="2"/>
        <v>4</v>
      </c>
      <c r="G7" s="4">
        <v>25</v>
      </c>
    </row>
    <row r="8" spans="1:14">
      <c r="A8" s="6">
        <v>5</v>
      </c>
      <c r="B8" s="3">
        <v>4</v>
      </c>
      <c r="C8" s="4">
        <v>20</v>
      </c>
      <c r="D8" s="3">
        <f t="shared" ref="D8:D10" si="3">LOG(B8)/LOG(2)+3</f>
        <v>5</v>
      </c>
      <c r="E8" s="8">
        <f t="shared" si="0"/>
        <v>10</v>
      </c>
      <c r="F8" s="8">
        <f t="shared" si="2"/>
        <v>4</v>
      </c>
      <c r="G8" s="4">
        <v>50</v>
      </c>
    </row>
    <row r="9" spans="1:14">
      <c r="A9" s="6">
        <v>6</v>
      </c>
      <c r="B9" s="3">
        <v>8</v>
      </c>
      <c r="C9" s="4">
        <v>40</v>
      </c>
      <c r="D9" s="3">
        <f t="shared" si="3"/>
        <v>6</v>
      </c>
      <c r="E9" s="8">
        <f t="shared" si="0"/>
        <v>10</v>
      </c>
      <c r="F9" s="8">
        <f t="shared" si="2"/>
        <v>4.0404040404040407</v>
      </c>
      <c r="G9" s="4">
        <v>99</v>
      </c>
    </row>
    <row r="10" spans="1:14">
      <c r="A10" s="6">
        <v>7</v>
      </c>
      <c r="B10" s="3">
        <v>16</v>
      </c>
      <c r="C10" s="4">
        <v>75</v>
      </c>
      <c r="D10" s="3">
        <f t="shared" si="3"/>
        <v>7</v>
      </c>
      <c r="E10" s="8">
        <f t="shared" si="0"/>
        <v>10.666666666666668</v>
      </c>
      <c r="F10" s="8">
        <f t="shared" si="2"/>
        <v>4.0816326530612246</v>
      </c>
      <c r="G10" s="4">
        <v>196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26</v>
      </c>
      <c r="M12" t="s">
        <v>11</v>
      </c>
      <c r="N12" t="s">
        <v>17</v>
      </c>
    </row>
    <row r="14" spans="1:14">
      <c r="L14" s="10"/>
    </row>
    <row r="15" spans="1:14" ht="40.5">
      <c r="C15" s="10" t="s">
        <v>27</v>
      </c>
      <c r="D15" s="5" t="s">
        <v>1</v>
      </c>
      <c r="E15" s="19" t="s">
        <v>21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28</v>
      </c>
      <c r="C17" s="2" t="s">
        <v>22</v>
      </c>
      <c r="D17" s="2" t="s">
        <v>6</v>
      </c>
      <c r="E17" s="2" t="s">
        <v>23</v>
      </c>
      <c r="F17" s="2" t="s">
        <v>24</v>
      </c>
      <c r="G17" s="2" t="s">
        <v>25</v>
      </c>
    </row>
    <row r="18" spans="1:14">
      <c r="A18" s="6">
        <v>1</v>
      </c>
      <c r="B18" s="3">
        <v>0.25</v>
      </c>
      <c r="C18" s="4">
        <v>1</v>
      </c>
      <c r="D18" s="3">
        <f>LOG(B18)/LOG(2)+3</f>
        <v>1</v>
      </c>
      <c r="E18" s="8">
        <f t="shared" ref="E18:E24" si="4">B18/C18*50</f>
        <v>12.5</v>
      </c>
      <c r="F18" s="8">
        <f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2</v>
      </c>
      <c r="D19" s="3">
        <f t="shared" ref="D19:D24" si="5">LOG(B19)/LOG(2)+3</f>
        <v>2</v>
      </c>
      <c r="E19" s="8">
        <f t="shared" si="4"/>
        <v>12.5</v>
      </c>
      <c r="F19" s="8">
        <f t="shared" ref="F19:F24" si="6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5</v>
      </c>
      <c r="D20" s="3">
        <f t="shared" si="5"/>
        <v>3</v>
      </c>
      <c r="E20" s="8">
        <f t="shared" si="4"/>
        <v>10</v>
      </c>
      <c r="F20" s="8">
        <f t="shared" si="6"/>
        <v>2.9411764705882351</v>
      </c>
      <c r="G20" s="4">
        <v>17</v>
      </c>
    </row>
    <row r="21" spans="1:14">
      <c r="A21" s="6">
        <v>4</v>
      </c>
      <c r="B21" s="3">
        <v>2</v>
      </c>
      <c r="C21" s="4">
        <v>9</v>
      </c>
      <c r="D21" s="3">
        <f t="shared" si="5"/>
        <v>4</v>
      </c>
      <c r="E21" s="8">
        <f t="shared" si="4"/>
        <v>11.111111111111111</v>
      </c>
      <c r="F21" s="8">
        <f t="shared" si="6"/>
        <v>2.8571428571428572</v>
      </c>
      <c r="G21" s="4">
        <v>35</v>
      </c>
    </row>
    <row r="22" spans="1:14">
      <c r="A22" s="6">
        <v>5</v>
      </c>
      <c r="B22" s="3">
        <v>4</v>
      </c>
      <c r="C22" s="4">
        <v>17</v>
      </c>
      <c r="D22" s="3">
        <f t="shared" si="5"/>
        <v>5</v>
      </c>
      <c r="E22" s="8">
        <f t="shared" si="4"/>
        <v>11.76470588235294</v>
      </c>
      <c r="F22" s="8">
        <f t="shared" si="6"/>
        <v>2.8985507246376812</v>
      </c>
      <c r="G22" s="4">
        <v>69</v>
      </c>
    </row>
    <row r="23" spans="1:14">
      <c r="A23" s="6">
        <v>6</v>
      </c>
      <c r="B23" s="3">
        <v>8</v>
      </c>
      <c r="C23" s="4">
        <v>33</v>
      </c>
      <c r="D23" s="3">
        <f t="shared" si="5"/>
        <v>6</v>
      </c>
      <c r="E23" s="8">
        <f t="shared" si="4"/>
        <v>12.121212121212121</v>
      </c>
      <c r="F23" s="8">
        <f t="shared" si="6"/>
        <v>2.9197080291970803</v>
      </c>
      <c r="G23" s="4">
        <v>137</v>
      </c>
    </row>
    <row r="24" spans="1:14">
      <c r="A24" s="6">
        <v>7</v>
      </c>
      <c r="B24" s="3">
        <v>16</v>
      </c>
      <c r="C24" s="4">
        <v>65</v>
      </c>
      <c r="D24" s="3">
        <f t="shared" si="5"/>
        <v>7</v>
      </c>
      <c r="E24" s="8">
        <f t="shared" si="4"/>
        <v>12.307692307692308</v>
      </c>
      <c r="F24" s="8">
        <f t="shared" si="6"/>
        <v>2.9629629629629632</v>
      </c>
      <c r="G24" s="4">
        <v>270</v>
      </c>
    </row>
    <row r="25" spans="1:14">
      <c r="A25" s="15"/>
      <c r="B25" s="16"/>
      <c r="C25" s="17"/>
      <c r="D25" s="16"/>
      <c r="E25" s="18"/>
      <c r="F25" s="18"/>
      <c r="G25" s="17"/>
    </row>
    <row r="26" spans="1:14">
      <c r="L26" s="20" t="s">
        <v>29</v>
      </c>
      <c r="M26" t="s">
        <v>11</v>
      </c>
      <c r="N26" t="s">
        <v>12</v>
      </c>
    </row>
    <row r="29" spans="1:14" ht="116.25" customHeight="1">
      <c r="A29" s="32" t="s">
        <v>30</v>
      </c>
      <c r="B29" s="33"/>
      <c r="C29" s="33"/>
      <c r="D29" s="33"/>
      <c r="E29" s="33"/>
      <c r="F29" s="33"/>
      <c r="G29" s="33"/>
      <c r="H29" s="33"/>
    </row>
    <row r="32" spans="1:14">
      <c r="A32" s="7"/>
      <c r="B32" s="7"/>
      <c r="C32" s="7"/>
      <c r="D32" s="11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12"/>
      <c r="B34" s="13"/>
      <c r="C34" s="13"/>
      <c r="D34" s="13"/>
      <c r="E34" s="14"/>
      <c r="F34" s="13"/>
      <c r="G34" s="13"/>
    </row>
    <row r="35" spans="1:7">
      <c r="A35" s="15"/>
      <c r="B35" s="16"/>
      <c r="C35" s="17"/>
      <c r="D35" s="16"/>
      <c r="E35" s="18"/>
      <c r="F35" s="18"/>
      <c r="G35" s="17"/>
    </row>
    <row r="36" spans="1:7">
      <c r="A36" s="15"/>
      <c r="B36" s="16"/>
      <c r="C36" s="17"/>
      <c r="D36" s="16"/>
      <c r="E36" s="18"/>
      <c r="F36" s="18"/>
      <c r="G36" s="17"/>
    </row>
    <row r="37" spans="1:7">
      <c r="A37" s="15"/>
      <c r="B37" s="16"/>
      <c r="C37" s="17"/>
      <c r="D37" s="16"/>
      <c r="E37" s="18"/>
      <c r="F37" s="18"/>
      <c r="G37" s="17"/>
    </row>
    <row r="38" spans="1:7">
      <c r="A38" s="15"/>
      <c r="B38" s="16"/>
      <c r="C38" s="17"/>
      <c r="D38" s="16"/>
      <c r="E38" s="18"/>
      <c r="F38" s="18"/>
      <c r="G38" s="17"/>
    </row>
    <row r="39" spans="1:7">
      <c r="A39" s="15"/>
      <c r="B39" s="16"/>
      <c r="C39" s="17"/>
      <c r="D39" s="16"/>
      <c r="E39" s="18"/>
      <c r="F39" s="18"/>
      <c r="G39" s="17"/>
    </row>
    <row r="40" spans="1:7">
      <c r="A40" s="15"/>
      <c r="B40" s="16"/>
      <c r="C40" s="17"/>
      <c r="D40" s="16"/>
      <c r="E40" s="18"/>
      <c r="F40" s="18"/>
      <c r="G40" s="17"/>
    </row>
    <row r="41" spans="1:7">
      <c r="A41" s="15"/>
      <c r="B41" s="16"/>
      <c r="C41" s="17"/>
      <c r="D41" s="16"/>
      <c r="E41" s="18"/>
      <c r="F41" s="18"/>
      <c r="G41" s="17"/>
    </row>
    <row r="42" spans="1:7">
      <c r="A42" s="15"/>
      <c r="B42" s="16"/>
      <c r="C42" s="17"/>
      <c r="D42" s="16"/>
      <c r="E42" s="18"/>
      <c r="F42" s="18"/>
      <c r="G42" s="1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9"/>
  <sheetViews>
    <sheetView workbookViewId="0"/>
  </sheetViews>
  <sheetFormatPr defaultRowHeight="13.5"/>
  <cols>
    <col min="2" max="2" width="9.625" customWidth="1"/>
    <col min="3" max="4" width="11.125" bestFit="1" customWidth="1"/>
    <col min="8" max="8" width="15.625" customWidth="1"/>
  </cols>
  <sheetData>
    <row r="1" spans="1:14" ht="54">
      <c r="C1" s="10" t="s">
        <v>31</v>
      </c>
      <c r="D1" s="5" t="s">
        <v>32</v>
      </c>
      <c r="E1" s="19" t="s">
        <v>33</v>
      </c>
      <c r="F1" s="25"/>
      <c r="G1" s="7"/>
    </row>
    <row r="2" spans="1:14">
      <c r="F2" s="7"/>
      <c r="G2" s="7"/>
    </row>
    <row r="3" spans="1:14" ht="40.5">
      <c r="A3" s="1" t="s">
        <v>3</v>
      </c>
      <c r="B3" s="2" t="s">
        <v>4</v>
      </c>
      <c r="C3" s="2" t="s">
        <v>34</v>
      </c>
      <c r="D3" s="2" t="s">
        <v>6</v>
      </c>
      <c r="E3" s="2" t="s">
        <v>35</v>
      </c>
      <c r="F3" s="2" t="s">
        <v>11</v>
      </c>
      <c r="G3" s="2" t="s">
        <v>36</v>
      </c>
    </row>
    <row r="4" spans="1:14">
      <c r="A4" s="6">
        <v>1</v>
      </c>
      <c r="B4" s="3">
        <v>0.25</v>
      </c>
      <c r="C4" s="4">
        <v>0.4</v>
      </c>
      <c r="D4" s="3">
        <f>LOG(B4)/LOG(2)+3</f>
        <v>1</v>
      </c>
      <c r="E4" s="8">
        <f t="shared" ref="E4:E10" si="0">B4/C4*50</f>
        <v>31.25</v>
      </c>
      <c r="F4" s="8">
        <f>B4/G4*50</f>
        <v>15.625</v>
      </c>
      <c r="G4" s="4">
        <v>0.8</v>
      </c>
    </row>
    <row r="5" spans="1:14">
      <c r="A5" s="6">
        <v>2</v>
      </c>
      <c r="B5" s="3">
        <v>0.5</v>
      </c>
      <c r="C5" s="4">
        <v>0.7</v>
      </c>
      <c r="D5" s="3">
        <f t="shared" ref="D5:D10" si="1">LOG(B5)/LOG(2)+3</f>
        <v>2</v>
      </c>
      <c r="E5" s="8">
        <f t="shared" si="0"/>
        <v>35.714285714285715</v>
      </c>
      <c r="F5" s="8">
        <f t="shared" ref="F5:F10" si="2">B5/G5*50</f>
        <v>10</v>
      </c>
      <c r="G5" s="4">
        <v>2.5</v>
      </c>
    </row>
    <row r="6" spans="1:14">
      <c r="A6" s="6">
        <v>3</v>
      </c>
      <c r="B6" s="3">
        <v>1</v>
      </c>
      <c r="C6" s="4">
        <v>1.4</v>
      </c>
      <c r="D6" s="3">
        <f t="shared" si="1"/>
        <v>3</v>
      </c>
      <c r="E6" s="8">
        <f t="shared" si="0"/>
        <v>35.714285714285715</v>
      </c>
      <c r="F6" s="8">
        <f t="shared" si="2"/>
        <v>10</v>
      </c>
      <c r="G6" s="4">
        <v>5</v>
      </c>
    </row>
    <row r="7" spans="1:14">
      <c r="A7" s="6">
        <v>4</v>
      </c>
      <c r="B7" s="3">
        <v>2</v>
      </c>
      <c r="C7" s="4">
        <v>3</v>
      </c>
      <c r="D7" s="3">
        <f t="shared" si="1"/>
        <v>4</v>
      </c>
      <c r="E7" s="8">
        <f t="shared" si="0"/>
        <v>33.333333333333329</v>
      </c>
      <c r="F7" s="8">
        <f t="shared" si="2"/>
        <v>10</v>
      </c>
      <c r="G7" s="4">
        <v>10</v>
      </c>
    </row>
    <row r="8" spans="1:14">
      <c r="A8" s="6">
        <v>5</v>
      </c>
      <c r="B8" s="3">
        <v>4</v>
      </c>
      <c r="C8" s="4">
        <v>6</v>
      </c>
      <c r="D8" s="3">
        <f t="shared" si="1"/>
        <v>5</v>
      </c>
      <c r="E8" s="8">
        <f t="shared" si="0"/>
        <v>33.333333333333329</v>
      </c>
      <c r="F8" s="8">
        <f t="shared" si="2"/>
        <v>10</v>
      </c>
      <c r="G8" s="4">
        <v>20</v>
      </c>
    </row>
    <row r="9" spans="1:14">
      <c r="A9" s="6">
        <v>6</v>
      </c>
      <c r="B9" s="3">
        <v>8</v>
      </c>
      <c r="C9" s="4">
        <v>11</v>
      </c>
      <c r="D9" s="3">
        <f t="shared" si="1"/>
        <v>6</v>
      </c>
      <c r="E9" s="8">
        <f t="shared" si="0"/>
        <v>36.363636363636367</v>
      </c>
      <c r="F9" s="8">
        <f t="shared" si="2"/>
        <v>10</v>
      </c>
      <c r="G9" s="4">
        <v>40</v>
      </c>
    </row>
    <row r="10" spans="1:14">
      <c r="A10" s="6">
        <v>7</v>
      </c>
      <c r="B10" s="3">
        <v>16</v>
      </c>
      <c r="C10" s="4">
        <v>22</v>
      </c>
      <c r="D10" s="3">
        <f t="shared" si="1"/>
        <v>7</v>
      </c>
      <c r="E10" s="8">
        <f t="shared" si="0"/>
        <v>36.363636363636367</v>
      </c>
      <c r="F10" s="8">
        <f t="shared" si="2"/>
        <v>10.666666666666668</v>
      </c>
      <c r="G10" s="4">
        <v>75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37</v>
      </c>
      <c r="M12" t="s">
        <v>35</v>
      </c>
      <c r="N12" t="s">
        <v>38</v>
      </c>
    </row>
    <row r="15" spans="1:14" ht="54">
      <c r="C15" s="10" t="s">
        <v>39</v>
      </c>
      <c r="D15" s="5" t="s">
        <v>40</v>
      </c>
      <c r="E15" s="19" t="s">
        <v>33</v>
      </c>
      <c r="F15" s="7"/>
      <c r="G15" s="7"/>
    </row>
    <row r="16" spans="1:14">
      <c r="F16" s="7"/>
      <c r="G16" s="7"/>
    </row>
    <row r="17" spans="1:14" ht="40.5">
      <c r="A17" s="1" t="s">
        <v>3</v>
      </c>
      <c r="B17" s="2" t="s">
        <v>28</v>
      </c>
      <c r="C17" s="2" t="s">
        <v>34</v>
      </c>
      <c r="D17" s="2" t="s">
        <v>6</v>
      </c>
      <c r="E17" s="2" t="s">
        <v>35</v>
      </c>
      <c r="F17" s="2" t="s">
        <v>11</v>
      </c>
      <c r="G17" s="2" t="s">
        <v>36</v>
      </c>
    </row>
    <row r="18" spans="1:14">
      <c r="A18" s="6">
        <v>1</v>
      </c>
      <c r="B18" s="3">
        <v>0.25</v>
      </c>
      <c r="C18" s="4">
        <v>4</v>
      </c>
      <c r="D18" s="3">
        <f>LOG(B18)/LOG(2)+3</f>
        <v>1</v>
      </c>
      <c r="E18" s="8">
        <f t="shared" ref="E18:E24" si="3">B18/C18*50</f>
        <v>3.125</v>
      </c>
      <c r="F18" s="8">
        <f>B18/G18*50</f>
        <v>12.5</v>
      </c>
      <c r="G18" s="4">
        <v>1</v>
      </c>
    </row>
    <row r="19" spans="1:14">
      <c r="A19" s="6">
        <v>2</v>
      </c>
      <c r="B19" s="3">
        <v>0.5</v>
      </c>
      <c r="C19" s="4">
        <v>7</v>
      </c>
      <c r="D19" s="3">
        <f t="shared" ref="D19:D24" si="4">LOG(B19)/LOG(2)+3</f>
        <v>2</v>
      </c>
      <c r="E19" s="8">
        <f t="shared" si="3"/>
        <v>3.5714285714285712</v>
      </c>
      <c r="F19" s="8">
        <f t="shared" ref="F19:F24" si="5">B19/G19*50</f>
        <v>12.5</v>
      </c>
      <c r="G19" s="4">
        <v>2</v>
      </c>
    </row>
    <row r="20" spans="1:14">
      <c r="A20" s="6">
        <v>3</v>
      </c>
      <c r="B20" s="3">
        <v>1</v>
      </c>
      <c r="C20" s="4">
        <v>15</v>
      </c>
      <c r="D20" s="3">
        <f t="shared" si="4"/>
        <v>3</v>
      </c>
      <c r="E20" s="8">
        <f t="shared" si="3"/>
        <v>3.3333333333333335</v>
      </c>
      <c r="F20" s="8">
        <f t="shared" si="5"/>
        <v>10</v>
      </c>
      <c r="G20" s="4">
        <v>5</v>
      </c>
    </row>
    <row r="21" spans="1:14">
      <c r="A21" s="6">
        <v>4</v>
      </c>
      <c r="B21" s="3">
        <v>2</v>
      </c>
      <c r="C21" s="4">
        <v>29</v>
      </c>
      <c r="D21" s="3">
        <f t="shared" si="4"/>
        <v>4</v>
      </c>
      <c r="E21" s="8">
        <f t="shared" si="3"/>
        <v>3.4482758620689653</v>
      </c>
      <c r="F21" s="8">
        <f t="shared" si="5"/>
        <v>11.111111111111111</v>
      </c>
      <c r="G21" s="4">
        <v>9</v>
      </c>
    </row>
    <row r="22" spans="1:14">
      <c r="A22" s="6">
        <v>5</v>
      </c>
      <c r="B22" s="3">
        <v>4</v>
      </c>
      <c r="C22" s="4">
        <v>58</v>
      </c>
      <c r="D22" s="3">
        <f t="shared" si="4"/>
        <v>5</v>
      </c>
      <c r="E22" s="8">
        <f t="shared" si="3"/>
        <v>3.4482758620689653</v>
      </c>
      <c r="F22" s="8">
        <f t="shared" si="5"/>
        <v>11.76470588235294</v>
      </c>
      <c r="G22" s="4">
        <v>17</v>
      </c>
    </row>
    <row r="23" spans="1:14">
      <c r="A23" s="6">
        <v>6</v>
      </c>
      <c r="B23" s="3">
        <v>8</v>
      </c>
      <c r="C23" s="4">
        <v>116</v>
      </c>
      <c r="D23" s="3">
        <f t="shared" si="4"/>
        <v>6</v>
      </c>
      <c r="E23" s="8">
        <f t="shared" si="3"/>
        <v>3.4482758620689653</v>
      </c>
      <c r="F23" s="8">
        <f t="shared" si="5"/>
        <v>12.121212121212121</v>
      </c>
      <c r="G23" s="4">
        <v>33</v>
      </c>
    </row>
    <row r="24" spans="1:14">
      <c r="A24" s="6">
        <v>7</v>
      </c>
      <c r="B24" s="3">
        <v>16</v>
      </c>
      <c r="C24" s="4">
        <v>233</v>
      </c>
      <c r="D24" s="3">
        <f t="shared" si="4"/>
        <v>7</v>
      </c>
      <c r="E24" s="8">
        <f t="shared" si="3"/>
        <v>3.4334763948497855</v>
      </c>
      <c r="F24" s="8">
        <f t="shared" si="5"/>
        <v>12.307692307692308</v>
      </c>
      <c r="G24" s="4">
        <v>65</v>
      </c>
    </row>
    <row r="25" spans="1:14">
      <c r="A25" s="21"/>
      <c r="B25" s="22"/>
      <c r="C25" s="23"/>
      <c r="D25" s="22"/>
      <c r="E25" s="24"/>
      <c r="F25" s="24"/>
      <c r="G25" s="23"/>
      <c r="L25" s="10" t="s">
        <v>41</v>
      </c>
      <c r="M25" t="s">
        <v>35</v>
      </c>
      <c r="N25" t="s">
        <v>42</v>
      </c>
    </row>
    <row r="29" spans="1:14" ht="125.25" customHeight="1">
      <c r="A29" s="32" t="s">
        <v>43</v>
      </c>
      <c r="B29" s="33"/>
      <c r="C29" s="33"/>
      <c r="D29" s="33"/>
      <c r="E29" s="33"/>
      <c r="F29" s="33"/>
      <c r="G29" s="33"/>
      <c r="H29" s="33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8"/>
  <sheetViews>
    <sheetView topLeftCell="A13" workbookViewId="0"/>
  </sheetViews>
  <sheetFormatPr defaultRowHeight="13.5"/>
  <cols>
    <col min="7" max="7" width="11.375" customWidth="1"/>
    <col min="8" max="8" width="14" customWidth="1"/>
  </cols>
  <sheetData>
    <row r="1" spans="1:14" ht="40.5">
      <c r="C1" s="10" t="s">
        <v>44</v>
      </c>
      <c r="D1" s="5" t="s">
        <v>45</v>
      </c>
      <c r="E1" s="19" t="s">
        <v>46</v>
      </c>
      <c r="F1" s="25"/>
      <c r="G1" s="7"/>
    </row>
    <row r="2" spans="1:14">
      <c r="F2" s="7"/>
      <c r="G2" s="7"/>
    </row>
    <row r="3" spans="1:14" ht="40.5">
      <c r="A3" s="1" t="s">
        <v>3</v>
      </c>
      <c r="B3" s="2" t="s">
        <v>4</v>
      </c>
      <c r="C3" s="2" t="s">
        <v>34</v>
      </c>
      <c r="D3" s="2" t="s">
        <v>6</v>
      </c>
      <c r="E3" s="2" t="s">
        <v>47</v>
      </c>
      <c r="F3" s="2" t="s">
        <v>48</v>
      </c>
      <c r="G3" s="2" t="s">
        <v>49</v>
      </c>
    </row>
    <row r="4" spans="1:14">
      <c r="A4" s="6">
        <v>1</v>
      </c>
      <c r="B4" s="3">
        <v>0.25</v>
      </c>
      <c r="C4" s="4">
        <v>0.13</v>
      </c>
      <c r="D4" s="3">
        <f>LOG(B4)/LOG(2)+3</f>
        <v>1</v>
      </c>
      <c r="E4" s="8">
        <f t="shared" ref="E4:E10" si="0">B4/C4*50</f>
        <v>96.153846153846146</v>
      </c>
      <c r="F4" s="8">
        <f>B4/G4*50</f>
        <v>31.25</v>
      </c>
      <c r="G4" s="4">
        <v>0.4</v>
      </c>
    </row>
    <row r="5" spans="1:14">
      <c r="A5" s="6">
        <v>2</v>
      </c>
      <c r="B5" s="3">
        <v>0.5</v>
      </c>
      <c r="C5" s="4">
        <v>0.25</v>
      </c>
      <c r="D5" s="3">
        <f t="shared" ref="D5:D10" si="1">LOG(B5)/LOG(2)+3</f>
        <v>2</v>
      </c>
      <c r="E5" s="8">
        <f t="shared" si="0"/>
        <v>100</v>
      </c>
      <c r="F5" s="8">
        <f t="shared" ref="F5:F10" si="2">B5/G5*50</f>
        <v>35.714285714285715</v>
      </c>
      <c r="G5" s="4">
        <v>0.7</v>
      </c>
    </row>
    <row r="6" spans="1:14">
      <c r="A6" s="6">
        <v>3</v>
      </c>
      <c r="B6" s="3">
        <v>1</v>
      </c>
      <c r="C6" s="4">
        <v>0.49</v>
      </c>
      <c r="D6" s="3">
        <f t="shared" si="1"/>
        <v>3</v>
      </c>
      <c r="E6" s="8">
        <f t="shared" si="0"/>
        <v>102.04081632653062</v>
      </c>
      <c r="F6" s="8">
        <f t="shared" si="2"/>
        <v>35.714285714285715</v>
      </c>
      <c r="G6" s="4">
        <v>1.4</v>
      </c>
    </row>
    <row r="7" spans="1:14">
      <c r="A7" s="6">
        <v>4</v>
      </c>
      <c r="B7" s="3">
        <v>2</v>
      </c>
      <c r="C7" s="4">
        <v>0.93</v>
      </c>
      <c r="D7" s="3">
        <f t="shared" si="1"/>
        <v>4</v>
      </c>
      <c r="E7" s="8">
        <f t="shared" si="0"/>
        <v>107.5268817204301</v>
      </c>
      <c r="F7" s="8">
        <f t="shared" si="2"/>
        <v>33.333333333333329</v>
      </c>
      <c r="G7" s="4">
        <v>3</v>
      </c>
    </row>
    <row r="8" spans="1:14">
      <c r="A8" s="6">
        <v>5</v>
      </c>
      <c r="B8" s="3">
        <v>4</v>
      </c>
      <c r="C8" s="4">
        <v>1.8</v>
      </c>
      <c r="D8" s="3">
        <f t="shared" si="1"/>
        <v>5</v>
      </c>
      <c r="E8" s="8">
        <f t="shared" si="0"/>
        <v>111.11111111111111</v>
      </c>
      <c r="F8" s="8">
        <f t="shared" si="2"/>
        <v>33.333333333333329</v>
      </c>
      <c r="G8" s="4">
        <v>6</v>
      </c>
    </row>
    <row r="9" spans="1:14">
      <c r="A9" s="6">
        <v>6</v>
      </c>
      <c r="B9" s="3">
        <v>8</v>
      </c>
      <c r="C9" s="4">
        <v>3.6</v>
      </c>
      <c r="D9" s="3">
        <f t="shared" si="1"/>
        <v>6</v>
      </c>
      <c r="E9" s="8">
        <f t="shared" si="0"/>
        <v>111.11111111111111</v>
      </c>
      <c r="F9" s="8">
        <f t="shared" si="2"/>
        <v>36.363636363636367</v>
      </c>
      <c r="G9" s="4">
        <v>11</v>
      </c>
    </row>
    <row r="10" spans="1:14">
      <c r="A10" s="6">
        <v>7</v>
      </c>
      <c r="B10" s="3">
        <v>16</v>
      </c>
      <c r="C10" s="4">
        <v>7.1</v>
      </c>
      <c r="D10" s="3">
        <f t="shared" si="1"/>
        <v>7</v>
      </c>
      <c r="E10" s="8">
        <f t="shared" si="0"/>
        <v>112.67605633802818</v>
      </c>
      <c r="F10" s="8">
        <f t="shared" si="2"/>
        <v>36.363636363636367</v>
      </c>
      <c r="G10" s="4">
        <v>22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t="s">
        <v>50</v>
      </c>
      <c r="M12" t="s">
        <v>35</v>
      </c>
      <c r="N12" t="s">
        <v>51</v>
      </c>
    </row>
    <row r="15" spans="1:14" ht="40.5">
      <c r="C15" s="10" t="s">
        <v>52</v>
      </c>
      <c r="D15" s="5" t="s">
        <v>53</v>
      </c>
      <c r="E15" s="19" t="s">
        <v>46</v>
      </c>
      <c r="F15" s="7"/>
      <c r="G15" s="7"/>
    </row>
    <row r="16" spans="1:14">
      <c r="F16" s="7"/>
      <c r="G16" s="7"/>
    </row>
    <row r="17" spans="1:14" ht="40.5">
      <c r="A17" s="1" t="s">
        <v>3</v>
      </c>
      <c r="B17" s="2" t="s">
        <v>28</v>
      </c>
      <c r="C17" s="2" t="s">
        <v>54</v>
      </c>
      <c r="D17" s="2" t="s">
        <v>6</v>
      </c>
      <c r="E17" s="2" t="s">
        <v>47</v>
      </c>
      <c r="F17" s="2" t="s">
        <v>48</v>
      </c>
      <c r="G17" s="2" t="s">
        <v>49</v>
      </c>
    </row>
    <row r="18" spans="1:14">
      <c r="A18" s="6">
        <v>1</v>
      </c>
      <c r="B18" s="3">
        <v>0.25</v>
      </c>
      <c r="C18" s="4">
        <v>0.8</v>
      </c>
      <c r="D18" s="3">
        <f>LOG(B18)/LOG(2)+3</f>
        <v>1</v>
      </c>
      <c r="E18" s="8">
        <f t="shared" ref="E18:E24" si="3">B18/C18*50</f>
        <v>15.625</v>
      </c>
      <c r="F18" s="8">
        <f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1.5</v>
      </c>
      <c r="D19" s="3">
        <f t="shared" ref="D19:D24" si="4">LOG(B19)/LOG(2)+3</f>
        <v>2</v>
      </c>
      <c r="E19" s="8">
        <f t="shared" si="3"/>
        <v>16.666666666666664</v>
      </c>
      <c r="F19" s="8">
        <f t="shared" ref="F19:F24" si="5">B19/G19*50</f>
        <v>3.5714285714285712</v>
      </c>
      <c r="G19" s="4">
        <v>7</v>
      </c>
    </row>
    <row r="20" spans="1:14">
      <c r="A20" s="6">
        <v>3</v>
      </c>
      <c r="B20" s="3">
        <v>1</v>
      </c>
      <c r="C20" s="4">
        <v>3</v>
      </c>
      <c r="D20" s="3">
        <f t="shared" si="4"/>
        <v>3</v>
      </c>
      <c r="E20" s="8">
        <f t="shared" si="3"/>
        <v>16.666666666666664</v>
      </c>
      <c r="F20" s="8">
        <f t="shared" si="5"/>
        <v>3.3333333333333335</v>
      </c>
      <c r="G20" s="4">
        <v>15</v>
      </c>
    </row>
    <row r="21" spans="1:14">
      <c r="A21" s="6">
        <v>4</v>
      </c>
      <c r="B21" s="3">
        <v>2</v>
      </c>
      <c r="C21" s="4">
        <v>6</v>
      </c>
      <c r="D21" s="3">
        <f t="shared" si="4"/>
        <v>4</v>
      </c>
      <c r="E21" s="8">
        <f t="shared" si="3"/>
        <v>16.666666666666664</v>
      </c>
      <c r="F21" s="8">
        <f t="shared" si="5"/>
        <v>3.4482758620689653</v>
      </c>
      <c r="G21" s="4">
        <v>29</v>
      </c>
    </row>
    <row r="22" spans="1:14">
      <c r="A22" s="6">
        <v>5</v>
      </c>
      <c r="B22" s="3">
        <v>4</v>
      </c>
      <c r="C22" s="4">
        <v>12</v>
      </c>
      <c r="D22" s="3">
        <f t="shared" si="4"/>
        <v>5</v>
      </c>
      <c r="E22" s="8">
        <f t="shared" si="3"/>
        <v>16.666666666666664</v>
      </c>
      <c r="F22" s="8">
        <f t="shared" si="5"/>
        <v>3.4482758620689653</v>
      </c>
      <c r="G22" s="4">
        <v>58</v>
      </c>
    </row>
    <row r="23" spans="1:14">
      <c r="A23" s="6">
        <v>6</v>
      </c>
      <c r="B23" s="3">
        <v>8</v>
      </c>
      <c r="C23" s="4">
        <v>23</v>
      </c>
      <c r="D23" s="3">
        <f t="shared" si="4"/>
        <v>6</v>
      </c>
      <c r="E23" s="8">
        <f t="shared" si="3"/>
        <v>17.391304347826086</v>
      </c>
      <c r="F23" s="8">
        <f t="shared" si="5"/>
        <v>3.4482758620689653</v>
      </c>
      <c r="G23" s="4">
        <v>116</v>
      </c>
    </row>
    <row r="24" spans="1:14">
      <c r="A24" s="6">
        <v>7</v>
      </c>
      <c r="B24" s="3">
        <v>16</v>
      </c>
      <c r="C24" s="4">
        <v>46</v>
      </c>
      <c r="D24" s="3">
        <f t="shared" si="4"/>
        <v>7</v>
      </c>
      <c r="E24" s="8">
        <f t="shared" si="3"/>
        <v>17.391304347826086</v>
      </c>
      <c r="F24" s="8">
        <f t="shared" si="5"/>
        <v>3.4334763948497855</v>
      </c>
      <c r="G24" s="4">
        <v>233</v>
      </c>
    </row>
    <row r="25" spans="1:14">
      <c r="L25" t="s">
        <v>55</v>
      </c>
      <c r="M25" t="s">
        <v>35</v>
      </c>
      <c r="N25" t="s">
        <v>42</v>
      </c>
    </row>
    <row r="28" spans="1:14" ht="129" customHeight="1">
      <c r="A28" s="32" t="s">
        <v>56</v>
      </c>
      <c r="B28" s="33"/>
      <c r="C28" s="33"/>
      <c r="D28" s="33"/>
      <c r="E28" s="33"/>
      <c r="F28" s="33"/>
      <c r="G28" s="33"/>
      <c r="H28" s="33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5"/>
  <sheetViews>
    <sheetView tabSelected="1" topLeftCell="A20" workbookViewId="0">
      <selection activeCell="A35" sqref="A35:H35"/>
    </sheetView>
  </sheetViews>
  <sheetFormatPr defaultRowHeight="13.5"/>
  <cols>
    <col min="2" max="2" width="11.375" customWidth="1"/>
    <col min="3" max="3" width="12.125" customWidth="1"/>
    <col min="7" max="7" width="11.625" customWidth="1"/>
  </cols>
  <sheetData>
    <row r="1" spans="1:12" ht="40.5">
      <c r="C1" s="10" t="s">
        <v>57</v>
      </c>
      <c r="D1" s="5" t="s">
        <v>45</v>
      </c>
      <c r="E1" s="19" t="s">
        <v>70</v>
      </c>
      <c r="F1" s="25"/>
      <c r="G1" s="7"/>
    </row>
    <row r="2" spans="1:12">
      <c r="F2" s="7"/>
      <c r="G2" s="7"/>
    </row>
    <row r="3" spans="1:12" ht="40.5">
      <c r="A3" s="1" t="s">
        <v>3</v>
      </c>
      <c r="B3" s="2" t="s">
        <v>4</v>
      </c>
      <c r="C3" s="2" t="s">
        <v>73</v>
      </c>
      <c r="D3" s="2" t="s">
        <v>6</v>
      </c>
      <c r="E3" s="2" t="s">
        <v>71</v>
      </c>
      <c r="F3" s="2" t="s">
        <v>72</v>
      </c>
      <c r="G3" s="2" t="s">
        <v>74</v>
      </c>
    </row>
    <row r="4" spans="1:12">
      <c r="A4" s="6">
        <v>1</v>
      </c>
      <c r="B4" s="3">
        <v>0.25</v>
      </c>
      <c r="C4" s="4">
        <v>0.54</v>
      </c>
      <c r="D4" s="3">
        <f>LOG(B4)/LOG(2)+3</f>
        <v>1</v>
      </c>
      <c r="E4" s="8">
        <f t="shared" ref="E4:E10" si="0">B4/C4*50</f>
        <v>23.148148148148145</v>
      </c>
      <c r="F4" s="8">
        <f>B4/G4*50</f>
        <v>96.153846153846146</v>
      </c>
      <c r="G4" s="4">
        <v>0.13</v>
      </c>
    </row>
    <row r="5" spans="1:12">
      <c r="A5" s="6">
        <v>2</v>
      </c>
      <c r="B5" s="3">
        <v>0.5</v>
      </c>
      <c r="C5" s="4">
        <v>1</v>
      </c>
      <c r="D5" s="3">
        <f t="shared" ref="D5:D10" si="1">LOG(B5)/LOG(2)+3</f>
        <v>2</v>
      </c>
      <c r="E5" s="8">
        <f t="shared" si="0"/>
        <v>25</v>
      </c>
      <c r="F5" s="8">
        <f t="shared" ref="F5:F10" si="2">B5/G5*50</f>
        <v>100</v>
      </c>
      <c r="G5" s="4">
        <v>0.25</v>
      </c>
    </row>
    <row r="6" spans="1:12">
      <c r="A6" s="6">
        <v>3</v>
      </c>
      <c r="B6" s="3">
        <v>1</v>
      </c>
      <c r="C6" s="4">
        <v>2</v>
      </c>
      <c r="D6" s="3">
        <f t="shared" si="1"/>
        <v>3</v>
      </c>
      <c r="E6" s="8">
        <f t="shared" si="0"/>
        <v>25</v>
      </c>
      <c r="F6" s="8">
        <f t="shared" si="2"/>
        <v>102.04081632653062</v>
      </c>
      <c r="G6" s="4">
        <v>0.49</v>
      </c>
    </row>
    <row r="7" spans="1:12">
      <c r="A7" s="6">
        <v>4</v>
      </c>
      <c r="B7" s="3">
        <v>2</v>
      </c>
      <c r="C7" s="4">
        <v>4</v>
      </c>
      <c r="D7" s="3">
        <f t="shared" si="1"/>
        <v>4</v>
      </c>
      <c r="E7" s="8">
        <f t="shared" si="0"/>
        <v>25</v>
      </c>
      <c r="F7" s="8">
        <f t="shared" si="2"/>
        <v>107.5268817204301</v>
      </c>
      <c r="G7" s="4">
        <v>0.93</v>
      </c>
    </row>
    <row r="8" spans="1:12">
      <c r="A8" s="6">
        <v>5</v>
      </c>
      <c r="B8" s="3">
        <v>4</v>
      </c>
      <c r="C8" s="4">
        <v>8</v>
      </c>
      <c r="D8" s="3">
        <f t="shared" si="1"/>
        <v>5</v>
      </c>
      <c r="E8" s="8">
        <f t="shared" si="0"/>
        <v>25</v>
      </c>
      <c r="F8" s="8">
        <f t="shared" si="2"/>
        <v>111.11111111111111</v>
      </c>
      <c r="G8" s="4">
        <v>1.8</v>
      </c>
    </row>
    <row r="9" spans="1:12">
      <c r="A9" s="6">
        <v>6</v>
      </c>
      <c r="B9" s="3">
        <v>8</v>
      </c>
      <c r="C9" s="4">
        <v>16</v>
      </c>
      <c r="D9" s="3">
        <f t="shared" si="1"/>
        <v>6</v>
      </c>
      <c r="E9" s="8">
        <f t="shared" si="0"/>
        <v>25</v>
      </c>
      <c r="F9" s="8">
        <f t="shared" si="2"/>
        <v>111.11111111111111</v>
      </c>
      <c r="G9" s="4">
        <v>3.6</v>
      </c>
    </row>
    <row r="10" spans="1:12">
      <c r="A10" s="6">
        <v>7</v>
      </c>
      <c r="B10" s="3">
        <v>16</v>
      </c>
      <c r="C10" s="4">
        <v>32</v>
      </c>
      <c r="D10" s="3">
        <f t="shared" si="1"/>
        <v>7</v>
      </c>
      <c r="E10" s="8">
        <f t="shared" si="0"/>
        <v>25</v>
      </c>
      <c r="F10" s="8">
        <f t="shared" si="2"/>
        <v>112.67605633802818</v>
      </c>
      <c r="G10" s="4">
        <v>7.1</v>
      </c>
    </row>
    <row r="11" spans="1:12">
      <c r="A11" s="15"/>
      <c r="B11" s="16"/>
      <c r="C11" s="17"/>
      <c r="D11" s="16"/>
      <c r="E11" s="18"/>
      <c r="F11" s="18"/>
      <c r="G11" s="17"/>
      <c r="L11" t="s">
        <v>60</v>
      </c>
    </row>
    <row r="15" spans="1:12" ht="40.5">
      <c r="C15" s="10" t="s">
        <v>61</v>
      </c>
      <c r="D15" s="5" t="s">
        <v>53</v>
      </c>
      <c r="E15" s="19" t="s">
        <v>70</v>
      </c>
      <c r="F15" s="25"/>
      <c r="G15" s="7"/>
    </row>
    <row r="16" spans="1:12">
      <c r="F16" s="7"/>
      <c r="G16" s="7"/>
    </row>
    <row r="17" spans="1:12" ht="40.5">
      <c r="A17" s="1" t="s">
        <v>3</v>
      </c>
      <c r="B17" s="2" t="s">
        <v>28</v>
      </c>
      <c r="C17" s="2" t="s">
        <v>73</v>
      </c>
      <c r="D17" s="2" t="s">
        <v>6</v>
      </c>
      <c r="E17" s="2" t="s">
        <v>71</v>
      </c>
      <c r="F17" s="2" t="s">
        <v>72</v>
      </c>
      <c r="G17" s="2" t="s">
        <v>74</v>
      </c>
    </row>
    <row r="18" spans="1:12">
      <c r="A18" s="6">
        <v>1</v>
      </c>
      <c r="B18" s="3">
        <v>0.25</v>
      </c>
      <c r="C18" s="4">
        <v>1.3</v>
      </c>
      <c r="D18" s="3">
        <f>LOG(B18)/LOG(2)+3</f>
        <v>1</v>
      </c>
      <c r="E18" s="8">
        <f t="shared" ref="E18:E24" si="3">B18/C18*50</f>
        <v>9.615384615384615</v>
      </c>
      <c r="F18" s="8">
        <f>B18/G18*50</f>
        <v>15.625</v>
      </c>
      <c r="G18" s="4">
        <v>0.8</v>
      </c>
    </row>
    <row r="19" spans="1:12">
      <c r="A19" s="6">
        <v>2</v>
      </c>
      <c r="B19" s="3">
        <v>0.5</v>
      </c>
      <c r="C19" s="4">
        <v>2.5</v>
      </c>
      <c r="D19" s="3">
        <f t="shared" ref="D19:D24" si="4">LOG(B19)/LOG(2)+3</f>
        <v>2</v>
      </c>
      <c r="E19" s="8">
        <f t="shared" si="3"/>
        <v>10</v>
      </c>
      <c r="F19" s="8">
        <f t="shared" ref="F19:F24" si="5">B19/G19*50</f>
        <v>16.666666666666664</v>
      </c>
      <c r="G19" s="4">
        <v>1.5</v>
      </c>
    </row>
    <row r="20" spans="1:12">
      <c r="A20" s="6">
        <v>3</v>
      </c>
      <c r="B20" s="3">
        <v>1</v>
      </c>
      <c r="C20" s="4">
        <v>4.8</v>
      </c>
      <c r="D20" s="3">
        <f t="shared" si="4"/>
        <v>3</v>
      </c>
      <c r="E20" s="8">
        <f t="shared" si="3"/>
        <v>10.416666666666668</v>
      </c>
      <c r="F20" s="8">
        <f t="shared" si="5"/>
        <v>16.666666666666664</v>
      </c>
      <c r="G20" s="4">
        <v>3</v>
      </c>
    </row>
    <row r="21" spans="1:12">
      <c r="A21" s="6">
        <v>4</v>
      </c>
      <c r="B21" s="3">
        <v>2</v>
      </c>
      <c r="C21" s="4">
        <v>9.3000000000000007</v>
      </c>
      <c r="D21" s="3">
        <f t="shared" si="4"/>
        <v>4</v>
      </c>
      <c r="E21" s="8">
        <f t="shared" si="3"/>
        <v>10.75268817204301</v>
      </c>
      <c r="F21" s="8">
        <f t="shared" si="5"/>
        <v>16.666666666666664</v>
      </c>
      <c r="G21" s="4">
        <v>6</v>
      </c>
    </row>
    <row r="22" spans="1:12">
      <c r="A22" s="6">
        <v>5</v>
      </c>
      <c r="B22" s="3">
        <v>4</v>
      </c>
      <c r="C22" s="4">
        <v>19</v>
      </c>
      <c r="D22" s="3">
        <f t="shared" si="4"/>
        <v>5</v>
      </c>
      <c r="E22" s="8">
        <f t="shared" si="3"/>
        <v>10.526315789473683</v>
      </c>
      <c r="F22" s="8">
        <f t="shared" si="5"/>
        <v>16.666666666666664</v>
      </c>
      <c r="G22" s="4">
        <v>12</v>
      </c>
    </row>
    <row r="23" spans="1:12">
      <c r="A23" s="6">
        <v>6</v>
      </c>
      <c r="B23" s="3">
        <v>8</v>
      </c>
      <c r="C23" s="4">
        <v>37</v>
      </c>
      <c r="D23" s="3">
        <f t="shared" si="4"/>
        <v>6</v>
      </c>
      <c r="E23" s="8">
        <f t="shared" si="3"/>
        <v>10.810810810810811</v>
      </c>
      <c r="F23" s="8">
        <f t="shared" si="5"/>
        <v>17.391304347826086</v>
      </c>
      <c r="G23" s="4">
        <v>23</v>
      </c>
    </row>
    <row r="24" spans="1:12">
      <c r="A24" s="6">
        <v>7</v>
      </c>
      <c r="B24" s="3">
        <v>16</v>
      </c>
      <c r="C24" s="4">
        <v>73</v>
      </c>
      <c r="D24" s="3">
        <f t="shared" si="4"/>
        <v>7</v>
      </c>
      <c r="E24" s="8">
        <f t="shared" si="3"/>
        <v>10.95890410958904</v>
      </c>
      <c r="F24" s="8">
        <f t="shared" si="5"/>
        <v>17.391304347826086</v>
      </c>
      <c r="G24" s="4">
        <v>46</v>
      </c>
    </row>
    <row r="25" spans="1:12">
      <c r="L25" t="s">
        <v>62</v>
      </c>
    </row>
    <row r="27" spans="1:12" ht="27">
      <c r="C27" s="10" t="s">
        <v>76</v>
      </c>
      <c r="D27" s="26" t="s">
        <v>77</v>
      </c>
    </row>
    <row r="28" spans="1:12">
      <c r="A28" s="34"/>
      <c r="B28" s="28">
        <v>1</v>
      </c>
      <c r="C28" s="28">
        <v>2</v>
      </c>
      <c r="D28" s="35">
        <v>3</v>
      </c>
      <c r="E28" s="28">
        <v>4</v>
      </c>
      <c r="F28" s="28">
        <v>5</v>
      </c>
      <c r="G28" s="28">
        <v>6</v>
      </c>
      <c r="H28" s="28">
        <v>7</v>
      </c>
      <c r="I28" s="28">
        <v>8</v>
      </c>
      <c r="J28" s="28">
        <v>9</v>
      </c>
    </row>
    <row r="29" spans="1:12" ht="27">
      <c r="A29" s="27" t="s">
        <v>75</v>
      </c>
      <c r="B29" s="28">
        <v>0.03</v>
      </c>
      <c r="C29" s="28">
        <v>0.13</v>
      </c>
      <c r="D29" s="28">
        <v>0.5</v>
      </c>
      <c r="E29" s="28">
        <v>2</v>
      </c>
      <c r="F29" s="28">
        <v>8</v>
      </c>
      <c r="G29" s="28">
        <v>32</v>
      </c>
      <c r="H29" s="29">
        <v>128</v>
      </c>
      <c r="I29" s="28">
        <v>512</v>
      </c>
      <c r="J29" s="28">
        <v>1024</v>
      </c>
    </row>
    <row r="30" spans="1:12" ht="27">
      <c r="A30" s="27" t="s">
        <v>78</v>
      </c>
      <c r="B30" s="28">
        <v>14.9</v>
      </c>
      <c r="C30" s="28">
        <v>14.9</v>
      </c>
      <c r="D30" s="28">
        <v>15.2</v>
      </c>
      <c r="E30" s="28">
        <v>15.4</v>
      </c>
      <c r="F30" s="28">
        <v>16.600000000000001</v>
      </c>
      <c r="G30" s="28">
        <v>22.5</v>
      </c>
      <c r="H30" s="28">
        <v>52</v>
      </c>
      <c r="I30" s="28">
        <v>152</v>
      </c>
      <c r="J30" s="28">
        <v>307</v>
      </c>
    </row>
    <row r="31" spans="1:12" ht="54">
      <c r="A31" s="27" t="s">
        <v>79</v>
      </c>
      <c r="B31" s="31">
        <f t="shared" ref="B31:J31" si="6">B29/B30*1000</f>
        <v>2.0134228187919461</v>
      </c>
      <c r="C31" s="31">
        <f t="shared" si="6"/>
        <v>8.724832214765101</v>
      </c>
      <c r="D31" s="31">
        <f t="shared" si="6"/>
        <v>32.89473684210526</v>
      </c>
      <c r="E31" s="31">
        <f t="shared" si="6"/>
        <v>129.87012987012986</v>
      </c>
      <c r="F31" s="31">
        <f t="shared" si="6"/>
        <v>481.92771084337346</v>
      </c>
      <c r="G31" s="31">
        <f t="shared" si="6"/>
        <v>1422.2222222222222</v>
      </c>
      <c r="H31" s="31">
        <f t="shared" si="6"/>
        <v>2461.5384615384619</v>
      </c>
      <c r="I31" s="31">
        <f t="shared" si="6"/>
        <v>3368.4210526315787</v>
      </c>
      <c r="J31" s="31">
        <f t="shared" si="6"/>
        <v>3335.5048859934855</v>
      </c>
    </row>
    <row r="32" spans="1:12">
      <c r="A32" s="30"/>
      <c r="B32" s="7"/>
      <c r="C32" s="7"/>
      <c r="D32" s="7"/>
      <c r="E32" s="7"/>
      <c r="F32" s="7"/>
      <c r="G32" s="7"/>
      <c r="H32" s="7"/>
      <c r="I32" s="7"/>
      <c r="J32" s="7"/>
    </row>
    <row r="33" spans="1:10">
      <c r="A33" s="30"/>
      <c r="B33" s="7"/>
      <c r="C33" s="7"/>
      <c r="D33" s="7"/>
      <c r="E33" s="7"/>
      <c r="F33" s="7"/>
      <c r="G33" s="7"/>
      <c r="H33" s="7"/>
      <c r="I33" s="7"/>
      <c r="J33" s="7"/>
    </row>
    <row r="35" spans="1:10" ht="150.75" customHeight="1">
      <c r="A35" s="32" t="s">
        <v>80</v>
      </c>
      <c r="B35" s="33"/>
      <c r="C35" s="33"/>
      <c r="D35" s="33"/>
      <c r="E35" s="33"/>
      <c r="F35" s="33"/>
      <c r="G35" s="33"/>
      <c r="H35" s="33"/>
    </row>
  </sheetData>
  <mergeCells count="1">
    <mergeCell ref="A35:H35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L28"/>
  <sheetViews>
    <sheetView workbookViewId="0">
      <selection activeCell="F15" sqref="F15"/>
    </sheetView>
  </sheetViews>
  <sheetFormatPr defaultRowHeight="13.5"/>
  <cols>
    <col min="3" max="3" width="10.5" customWidth="1"/>
    <col min="4" max="4" width="12.125" customWidth="1"/>
    <col min="7" max="7" width="11.625" customWidth="1"/>
  </cols>
  <sheetData>
    <row r="1" spans="1:12" ht="40.5">
      <c r="C1" s="10" t="s">
        <v>57</v>
      </c>
      <c r="D1" s="5" t="s">
        <v>45</v>
      </c>
      <c r="E1" s="19" t="s">
        <v>64</v>
      </c>
      <c r="F1" s="25" t="s">
        <v>59</v>
      </c>
      <c r="G1" s="7"/>
    </row>
    <row r="2" spans="1:12">
      <c r="F2" s="7"/>
      <c r="G2" s="7"/>
    </row>
    <row r="3" spans="1:12" ht="40.5">
      <c r="A3" s="1" t="s">
        <v>3</v>
      </c>
      <c r="B3" s="2" t="s">
        <v>4</v>
      </c>
      <c r="C3" s="2" t="s">
        <v>68</v>
      </c>
      <c r="D3" s="2" t="s">
        <v>6</v>
      </c>
      <c r="E3" s="2" t="s">
        <v>65</v>
      </c>
      <c r="F3" s="2" t="s">
        <v>66</v>
      </c>
      <c r="G3" s="2" t="s">
        <v>67</v>
      </c>
    </row>
    <row r="4" spans="1:12">
      <c r="A4" s="6">
        <v>1</v>
      </c>
      <c r="B4" s="3">
        <v>0.25</v>
      </c>
      <c r="C4" s="4">
        <v>0.13</v>
      </c>
      <c r="D4" s="3">
        <f>LOG(B4)/LOG(2)+3</f>
        <v>1</v>
      </c>
      <c r="E4" s="8">
        <f t="shared" ref="E4:E10" si="0">B4/C4*50</f>
        <v>96.153846153846146</v>
      </c>
      <c r="F4" s="8">
        <f>B4/G4*50</f>
        <v>96.153846153846146</v>
      </c>
      <c r="G4" s="4">
        <v>0.13</v>
      </c>
    </row>
    <row r="5" spans="1:12">
      <c r="A5" s="6">
        <v>2</v>
      </c>
      <c r="B5" s="3">
        <v>0.5</v>
      </c>
      <c r="C5" s="4">
        <v>0.25</v>
      </c>
      <c r="D5" s="3">
        <f t="shared" ref="D5:D10" si="1">LOG(B5)/LOG(2)+3</f>
        <v>2</v>
      </c>
      <c r="E5" s="8">
        <f t="shared" si="0"/>
        <v>100</v>
      </c>
      <c r="F5" s="8">
        <f t="shared" ref="F5:F10" si="2">B5/G5*50</f>
        <v>100</v>
      </c>
      <c r="G5" s="4">
        <v>0.25</v>
      </c>
    </row>
    <row r="6" spans="1:12">
      <c r="A6" s="6">
        <v>3</v>
      </c>
      <c r="B6" s="3">
        <v>1</v>
      </c>
      <c r="C6" s="4">
        <v>0.49</v>
      </c>
      <c r="D6" s="3">
        <f t="shared" si="1"/>
        <v>3</v>
      </c>
      <c r="E6" s="8">
        <f t="shared" si="0"/>
        <v>102.04081632653062</v>
      </c>
      <c r="F6" s="8">
        <f t="shared" si="2"/>
        <v>102.04081632653062</v>
      </c>
      <c r="G6" s="4">
        <v>0.49</v>
      </c>
    </row>
    <row r="7" spans="1:12">
      <c r="A7" s="6">
        <v>4</v>
      </c>
      <c r="B7" s="3">
        <v>2</v>
      </c>
      <c r="C7" s="4">
        <v>0.93</v>
      </c>
      <c r="D7" s="3">
        <f t="shared" si="1"/>
        <v>4</v>
      </c>
      <c r="E7" s="8">
        <f t="shared" si="0"/>
        <v>107.5268817204301</v>
      </c>
      <c r="F7" s="8">
        <f t="shared" si="2"/>
        <v>107.5268817204301</v>
      </c>
      <c r="G7" s="4">
        <v>0.93</v>
      </c>
    </row>
    <row r="8" spans="1:12">
      <c r="A8" s="6">
        <v>5</v>
      </c>
      <c r="B8" s="3">
        <v>4</v>
      </c>
      <c r="C8" s="4">
        <v>1.8</v>
      </c>
      <c r="D8" s="3">
        <f t="shared" si="1"/>
        <v>5</v>
      </c>
      <c r="E8" s="8">
        <f t="shared" si="0"/>
        <v>111.11111111111111</v>
      </c>
      <c r="F8" s="8">
        <f t="shared" si="2"/>
        <v>111.11111111111111</v>
      </c>
      <c r="G8" s="4">
        <v>1.8</v>
      </c>
    </row>
    <row r="9" spans="1:12">
      <c r="A9" s="6">
        <v>6</v>
      </c>
      <c r="B9" s="3">
        <v>8</v>
      </c>
      <c r="C9" s="4">
        <v>3.6</v>
      </c>
      <c r="D9" s="3">
        <f t="shared" si="1"/>
        <v>6</v>
      </c>
      <c r="E9" s="8">
        <f t="shared" si="0"/>
        <v>111.11111111111111</v>
      </c>
      <c r="F9" s="8">
        <f t="shared" si="2"/>
        <v>111.11111111111111</v>
      </c>
      <c r="G9" s="4">
        <v>3.6</v>
      </c>
    </row>
    <row r="10" spans="1:12">
      <c r="A10" s="6">
        <v>7</v>
      </c>
      <c r="B10" s="3">
        <v>16</v>
      </c>
      <c r="C10" s="4">
        <v>7.1</v>
      </c>
      <c r="D10" s="3">
        <f t="shared" si="1"/>
        <v>7</v>
      </c>
      <c r="E10" s="8">
        <f t="shared" si="0"/>
        <v>112.67605633802818</v>
      </c>
      <c r="F10" s="8">
        <f t="shared" si="2"/>
        <v>112.67605633802818</v>
      </c>
      <c r="G10" s="4">
        <v>7.1</v>
      </c>
    </row>
    <row r="11" spans="1:12">
      <c r="A11" s="15"/>
      <c r="B11" s="16"/>
      <c r="C11" s="17"/>
      <c r="D11" s="16"/>
      <c r="E11" s="18"/>
      <c r="F11" s="18"/>
      <c r="G11" s="17"/>
      <c r="L11" t="s">
        <v>60</v>
      </c>
    </row>
    <row r="15" spans="1:12" ht="40.5">
      <c r="C15" s="10" t="s">
        <v>61</v>
      </c>
      <c r="D15" s="5" t="s">
        <v>53</v>
      </c>
      <c r="E15" s="19" t="s">
        <v>58</v>
      </c>
      <c r="F15" s="25" t="s">
        <v>59</v>
      </c>
      <c r="G15" s="7"/>
    </row>
    <row r="16" spans="1:12">
      <c r="F16" s="7"/>
      <c r="G16" s="7"/>
    </row>
    <row r="17" spans="1:12" ht="27">
      <c r="A17" s="1" t="s">
        <v>3</v>
      </c>
      <c r="B17" s="2" t="s">
        <v>28</v>
      </c>
      <c r="C17" s="2" t="s">
        <v>68</v>
      </c>
      <c r="D17" s="2" t="s">
        <v>6</v>
      </c>
      <c r="E17" s="2" t="s">
        <v>65</v>
      </c>
      <c r="F17" s="2" t="s">
        <v>69</v>
      </c>
      <c r="G17" s="2" t="s">
        <v>67</v>
      </c>
    </row>
    <row r="18" spans="1:12">
      <c r="A18" s="6">
        <v>1</v>
      </c>
      <c r="B18" s="3">
        <v>0.25</v>
      </c>
      <c r="C18" s="4">
        <v>1.3</v>
      </c>
      <c r="D18" s="3">
        <f>LOG(B18)/LOG(2)+3</f>
        <v>1</v>
      </c>
      <c r="E18" s="8">
        <f t="shared" ref="E18:E24" si="3">B18/C18*50</f>
        <v>9.615384615384615</v>
      </c>
      <c r="F18" s="8">
        <f>B18/G18*50</f>
        <v>15.625</v>
      </c>
      <c r="G18" s="4">
        <v>0.8</v>
      </c>
    </row>
    <row r="19" spans="1:12">
      <c r="A19" s="6">
        <v>2</v>
      </c>
      <c r="B19" s="3">
        <v>0.5</v>
      </c>
      <c r="C19" s="4">
        <v>2.5</v>
      </c>
      <c r="D19" s="3">
        <f t="shared" ref="D19:D24" si="4">LOG(B19)/LOG(2)+3</f>
        <v>2</v>
      </c>
      <c r="E19" s="8">
        <f t="shared" si="3"/>
        <v>10</v>
      </c>
      <c r="F19" s="8">
        <f t="shared" ref="F19:F24" si="5">B19/G19*50</f>
        <v>16.666666666666664</v>
      </c>
      <c r="G19" s="4">
        <v>1.5</v>
      </c>
    </row>
    <row r="20" spans="1:12">
      <c r="A20" s="6">
        <v>3</v>
      </c>
      <c r="B20" s="3">
        <v>1</v>
      </c>
      <c r="C20" s="4">
        <v>4.8</v>
      </c>
      <c r="D20" s="3">
        <f t="shared" si="4"/>
        <v>3</v>
      </c>
      <c r="E20" s="8">
        <f t="shared" si="3"/>
        <v>10.416666666666668</v>
      </c>
      <c r="F20" s="8">
        <f t="shared" si="5"/>
        <v>16.666666666666664</v>
      </c>
      <c r="G20" s="4">
        <v>3</v>
      </c>
    </row>
    <row r="21" spans="1:12">
      <c r="A21" s="6">
        <v>4</v>
      </c>
      <c r="B21" s="3">
        <v>2</v>
      </c>
      <c r="C21" s="4">
        <v>9.3000000000000007</v>
      </c>
      <c r="D21" s="3">
        <f t="shared" si="4"/>
        <v>4</v>
      </c>
      <c r="E21" s="8">
        <f t="shared" si="3"/>
        <v>10.75268817204301</v>
      </c>
      <c r="F21" s="8">
        <f t="shared" si="5"/>
        <v>16.666666666666664</v>
      </c>
      <c r="G21" s="4">
        <v>6</v>
      </c>
    </row>
    <row r="22" spans="1:12">
      <c r="A22" s="6">
        <v>5</v>
      </c>
      <c r="B22" s="3">
        <v>4</v>
      </c>
      <c r="C22" s="4">
        <v>19</v>
      </c>
      <c r="D22" s="3">
        <f t="shared" si="4"/>
        <v>5</v>
      </c>
      <c r="E22" s="8">
        <f t="shared" si="3"/>
        <v>10.526315789473683</v>
      </c>
      <c r="F22" s="8">
        <f t="shared" si="5"/>
        <v>16.666666666666664</v>
      </c>
      <c r="G22" s="4">
        <v>12</v>
      </c>
    </row>
    <row r="23" spans="1:12">
      <c r="A23" s="6">
        <v>6</v>
      </c>
      <c r="B23" s="3">
        <v>8</v>
      </c>
      <c r="C23" s="4">
        <v>37</v>
      </c>
      <c r="D23" s="3">
        <f t="shared" si="4"/>
        <v>6</v>
      </c>
      <c r="E23" s="8">
        <f t="shared" si="3"/>
        <v>10.810810810810811</v>
      </c>
      <c r="F23" s="8">
        <f t="shared" si="5"/>
        <v>17.391304347826086</v>
      </c>
      <c r="G23" s="4">
        <v>23</v>
      </c>
    </row>
    <row r="24" spans="1:12">
      <c r="A24" s="6">
        <v>7</v>
      </c>
      <c r="B24" s="3">
        <v>16</v>
      </c>
      <c r="C24" s="4">
        <v>73</v>
      </c>
      <c r="D24" s="3">
        <f t="shared" si="4"/>
        <v>7</v>
      </c>
      <c r="E24" s="8">
        <f t="shared" si="3"/>
        <v>10.95890410958904</v>
      </c>
      <c r="F24" s="8">
        <f t="shared" si="5"/>
        <v>17.391304347826086</v>
      </c>
      <c r="G24" s="4">
        <v>46</v>
      </c>
    </row>
    <row r="25" spans="1:12">
      <c r="L25" t="s">
        <v>62</v>
      </c>
    </row>
    <row r="28" spans="1:12" ht="120" customHeight="1">
      <c r="A28" s="32" t="s">
        <v>63</v>
      </c>
      <c r="B28" s="33"/>
      <c r="C28" s="33"/>
      <c r="D28" s="33"/>
      <c r="E28" s="33"/>
      <c r="F28" s="33"/>
      <c r="G28" s="33"/>
      <c r="H28" s="33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1.问题规模与时间效率的关系-CPU单线程</vt:lpstr>
      <vt:lpstr>2.问题规模与时间效率的关系-CPU多线程</vt:lpstr>
      <vt:lpstr>3.问题规模与时间效率的关系-GPU初始</vt:lpstr>
      <vt:lpstr>4.问题规模与时间效率的关系-GPU优化1</vt:lpstr>
      <vt:lpstr>5.问题规模与时间效率的关系-GPU优化2</vt:lpstr>
      <vt:lpstr>6.问题规模与时间效率的关系-GPU优化3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2012-10-15T05:25:28Z</dcterms:modified>
</cp:coreProperties>
</file>