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firstSheet="7" activeTab="9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Q47" i="9"/>
  <c r="P47"/>
  <c r="O47"/>
  <c r="Q40"/>
  <c r="P40"/>
  <c r="O40"/>
  <c r="K40"/>
  <c r="K46"/>
  <c r="K39"/>
  <c r="N39"/>
  <c r="N46"/>
  <c r="M65" i="6" l="1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K27"/>
  <c r="L27"/>
  <c r="G27"/>
  <c r="H27" s="1"/>
  <c r="C27"/>
  <c r="K26"/>
  <c r="G26"/>
  <c r="E26"/>
  <c r="L26" s="1"/>
  <c r="C26"/>
  <c r="K25"/>
  <c r="G25"/>
  <c r="E25"/>
  <c r="C25"/>
  <c r="K24"/>
  <c r="G24"/>
  <c r="E24"/>
  <c r="H24"/>
  <c r="L24"/>
  <c r="C24"/>
  <c r="K23"/>
  <c r="E23"/>
  <c r="L23" s="1"/>
  <c r="G23"/>
  <c r="C23"/>
  <c r="K22"/>
  <c r="E22"/>
  <c r="H22" s="1"/>
  <c r="G22"/>
  <c r="C22"/>
  <c r="K21"/>
  <c r="E21"/>
  <c r="L21" s="1"/>
  <c r="G21"/>
  <c r="C21"/>
  <c r="E5"/>
  <c r="H5" s="1"/>
  <c r="K5"/>
  <c r="E6"/>
  <c r="L6" s="1"/>
  <c r="K6"/>
  <c r="E7"/>
  <c r="K7"/>
  <c r="L7" s="1"/>
  <c r="E8"/>
  <c r="L8" s="1"/>
  <c r="K8"/>
  <c r="E9"/>
  <c r="K9"/>
  <c r="E10"/>
  <c r="K10"/>
  <c r="L10"/>
  <c r="E4"/>
  <c r="L4" s="1"/>
  <c r="K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L25"/>
  <c r="H25"/>
  <c r="L9"/>
  <c r="H10"/>
  <c r="H4" l="1"/>
  <c r="L22"/>
  <c r="L5"/>
</calcChain>
</file>

<file path=xl/sharedStrings.xml><?xml version="1.0" encoding="utf-8"?>
<sst xmlns="http://schemas.openxmlformats.org/spreadsheetml/2006/main" count="720" uniqueCount="285">
  <si>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</si>
  <si>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</si>
  <si>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</si>
  <si>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</si>
  <si>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</si>
  <si>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</si>
  <si>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</si>
  <si>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</si>
  <si>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</si>
  <si>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</si>
  <si>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</si>
  <si>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</si>
  <si>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</si>
  <si>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</si>
  <si>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</si>
  <si>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</si>
  <si>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</si>
  <si>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</si>
  <si>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</si>
  <si>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</si>
  <si>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</si>
  <si>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</si>
  <si>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</si>
  <si>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</si>
  <si>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</si>
  <si>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</si>
  <si>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</si>
  <si>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</si>
  <si>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</si>
  <si>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</si>
  <si>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</si>
  <si>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</si>
  <si>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</si>
  <si>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</si>
  <si>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</si>
  <si>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</si>
  <si>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</si>
  <si>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</si>
  <si>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</si>
  <si>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</si>
  <si>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</si>
  <si>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</si>
  <si>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</si>
  <si>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</si>
  <si>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</si>
  <si>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</si>
  <si>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</si>
  <si>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</si>
  <si>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</si>
  <si>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</si>
  <si>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</si>
  <si>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</si>
  <si>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</si>
  <si>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</si>
  <si>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</si>
  <si>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</si>
  <si>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</si>
  <si>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</si>
  <si>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</si>
  <si>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</si>
  <si>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</si>
  <si>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</si>
  <si>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</si>
  <si>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</si>
  <si>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</si>
  <si>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</si>
  <si>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</si>
  <si>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</si>
  <si>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</si>
  <si>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</si>
  <si>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</si>
  <si>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</si>
  <si>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</si>
  <si>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</si>
  <si>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</si>
  <si>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</si>
  <si>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</si>
  <si>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</si>
  <si>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</si>
  <si>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</si>
  <si>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</si>
  <si>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</si>
  <si>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</si>
  <si>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</si>
  <si>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</si>
  <si>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</si>
  <si>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</si>
  <si>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</si>
  <si>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</si>
  <si>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</si>
  <si>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</si>
  <si>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</si>
  <si>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</si>
  <si>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</si>
  <si>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</si>
  <si>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</si>
  <si>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</si>
  <si>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</si>
  <si>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</si>
  <si>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</si>
  <si>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</si>
  <si>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</si>
  <si>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</si>
  <si>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</si>
  <si>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</si>
  <si>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</si>
  <si>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</si>
  <si>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</si>
  <si>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</si>
  <si>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</si>
  <si>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</si>
  <si>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</si>
  <si>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</si>
  <si>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</si>
  <si>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</si>
  <si>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</si>
  <si>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</si>
  <si>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</si>
  <si>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</si>
  <si>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</si>
  <si>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</si>
  <si>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</si>
  <si>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</si>
  <si>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</si>
  <si>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</si>
  <si>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</si>
  <si>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</si>
  <si>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</si>
  <si>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</si>
  <si>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</si>
  <si>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</si>
  <si>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</si>
  <si>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</si>
  <si>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</si>
  <si>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</si>
  <si>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</si>
  <si>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</si>
  <si>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</si>
  <si>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</si>
  <si>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</si>
  <si>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</si>
  <si>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</si>
  <si>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</si>
  <si>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</si>
  <si>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</si>
  <si>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</si>
  <si>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</si>
  <si>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</si>
  <si>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</si>
  <si>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</si>
  <si>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</si>
  <si>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</si>
  <si>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</si>
  <si>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</si>
  <si>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</si>
  <si>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</si>
  <si>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</si>
  <si>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</si>
  <si>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</si>
  <si>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</si>
  <si>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</si>
  <si>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</si>
  <si>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</si>
  <si>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</si>
  <si>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</si>
  <si>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</si>
  <si>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</si>
  <si>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</si>
  <si>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</si>
  <si>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</si>
  <si>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</si>
  <si>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</si>
  <si>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</si>
  <si>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</si>
  <si>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</si>
  <si>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</si>
  <si>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</si>
  <si>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</si>
  <si>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</si>
  <si>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</si>
  <si>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</si>
  <si>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</si>
  <si>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</si>
  <si>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</si>
  <si>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</si>
  <si>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</si>
  <si>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</si>
  <si>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</si>
  <si>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</si>
  <si>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</si>
  <si>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</si>
  <si>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</si>
  <si>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</si>
  <si>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</si>
  <si>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</si>
  <si>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</si>
  <si>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</si>
  <si>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</si>
  <si>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</si>
  <si>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</si>
  <si>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</si>
  <si>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</si>
  <si>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</si>
  <si>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</si>
  <si>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</si>
  <si>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</si>
  <si>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</si>
  <si>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</si>
  <si>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</si>
  <si>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</si>
  <si>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</si>
  <si>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</si>
  <si>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</si>
  <si>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</si>
  <si>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</si>
  <si>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</si>
  <si>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</si>
  <si>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</si>
  <si>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</si>
  <si>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</si>
  <si>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</si>
  <si>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</si>
  <si>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</si>
  <si>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</si>
  <si>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</si>
  <si>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</si>
  <si>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</si>
  <si>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</si>
  <si>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</si>
  <si>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</si>
  <si>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</si>
  <si>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</si>
  <si>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</si>
  <si>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</si>
  <si>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</si>
  <si>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</si>
  <si>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</si>
  <si>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</si>
  <si>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</si>
  <si>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</si>
  <si>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</si>
  <si>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</si>
  <si>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</si>
  <si>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</si>
  <si>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</si>
  <si>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</si>
  <si>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</si>
  <si>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</si>
  <si>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</si>
  <si>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</si>
  <si>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</si>
  <si>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</si>
  <si>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</si>
  <si>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</si>
  <si>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</si>
  <si>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</si>
  <si>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</si>
  <si>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</si>
  <si>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</si>
  <si>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</si>
  <si>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</si>
  <si>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</si>
  <si>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</si>
  <si>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</si>
  <si>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</si>
  <si>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</si>
  <si>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</si>
  <si>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</si>
  <si>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</si>
  <si>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</si>
  <si>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</si>
  <si>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</si>
  <si>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</si>
  <si>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</si>
  <si>
    <t>指令
吞吐量</t>
    <phoneticPr fontId="7" type="noConversion"/>
  </si>
  <si>
    <t>显存
带宽</t>
    <phoneticPr fontId="7" type="noConversion"/>
  </si>
  <si>
    <t>指令/
显存</t>
    <phoneticPr fontId="7" type="noConversion"/>
  </si>
  <si>
    <t>实测指令
吞吐量</t>
    <phoneticPr fontId="7" type="noConversion"/>
  </si>
  <si>
    <t>实测指令/显存</t>
    <phoneticPr fontId="7" type="noConversion"/>
  </si>
  <si>
    <t>块数
MP个数*2</t>
    <phoneticPr fontId="7" type="noConversion"/>
  </si>
  <si>
    <t>MP个数</t>
    <phoneticPr fontId="7" type="noConversion"/>
  </si>
  <si>
    <t>实测显存
带宽</t>
    <phoneticPr fontId="7" type="noConversion"/>
  </si>
  <si>
    <t>指令数目
k</t>
    <phoneticPr fontId="7" type="noConversion"/>
  </si>
  <si>
    <t>显存访问
M</t>
    <phoneticPr fontId="7" type="noConversion"/>
  </si>
  <si>
    <t>时间
ms</t>
    <phoneticPr fontId="7" type="noConversion"/>
  </si>
</sst>
</file>

<file path=xl/styles.xml><?xml version="1.0" encoding="utf-8"?>
<styleSheet xmlns="http://schemas.openxmlformats.org/spreadsheetml/2006/main">
  <numFmts count="6">
    <numFmt numFmtId="176" formatCode="0.0"/>
    <numFmt numFmtId="177" formatCode="0.00_ "/>
    <numFmt numFmtId="178" formatCode="0.0_ "/>
    <numFmt numFmtId="179" formatCode="0.00;_ᴇ"/>
    <numFmt numFmtId="180" formatCode="0.000_ "/>
    <numFmt numFmtId="181" formatCode="0_ "/>
  </numFmts>
  <fonts count="14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121313536"/>
        <c:axId val="121336192"/>
      </c:lineChart>
      <c:catAx>
        <c:axId val="12131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336192"/>
        <c:crosses val="autoZero"/>
        <c:auto val="1"/>
        <c:lblAlgn val="ctr"/>
        <c:lblOffset val="100"/>
      </c:catAx>
      <c:valAx>
        <c:axId val="121336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313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25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25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27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3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21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6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23059200"/>
        <c:axId val="123151488"/>
      </c:lineChart>
      <c:catAx>
        <c:axId val="1230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151488"/>
        <c:crosses val="autoZero"/>
        <c:auto val="1"/>
        <c:lblAlgn val="ctr"/>
        <c:lblOffset val="100"/>
      </c:catAx>
      <c:valAx>
        <c:axId val="12315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059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23186560"/>
        <c:axId val="123205120"/>
      </c:lineChart>
      <c:catAx>
        <c:axId val="1231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205120"/>
        <c:crosses val="autoZero"/>
        <c:auto val="1"/>
        <c:lblAlgn val="ctr"/>
        <c:lblOffset val="100"/>
      </c:catAx>
      <c:valAx>
        <c:axId val="12320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186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23235712"/>
        <c:axId val="123250176"/>
      </c:lineChart>
      <c:catAx>
        <c:axId val="12323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250176"/>
        <c:crosses val="autoZero"/>
        <c:auto val="1"/>
        <c:lblAlgn val="ctr"/>
        <c:lblOffset val="100"/>
      </c:catAx>
      <c:valAx>
        <c:axId val="12325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235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23367424"/>
        <c:axId val="123369344"/>
      </c:lineChart>
      <c:catAx>
        <c:axId val="12336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369344"/>
        <c:crosses val="autoZero"/>
        <c:auto val="1"/>
        <c:lblAlgn val="ctr"/>
        <c:lblOffset val="100"/>
      </c:catAx>
      <c:valAx>
        <c:axId val="12336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36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23302272"/>
        <c:axId val="123304192"/>
      </c:lineChart>
      <c:catAx>
        <c:axId val="1233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304192"/>
        <c:crosses val="autoZero"/>
        <c:auto val="1"/>
        <c:lblAlgn val="ctr"/>
        <c:lblOffset val="100"/>
      </c:catAx>
      <c:valAx>
        <c:axId val="12330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302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3418112"/>
        <c:axId val="123420032"/>
      </c:lineChart>
      <c:catAx>
        <c:axId val="1234181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20032"/>
        <c:crosses val="autoZero"/>
        <c:auto val="1"/>
        <c:lblAlgn val="ctr"/>
        <c:lblOffset val="100"/>
      </c:catAx>
      <c:valAx>
        <c:axId val="123420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6887424"/>
        <c:axId val="126889344"/>
      </c:lineChart>
      <c:catAx>
        <c:axId val="126887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89344"/>
        <c:crosses val="autoZero"/>
        <c:auto val="1"/>
        <c:lblAlgn val="ctr"/>
        <c:lblOffset val="100"/>
      </c:catAx>
      <c:valAx>
        <c:axId val="12688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6946688"/>
        <c:axId val="126952960"/>
      </c:lineChart>
      <c:catAx>
        <c:axId val="1269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26952960"/>
        <c:crosses val="autoZero"/>
        <c:auto val="1"/>
        <c:lblAlgn val="ctr"/>
        <c:lblOffset val="100"/>
      </c:catAx>
      <c:valAx>
        <c:axId val="12695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26946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28164224"/>
        <c:axId val="128166144"/>
      </c:lineChart>
      <c:catAx>
        <c:axId val="1281642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6144"/>
        <c:crosses val="autoZero"/>
        <c:auto val="1"/>
        <c:lblAlgn val="ctr"/>
        <c:lblOffset val="100"/>
      </c:catAx>
      <c:valAx>
        <c:axId val="128166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28254336"/>
        <c:axId val="128256256"/>
      </c:lineChart>
      <c:catAx>
        <c:axId val="128254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56256"/>
        <c:crosses val="autoZero"/>
        <c:auto val="1"/>
        <c:lblAlgn val="ctr"/>
        <c:lblOffset val="100"/>
      </c:catAx>
      <c:valAx>
        <c:axId val="12825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121361920"/>
        <c:axId val="121363840"/>
      </c:lineChart>
      <c:catAx>
        <c:axId val="12136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363840"/>
        <c:crosses val="autoZero"/>
        <c:auto val="1"/>
        <c:lblAlgn val="ctr"/>
        <c:lblOffset val="100"/>
      </c:catAx>
      <c:valAx>
        <c:axId val="12136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361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28319872"/>
        <c:axId val="128321792"/>
      </c:lineChart>
      <c:catAx>
        <c:axId val="128319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21792"/>
        <c:crosses val="autoZero"/>
        <c:auto val="1"/>
        <c:lblAlgn val="ctr"/>
        <c:lblOffset val="100"/>
      </c:catAx>
      <c:valAx>
        <c:axId val="128321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28387712"/>
        <c:axId val="128398080"/>
      </c:lineChart>
      <c:catAx>
        <c:axId val="128387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98080"/>
        <c:crosses val="autoZero"/>
        <c:auto val="1"/>
        <c:lblAlgn val="ctr"/>
        <c:lblOffset val="100"/>
      </c:catAx>
      <c:valAx>
        <c:axId val="128398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8453632"/>
        <c:axId val="128459904"/>
      </c:lineChart>
      <c:catAx>
        <c:axId val="128453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59904"/>
        <c:crosses val="autoZero"/>
        <c:auto val="1"/>
        <c:lblAlgn val="ctr"/>
        <c:lblOffset val="100"/>
      </c:catAx>
      <c:valAx>
        <c:axId val="128459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9637376"/>
        <c:axId val="129655936"/>
      </c:lineChart>
      <c:catAx>
        <c:axId val="129637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55936"/>
        <c:crosses val="autoZero"/>
        <c:auto val="1"/>
        <c:lblAlgn val="ctr"/>
        <c:lblOffset val="100"/>
      </c:catAx>
      <c:valAx>
        <c:axId val="129655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46508800"/>
        <c:axId val="146519168"/>
      </c:lineChart>
      <c:catAx>
        <c:axId val="146508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19168"/>
        <c:crosses val="autoZero"/>
        <c:auto val="1"/>
        <c:lblAlgn val="ctr"/>
        <c:lblOffset val="100"/>
      </c:catAx>
      <c:valAx>
        <c:axId val="146519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9813504"/>
        <c:axId val="129819776"/>
      </c:lineChart>
      <c:catAx>
        <c:axId val="129813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19776"/>
        <c:crosses val="autoZero"/>
        <c:auto val="1"/>
        <c:lblAlgn val="ctr"/>
        <c:lblOffset val="100"/>
      </c:catAx>
      <c:valAx>
        <c:axId val="129819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46754560"/>
        <c:axId val="146764928"/>
      </c:lineChart>
      <c:catAx>
        <c:axId val="146754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64928"/>
        <c:crosses val="autoZero"/>
        <c:auto val="1"/>
        <c:lblAlgn val="ctr"/>
        <c:lblOffset val="100"/>
      </c:catAx>
      <c:valAx>
        <c:axId val="146764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46639872"/>
        <c:axId val="146650240"/>
      </c:lineChart>
      <c:catAx>
        <c:axId val="146639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0240"/>
        <c:crosses val="autoZero"/>
        <c:auto val="1"/>
        <c:lblAlgn val="ctr"/>
        <c:lblOffset val="100"/>
      </c:catAx>
      <c:valAx>
        <c:axId val="14665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46960384"/>
        <c:axId val="146962304"/>
      </c:lineChart>
      <c:catAx>
        <c:axId val="1469603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62304"/>
        <c:crosses val="autoZero"/>
        <c:auto val="1"/>
        <c:lblAlgn val="ctr"/>
        <c:lblOffset val="100"/>
      </c:catAx>
      <c:valAx>
        <c:axId val="146962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4025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318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98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47087744"/>
        <c:axId val="147089664"/>
      </c:lineChart>
      <c:catAx>
        <c:axId val="1470877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89664"/>
        <c:crosses val="autoZero"/>
        <c:auto val="1"/>
        <c:lblAlgn val="ctr"/>
        <c:lblOffset val="100"/>
      </c:catAx>
      <c:valAx>
        <c:axId val="147089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122635392"/>
        <c:axId val="122637312"/>
      </c:lineChart>
      <c:catAx>
        <c:axId val="1226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637312"/>
        <c:crosses val="autoZero"/>
        <c:auto val="1"/>
        <c:lblAlgn val="ctr"/>
        <c:lblOffset val="100"/>
      </c:catAx>
      <c:valAx>
        <c:axId val="12263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63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47238912"/>
        <c:axId val="147240832"/>
      </c:lineChart>
      <c:catAx>
        <c:axId val="147238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40832"/>
        <c:crosses val="autoZero"/>
        <c:auto val="1"/>
        <c:lblAlgn val="ctr"/>
        <c:lblOffset val="100"/>
      </c:catAx>
      <c:valAx>
        <c:axId val="147240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46893824"/>
        <c:axId val="146916480"/>
      </c:lineChart>
      <c:catAx>
        <c:axId val="1468938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16480"/>
        <c:crosses val="autoZero"/>
        <c:auto val="1"/>
        <c:lblAlgn val="ctr"/>
        <c:lblOffset val="100"/>
      </c:catAx>
      <c:valAx>
        <c:axId val="14691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47271040"/>
        <c:axId val="147301888"/>
      </c:lineChart>
      <c:catAx>
        <c:axId val="1472710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01888"/>
        <c:crosses val="autoZero"/>
        <c:auto val="1"/>
        <c:lblAlgn val="ctr"/>
        <c:lblOffset val="100"/>
      </c:catAx>
      <c:valAx>
        <c:axId val="147301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47419136"/>
        <c:axId val="147421056"/>
      </c:lineChart>
      <c:catAx>
        <c:axId val="1474191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056"/>
        <c:crosses val="autoZero"/>
        <c:auto val="1"/>
        <c:lblAlgn val="ctr"/>
        <c:lblOffset val="100"/>
      </c:catAx>
      <c:valAx>
        <c:axId val="14742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47372288"/>
        <c:axId val="147386368"/>
      </c:lineChart>
      <c:catAx>
        <c:axId val="147372288"/>
        <c:scaling>
          <c:orientation val="minMax"/>
        </c:scaling>
        <c:axPos val="b"/>
        <c:majorTickMark val="none"/>
        <c:tickLblPos val="nextTo"/>
        <c:crossAx val="147386368"/>
        <c:crosses val="autoZero"/>
        <c:auto val="1"/>
        <c:lblAlgn val="ctr"/>
        <c:lblOffset val="100"/>
      </c:catAx>
      <c:valAx>
        <c:axId val="14738636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4737228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47493632"/>
        <c:axId val="147495168"/>
      </c:lineChart>
      <c:catAx>
        <c:axId val="147493632"/>
        <c:scaling>
          <c:orientation val="minMax"/>
        </c:scaling>
        <c:axPos val="b"/>
        <c:majorTickMark val="none"/>
        <c:tickLblPos val="nextTo"/>
        <c:crossAx val="147495168"/>
        <c:crosses val="autoZero"/>
        <c:auto val="1"/>
        <c:lblAlgn val="ctr"/>
        <c:lblOffset val="100"/>
      </c:catAx>
      <c:valAx>
        <c:axId val="147495168"/>
        <c:scaling>
          <c:orientation val="minMax"/>
        </c:scaling>
        <c:delete val="1"/>
        <c:axPos val="l"/>
        <c:numFmt formatCode="0.0" sourceLinked="1"/>
        <c:tickLblPos val="none"/>
        <c:crossAx val="14749363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'10.VisualProfiler&amp;OccupancyCalc'!$L$4:$L$10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47512320"/>
        <c:axId val="147518208"/>
      </c:lineChart>
      <c:catAx>
        <c:axId val="147512320"/>
        <c:scaling>
          <c:orientation val="minMax"/>
        </c:scaling>
        <c:axPos val="b"/>
        <c:majorTickMark val="none"/>
        <c:tickLblPos val="nextTo"/>
        <c:crossAx val="147518208"/>
        <c:crosses val="autoZero"/>
        <c:auto val="1"/>
        <c:lblAlgn val="ctr"/>
        <c:lblOffset val="100"/>
      </c:catAx>
      <c:valAx>
        <c:axId val="147518208"/>
        <c:scaling>
          <c:orientation val="minMax"/>
        </c:scaling>
        <c:delete val="1"/>
        <c:axPos val="l"/>
        <c:numFmt formatCode="0.0_ " sourceLinked="1"/>
        <c:tickLblPos val="none"/>
        <c:crossAx val="147512320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'10.VisualProfiler&amp;OccupancyCalc'!$L$20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'10.VisualProfiler&amp;OccupancyCalc'!$L$21:$L$27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47568128"/>
        <c:axId val="147569664"/>
      </c:lineChart>
      <c:catAx>
        <c:axId val="147568128"/>
        <c:scaling>
          <c:orientation val="minMax"/>
        </c:scaling>
        <c:axPos val="b"/>
        <c:majorTickMark val="none"/>
        <c:tickLblPos val="nextTo"/>
        <c:crossAx val="147569664"/>
        <c:crosses val="autoZero"/>
        <c:auto val="1"/>
        <c:lblAlgn val="ctr"/>
        <c:lblOffset val="100"/>
      </c:catAx>
      <c:valAx>
        <c:axId val="147569664"/>
        <c:scaling>
          <c:orientation val="minMax"/>
        </c:scaling>
        <c:delete val="1"/>
        <c:axPos val="l"/>
        <c:numFmt formatCode="0.0_ " sourceLinked="1"/>
        <c:tickLblPos val="none"/>
        <c:crossAx val="14756812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121516416"/>
        <c:axId val="121518336"/>
      </c:lineChart>
      <c:catAx>
        <c:axId val="12151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1518336"/>
        <c:crosses val="autoZero"/>
        <c:auto val="1"/>
        <c:lblAlgn val="ctr"/>
        <c:lblOffset val="100"/>
      </c:catAx>
      <c:valAx>
        <c:axId val="121518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1516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22691584"/>
        <c:axId val="122693504"/>
      </c:lineChart>
      <c:catAx>
        <c:axId val="12269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693504"/>
        <c:crosses val="autoZero"/>
        <c:auto val="1"/>
        <c:lblAlgn val="ctr"/>
        <c:lblOffset val="100"/>
      </c:catAx>
      <c:valAx>
        <c:axId val="12269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691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22735616"/>
        <c:axId val="122741888"/>
      </c:lineChart>
      <c:catAx>
        <c:axId val="1227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741888"/>
        <c:crosses val="autoZero"/>
        <c:auto val="1"/>
        <c:lblAlgn val="ctr"/>
        <c:lblOffset val="100"/>
      </c:catAx>
      <c:valAx>
        <c:axId val="12274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735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22960512"/>
        <c:axId val="122970880"/>
      </c:lineChart>
      <c:catAx>
        <c:axId val="12296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970880"/>
        <c:crosses val="autoZero"/>
        <c:auto val="1"/>
        <c:lblAlgn val="ctr"/>
        <c:lblOffset val="100"/>
      </c:catAx>
      <c:valAx>
        <c:axId val="12297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2960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23000704"/>
        <c:axId val="122826752"/>
      </c:lineChart>
      <c:catAx>
        <c:axId val="12300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2826752"/>
        <c:crosses val="autoZero"/>
        <c:auto val="1"/>
        <c:lblAlgn val="ctr"/>
        <c:lblOffset val="100"/>
      </c:catAx>
      <c:valAx>
        <c:axId val="122826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000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23005568"/>
        <c:axId val="123020032"/>
      </c:lineChart>
      <c:catAx>
        <c:axId val="12300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23020032"/>
        <c:crosses val="autoZero"/>
        <c:auto val="1"/>
        <c:lblAlgn val="ctr"/>
        <c:lblOffset val="100"/>
      </c:catAx>
      <c:valAx>
        <c:axId val="12302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23005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142875</xdr:rowOff>
    </xdr:from>
    <xdr:to>
      <xdr:col>19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17</xdr:row>
      <xdr:rowOff>333375</xdr:rowOff>
    </xdr:from>
    <xdr:to>
      <xdr:col>19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161925</xdr:rowOff>
    </xdr:from>
    <xdr:to>
      <xdr:col>26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17</xdr:row>
      <xdr:rowOff>342900</xdr:rowOff>
    </xdr:from>
    <xdr:to>
      <xdr:col>26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73" t="s">
        <v>17</v>
      </c>
      <c r="B29" s="74"/>
      <c r="C29" s="74"/>
      <c r="D29" s="74"/>
      <c r="E29" s="74"/>
      <c r="F29" s="74"/>
      <c r="G29" s="74"/>
    </row>
    <row r="31" spans="1:14" ht="48.75" customHeight="1">
      <c r="A31" s="73" t="s">
        <v>18</v>
      </c>
      <c r="B31" s="74"/>
      <c r="C31" s="74"/>
      <c r="D31" s="74"/>
      <c r="E31" s="74"/>
      <c r="F31" s="74"/>
      <c r="G31" s="7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1"/>
  <sheetViews>
    <sheetView tabSelected="1" topLeftCell="A22" workbookViewId="0">
      <selection activeCell="B49" sqref="B49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1" width="10.125" customWidth="1"/>
    <col min="12" max="12" width="9.875" customWidth="1"/>
    <col min="13" max="13" width="9" customWidth="1"/>
    <col min="14" max="14" width="11.625" bestFit="1" customWidth="1"/>
    <col min="15" max="15" width="9.5" bestFit="1" customWidth="1"/>
    <col min="17" max="17" width="9.5" bestFit="1" customWidth="1"/>
  </cols>
  <sheetData>
    <row r="1" spans="1:18" ht="27">
      <c r="C1" s="10" t="s">
        <v>113</v>
      </c>
      <c r="D1" s="5" t="s">
        <v>82</v>
      </c>
      <c r="E1" s="5" t="s">
        <v>135</v>
      </c>
      <c r="F1" s="19" t="s">
        <v>136</v>
      </c>
    </row>
    <row r="3" spans="1:18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36" t="s">
        <v>141</v>
      </c>
      <c r="I3" s="2" t="s">
        <v>142</v>
      </c>
      <c r="J3" s="2"/>
      <c r="K3" s="2" t="s">
        <v>143</v>
      </c>
      <c r="L3" s="36" t="s">
        <v>144</v>
      </c>
      <c r="M3" s="36" t="s">
        <v>145</v>
      </c>
    </row>
    <row r="4" spans="1:18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4"/>
      <c r="K4" s="8">
        <f>B4/I4*50</f>
        <v>3.125</v>
      </c>
      <c r="L4" s="37">
        <f>E4/K4</f>
        <v>12.5</v>
      </c>
      <c r="M4" s="38">
        <v>8</v>
      </c>
    </row>
    <row r="5" spans="1:18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4"/>
      <c r="K5" s="8">
        <f t="shared" ref="K5:K10" si="4">B5/I5*50</f>
        <v>2.7777777777777777</v>
      </c>
      <c r="L5" s="37">
        <f t="shared" ref="L5:L10" si="5">E5/K5</f>
        <v>17.647058823529409</v>
      </c>
      <c r="M5" s="38">
        <v>16</v>
      </c>
    </row>
    <row r="6" spans="1:18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4"/>
      <c r="K6" s="8">
        <f t="shared" si="4"/>
        <v>2.9411764705882351</v>
      </c>
      <c r="L6" s="37">
        <f t="shared" si="5"/>
        <v>19.31818181818182</v>
      </c>
      <c r="M6" s="38">
        <v>32</v>
      </c>
    </row>
    <row r="7" spans="1:18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4"/>
      <c r="K7" s="8">
        <f t="shared" si="4"/>
        <v>2.8571428571428572</v>
      </c>
      <c r="L7" s="37">
        <f t="shared" si="5"/>
        <v>21.875</v>
      </c>
      <c r="M7" s="38">
        <v>64</v>
      </c>
    </row>
    <row r="8" spans="1:18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4"/>
      <c r="K8" s="8">
        <f t="shared" si="4"/>
        <v>2.8985507246376812</v>
      </c>
      <c r="L8" s="37">
        <f t="shared" si="5"/>
        <v>21.5625</v>
      </c>
      <c r="M8" s="38">
        <v>128</v>
      </c>
    </row>
    <row r="9" spans="1:18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4"/>
      <c r="K9" s="8">
        <f t="shared" si="4"/>
        <v>2.9197080291970803</v>
      </c>
      <c r="L9" s="37">
        <f t="shared" si="5"/>
        <v>22.459016393442624</v>
      </c>
      <c r="M9" s="38">
        <v>256</v>
      </c>
    </row>
    <row r="10" spans="1:18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4"/>
      <c r="K10" s="8">
        <f t="shared" si="4"/>
        <v>2.9629629629629632</v>
      </c>
      <c r="L10" s="37">
        <f t="shared" si="5"/>
        <v>22.499999999999996</v>
      </c>
      <c r="M10" s="38">
        <v>512</v>
      </c>
    </row>
    <row r="16" spans="1:18" ht="27">
      <c r="P16" t="s">
        <v>121</v>
      </c>
      <c r="Q16" s="26" t="s">
        <v>146</v>
      </c>
      <c r="R16" s="26" t="s">
        <v>147</v>
      </c>
    </row>
    <row r="18" spans="1:13" ht="27">
      <c r="C18" s="10" t="s">
        <v>122</v>
      </c>
      <c r="D18" s="5" t="s">
        <v>70</v>
      </c>
      <c r="E18" s="5" t="s">
        <v>148</v>
      </c>
      <c r="F18" s="19" t="s">
        <v>136</v>
      </c>
    </row>
    <row r="20" spans="1:13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36" t="s">
        <v>141</v>
      </c>
      <c r="I20" s="2" t="s">
        <v>142</v>
      </c>
      <c r="J20" s="2"/>
      <c r="K20" s="2" t="s">
        <v>143</v>
      </c>
      <c r="L20" s="36" t="s">
        <v>144</v>
      </c>
      <c r="M20" s="36" t="s">
        <v>145</v>
      </c>
    </row>
    <row r="21" spans="1:13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4"/>
      <c r="K21" s="8">
        <f>B21/I21*50</f>
        <v>3.6764705882352944</v>
      </c>
      <c r="L21" s="37">
        <f>E21/K21</f>
        <v>34</v>
      </c>
      <c r="M21" s="38">
        <v>8</v>
      </c>
    </row>
    <row r="22" spans="1:13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4"/>
      <c r="K22" s="8">
        <f t="shared" ref="K22:K27" si="10">B22/I22*50</f>
        <v>3.6764705882352944</v>
      </c>
      <c r="L22" s="37">
        <f t="shared" ref="L22:L27" si="11">E22/K22</f>
        <v>42.5</v>
      </c>
      <c r="M22" s="38">
        <v>16</v>
      </c>
    </row>
    <row r="23" spans="1:13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4"/>
      <c r="K23" s="8">
        <f t="shared" si="10"/>
        <v>3.6764705882352944</v>
      </c>
      <c r="L23" s="37">
        <f t="shared" si="11"/>
        <v>48.571428571428562</v>
      </c>
      <c r="M23" s="38">
        <v>32</v>
      </c>
    </row>
    <row r="24" spans="1:13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4"/>
      <c r="K24" s="8">
        <f t="shared" si="10"/>
        <v>3.7037037037037033</v>
      </c>
      <c r="L24" s="37">
        <f t="shared" si="11"/>
        <v>51.923076923076927</v>
      </c>
      <c r="M24" s="38">
        <v>64</v>
      </c>
    </row>
    <row r="25" spans="1:13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4"/>
      <c r="K25" s="8">
        <f t="shared" si="10"/>
        <v>3.7037037037037033</v>
      </c>
      <c r="L25" s="37">
        <f t="shared" si="11"/>
        <v>54.000000000000007</v>
      </c>
      <c r="M25" s="38">
        <v>128</v>
      </c>
    </row>
    <row r="26" spans="1:13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4"/>
      <c r="K26" s="8">
        <f t="shared" si="10"/>
        <v>3.7037037037037033</v>
      </c>
      <c r="L26" s="37">
        <f t="shared" si="11"/>
        <v>55.102040816326543</v>
      </c>
      <c r="M26" s="38">
        <v>256</v>
      </c>
    </row>
    <row r="27" spans="1:13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4"/>
      <c r="K27" s="8">
        <f t="shared" si="10"/>
        <v>3.755868544600939</v>
      </c>
      <c r="L27" s="37">
        <f t="shared" si="11"/>
        <v>55.181347150259072</v>
      </c>
      <c r="M27" s="38">
        <v>512</v>
      </c>
    </row>
    <row r="33" spans="1:20" ht="27">
      <c r="P33" t="s">
        <v>123</v>
      </c>
      <c r="Q33" s="26" t="s">
        <v>146</v>
      </c>
      <c r="R33" s="26" t="s">
        <v>149</v>
      </c>
    </row>
    <row r="36" spans="1:20">
      <c r="C36" t="s">
        <v>150</v>
      </c>
      <c r="F36" t="s">
        <v>151</v>
      </c>
    </row>
    <row r="38" spans="1:20" ht="27">
      <c r="A38" s="1" t="s">
        <v>3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  <c r="G38" s="2" t="s">
        <v>157</v>
      </c>
      <c r="H38" s="2" t="s">
        <v>158</v>
      </c>
      <c r="I38" s="2" t="s">
        <v>159</v>
      </c>
      <c r="J38" s="2" t="s">
        <v>280</v>
      </c>
      <c r="K38" s="2" t="s">
        <v>279</v>
      </c>
      <c r="L38" s="2" t="s">
        <v>275</v>
      </c>
      <c r="M38" s="2" t="s">
        <v>274</v>
      </c>
      <c r="N38" s="2" t="s">
        <v>276</v>
      </c>
      <c r="O38" s="2" t="s">
        <v>281</v>
      </c>
      <c r="P38" s="2" t="s">
        <v>277</v>
      </c>
      <c r="Q38" s="2" t="s">
        <v>278</v>
      </c>
      <c r="R38" s="36" t="s">
        <v>282</v>
      </c>
      <c r="S38" s="36" t="s">
        <v>283</v>
      </c>
      <c r="T38" s="36" t="s">
        <v>284</v>
      </c>
    </row>
    <row r="39" spans="1:20">
      <c r="A39" s="10">
        <v>1</v>
      </c>
      <c r="B39" s="10">
        <v>256</v>
      </c>
      <c r="C39" s="10">
        <v>10</v>
      </c>
      <c r="D39" s="10">
        <v>4840</v>
      </c>
      <c r="E39" s="10">
        <v>0.9</v>
      </c>
      <c r="F39" s="78">
        <v>0.97</v>
      </c>
      <c r="G39" s="78">
        <v>1</v>
      </c>
      <c r="H39" s="10">
        <v>3</v>
      </c>
      <c r="I39" s="78">
        <v>1</v>
      </c>
      <c r="J39" s="10">
        <v>16</v>
      </c>
      <c r="K39" s="10">
        <f>J39*2</f>
        <v>32</v>
      </c>
      <c r="L39" s="10">
        <v>141</v>
      </c>
      <c r="M39" s="10">
        <v>414</v>
      </c>
      <c r="N39" s="79">
        <f>M39/L39</f>
        <v>2.9361702127659575</v>
      </c>
      <c r="O39" s="10"/>
      <c r="P39" s="10"/>
      <c r="Q39" s="10"/>
      <c r="R39" s="10"/>
      <c r="S39" s="10"/>
      <c r="T39" s="10"/>
    </row>
    <row r="40" spans="1:20">
      <c r="A40" s="10">
        <v>2</v>
      </c>
      <c r="B40" s="10">
        <v>256</v>
      </c>
      <c r="C40" s="10">
        <v>26</v>
      </c>
      <c r="D40" s="10">
        <v>4840</v>
      </c>
      <c r="E40" s="10">
        <v>1</v>
      </c>
      <c r="F40" s="78">
        <v>0.97</v>
      </c>
      <c r="G40" s="78">
        <v>1</v>
      </c>
      <c r="H40" s="10">
        <v>4</v>
      </c>
      <c r="I40" s="78">
        <v>0.33</v>
      </c>
      <c r="J40" s="10">
        <v>16</v>
      </c>
      <c r="K40" s="10">
        <f>J40*2</f>
        <v>32</v>
      </c>
      <c r="L40" s="10"/>
      <c r="M40" s="10"/>
      <c r="N40" s="81">
        <v>3</v>
      </c>
      <c r="O40" s="80">
        <f>S40/T40</f>
        <v>45.714285714285715</v>
      </c>
      <c r="P40" s="80">
        <f>R40/T40/1000</f>
        <v>0.12928571428571431</v>
      </c>
      <c r="Q40" s="82">
        <f>P40/O40</f>
        <v>2.8281250000000003E-3</v>
      </c>
      <c r="R40" s="10">
        <v>181</v>
      </c>
      <c r="S40" s="10">
        <v>64</v>
      </c>
      <c r="T40" s="10">
        <v>1.4</v>
      </c>
    </row>
    <row r="43" spans="1:20">
      <c r="C43" t="s">
        <v>150</v>
      </c>
      <c r="F43" t="s">
        <v>161</v>
      </c>
    </row>
    <row r="45" spans="1:20" ht="27">
      <c r="A45" s="1" t="s">
        <v>3</v>
      </c>
      <c r="B45" s="2" t="s">
        <v>152</v>
      </c>
      <c r="C45" s="2" t="s">
        <v>153</v>
      </c>
      <c r="D45" s="2" t="s">
        <v>154</v>
      </c>
      <c r="E45" s="2" t="s">
        <v>155</v>
      </c>
      <c r="F45" s="2" t="s">
        <v>156</v>
      </c>
      <c r="G45" s="2" t="s">
        <v>157</v>
      </c>
      <c r="H45" s="2" t="s">
        <v>158</v>
      </c>
      <c r="I45" s="2" t="s">
        <v>159</v>
      </c>
      <c r="J45" s="2" t="s">
        <v>280</v>
      </c>
      <c r="K45" s="2" t="s">
        <v>160</v>
      </c>
      <c r="L45" s="2" t="s">
        <v>275</v>
      </c>
      <c r="M45" s="2" t="s">
        <v>274</v>
      </c>
      <c r="N45" s="2" t="s">
        <v>276</v>
      </c>
      <c r="O45" s="2" t="s">
        <v>281</v>
      </c>
      <c r="P45" s="2" t="s">
        <v>277</v>
      </c>
      <c r="Q45" s="2" t="s">
        <v>278</v>
      </c>
      <c r="R45" s="36" t="s">
        <v>282</v>
      </c>
      <c r="S45" s="36" t="s">
        <v>283</v>
      </c>
      <c r="T45" s="36" t="s">
        <v>284</v>
      </c>
    </row>
    <row r="46" spans="1:20">
      <c r="A46" s="10">
        <v>1</v>
      </c>
      <c r="B46" s="10">
        <v>256</v>
      </c>
      <c r="C46" s="10">
        <v>10</v>
      </c>
      <c r="D46" s="10">
        <v>4840</v>
      </c>
      <c r="E46" s="10">
        <v>0.9</v>
      </c>
      <c r="F46" s="78">
        <v>0.97</v>
      </c>
      <c r="G46" s="78">
        <v>1</v>
      </c>
      <c r="H46" s="10">
        <v>3</v>
      </c>
      <c r="I46" s="78">
        <v>1</v>
      </c>
      <c r="J46" s="10">
        <v>7</v>
      </c>
      <c r="K46" s="10">
        <f>J46*2</f>
        <v>14</v>
      </c>
      <c r="L46" s="10">
        <v>192.2</v>
      </c>
      <c r="M46" s="10">
        <v>2400</v>
      </c>
      <c r="N46" s="79">
        <f>M46/L46</f>
        <v>12.486992715920916</v>
      </c>
      <c r="O46" s="10"/>
      <c r="P46" s="10"/>
      <c r="Q46" s="10"/>
      <c r="R46" s="10"/>
      <c r="S46" s="10"/>
      <c r="T46" s="10"/>
    </row>
    <row r="47" spans="1:20">
      <c r="A47" s="10">
        <v>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12</v>
      </c>
      <c r="O47" s="80">
        <f>S47/T47</f>
        <v>45.714285714285715</v>
      </c>
      <c r="P47" s="80">
        <f>R47/T47/1000</f>
        <v>0.12928571428571431</v>
      </c>
      <c r="Q47" s="82">
        <f>P47/O47</f>
        <v>2.8281250000000003E-3</v>
      </c>
      <c r="R47" s="10">
        <v>181</v>
      </c>
      <c r="S47" s="10">
        <v>64</v>
      </c>
      <c r="T47" s="10">
        <v>1.4</v>
      </c>
    </row>
    <row r="48" spans="1:20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4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4">
        <f t="shared" si="1"/>
        <v>10.405827263267431</v>
      </c>
      <c r="F7" s="54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4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5" t="s">
        <v>136</v>
      </c>
      <c r="F11" s="55" t="s">
        <v>188</v>
      </c>
      <c r="G11" s="17"/>
    </row>
    <row r="12" spans="1:14">
      <c r="E12" s="59" t="s">
        <v>201</v>
      </c>
      <c r="L12" s="10" t="s">
        <v>25</v>
      </c>
      <c r="M12" t="s">
        <v>11</v>
      </c>
      <c r="N12" t="s">
        <v>16</v>
      </c>
    </row>
    <row r="13" spans="1:14">
      <c r="E13" s="55" t="s">
        <v>207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4">
        <f t="shared" si="3"/>
        <v>10.141987829614605</v>
      </c>
      <c r="F21" s="54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4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4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5" t="s">
        <v>136</v>
      </c>
      <c r="F25" s="55" t="s">
        <v>188</v>
      </c>
      <c r="G25" s="17"/>
    </row>
    <row r="26" spans="1:14">
      <c r="E26" s="59" t="s">
        <v>202</v>
      </c>
      <c r="L26" s="20" t="s">
        <v>28</v>
      </c>
      <c r="M26" t="s">
        <v>11</v>
      </c>
      <c r="N26" t="s">
        <v>12</v>
      </c>
    </row>
    <row r="27" spans="1:14">
      <c r="E27" s="55" t="s">
        <v>207</v>
      </c>
    </row>
    <row r="29" spans="1:14" ht="116.25" customHeight="1">
      <c r="A29" s="73" t="s">
        <v>29</v>
      </c>
      <c r="B29" s="74"/>
      <c r="C29" s="74"/>
      <c r="D29" s="74"/>
      <c r="E29" s="74"/>
      <c r="F29" s="74"/>
      <c r="G29" s="74"/>
      <c r="H29" s="7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5">
        <v>2.9</v>
      </c>
      <c r="D7" s="3">
        <f t="shared" si="1"/>
        <v>4</v>
      </c>
      <c r="E7" s="54">
        <f>B7/C7*50</f>
        <v>34.482758620689658</v>
      </c>
      <c r="F7" s="54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4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5" t="s">
        <v>136</v>
      </c>
      <c r="F11" s="55" t="s">
        <v>188</v>
      </c>
      <c r="G11" s="17"/>
    </row>
    <row r="12" spans="1:14">
      <c r="E12" s="59" t="s">
        <v>203</v>
      </c>
      <c r="L12" s="10" t="s">
        <v>36</v>
      </c>
      <c r="M12" t="s">
        <v>34</v>
      </c>
      <c r="N12" t="s">
        <v>37</v>
      </c>
    </row>
    <row r="13" spans="1:14">
      <c r="E13" s="59" t="s">
        <v>208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5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4">
        <v>30</v>
      </c>
      <c r="D21" s="3">
        <f t="shared" si="4"/>
        <v>4</v>
      </c>
      <c r="E21" s="54">
        <f t="shared" si="3"/>
        <v>3.3333333333333335</v>
      </c>
      <c r="F21" s="54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4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4">
        <v>84</v>
      </c>
    </row>
    <row r="25" spans="1:14">
      <c r="A25" s="21"/>
      <c r="B25" s="22"/>
      <c r="C25" s="23"/>
      <c r="D25" s="22"/>
      <c r="E25" s="24"/>
      <c r="F25" s="55" t="s">
        <v>200</v>
      </c>
      <c r="G25" s="23"/>
      <c r="L25" s="10" t="s">
        <v>40</v>
      </c>
      <c r="M25" t="s">
        <v>34</v>
      </c>
      <c r="N25" t="s">
        <v>41</v>
      </c>
    </row>
    <row r="26" spans="1:14">
      <c r="E26" s="59" t="s">
        <v>215</v>
      </c>
    </row>
    <row r="27" spans="1:14">
      <c r="E27" s="59" t="s">
        <v>209</v>
      </c>
    </row>
    <row r="29" spans="1:14" ht="136.5" customHeight="1">
      <c r="A29" s="73" t="s">
        <v>42</v>
      </c>
      <c r="B29" s="74"/>
      <c r="C29" s="74"/>
      <c r="D29" s="74"/>
      <c r="E29" s="74"/>
      <c r="F29" s="74"/>
      <c r="G29" s="74"/>
      <c r="H29" s="74"/>
    </row>
    <row r="31" spans="1:14" ht="39" customHeight="1">
      <c r="A31" s="75" t="s">
        <v>43</v>
      </c>
      <c r="B31" s="75"/>
      <c r="C31" s="75"/>
      <c r="D31" s="75"/>
      <c r="E31" s="75"/>
      <c r="F31" s="75"/>
      <c r="G31" s="75"/>
      <c r="H31" s="75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5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4">
        <f t="shared" si="1"/>
        <v>76.33587786259541</v>
      </c>
      <c r="F7" s="54">
        <f t="shared" si="2"/>
        <v>34.482758620689658</v>
      </c>
      <c r="G7" s="45">
        <v>2.9</v>
      </c>
    </row>
    <row r="8" spans="1:14">
      <c r="A8" s="6">
        <v>5</v>
      </c>
      <c r="B8" s="3">
        <v>4</v>
      </c>
      <c r="C8" s="45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5" t="s">
        <v>190</v>
      </c>
      <c r="F11" s="55" t="s">
        <v>191</v>
      </c>
      <c r="G11" s="17"/>
    </row>
    <row r="12" spans="1:14">
      <c r="E12" s="59" t="s">
        <v>204</v>
      </c>
      <c r="L12" t="s">
        <v>51</v>
      </c>
      <c r="M12" t="s">
        <v>34</v>
      </c>
      <c r="N12" t="s">
        <v>52</v>
      </c>
    </row>
    <row r="13" spans="1:14">
      <c r="E13" s="59" t="s">
        <v>210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5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2">
        <v>6.09</v>
      </c>
      <c r="D21" s="3">
        <f t="shared" si="3"/>
        <v>4</v>
      </c>
      <c r="E21" s="54">
        <f t="shared" si="4"/>
        <v>16.420361247947454</v>
      </c>
      <c r="F21" s="54">
        <f t="shared" si="5"/>
        <v>3.3333333333333335</v>
      </c>
      <c r="G21" s="54">
        <v>30</v>
      </c>
    </row>
    <row r="22" spans="1:14">
      <c r="A22" s="6">
        <v>5</v>
      </c>
      <c r="B22" s="3">
        <v>4</v>
      </c>
      <c r="C22" s="4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5" t="s">
        <v>190</v>
      </c>
      <c r="F25" s="55" t="s">
        <v>191</v>
      </c>
      <c r="L25" t="s">
        <v>56</v>
      </c>
      <c r="M25" t="s">
        <v>34</v>
      </c>
      <c r="N25" t="s">
        <v>41</v>
      </c>
    </row>
    <row r="26" spans="1:14">
      <c r="E26" s="59" t="s">
        <v>213</v>
      </c>
    </row>
    <row r="27" spans="1:14">
      <c r="E27" s="59" t="s">
        <v>214</v>
      </c>
    </row>
    <row r="28" spans="1:14" ht="148.5" customHeight="1">
      <c r="A28" s="76" t="s">
        <v>57</v>
      </c>
      <c r="B28" s="77"/>
      <c r="C28" s="77"/>
      <c r="D28" s="77"/>
      <c r="E28" s="77"/>
      <c r="F28" s="77"/>
      <c r="G28" s="77"/>
      <c r="H28" s="7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2" t="s">
        <v>162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49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4">
        <f t="shared" si="2"/>
        <v>16.233766233766232</v>
      </c>
      <c r="G7" s="62">
        <v>6.16</v>
      </c>
      <c r="H7" s="54">
        <f>B7/I7*50</f>
        <v>16.694490818030051</v>
      </c>
      <c r="I7" s="60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4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5" t="s">
        <v>199</v>
      </c>
      <c r="H11" s="55" t="s">
        <v>218</v>
      </c>
      <c r="K11" t="s">
        <v>66</v>
      </c>
      <c r="L11" t="s">
        <v>67</v>
      </c>
      <c r="M11" t="s">
        <v>68</v>
      </c>
    </row>
    <row r="12" spans="1:13">
      <c r="H12" s="59" t="s">
        <v>220</v>
      </c>
    </row>
    <row r="13" spans="1:13">
      <c r="H13" s="59" t="s">
        <v>221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5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5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39">
        <v>0.53</v>
      </c>
    </row>
    <row r="20" spans="1:13">
      <c r="A20" s="6">
        <v>4</v>
      </c>
      <c r="B20" s="3">
        <v>2</v>
      </c>
      <c r="C20" s="45">
        <v>0.8</v>
      </c>
      <c r="D20" s="3">
        <f t="shared" si="4"/>
        <v>4</v>
      </c>
      <c r="E20" s="54">
        <f>B20/C20*50</f>
        <v>125</v>
      </c>
      <c r="F20" s="54">
        <f t="shared" si="6"/>
        <v>76.33587786259541</v>
      </c>
      <c r="G20" s="4">
        <v>1.31</v>
      </c>
      <c r="H20" s="54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5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5">
        <v>9.82</v>
      </c>
      <c r="H23" s="8">
        <f t="shared" si="7"/>
        <v>107.67160161507402</v>
      </c>
      <c r="I23" s="4">
        <v>7.43</v>
      </c>
    </row>
    <row r="24" spans="1:13">
      <c r="F24" s="55" t="s">
        <v>192</v>
      </c>
      <c r="K24" t="s">
        <v>71</v>
      </c>
      <c r="L24" t="s">
        <v>67</v>
      </c>
      <c r="M24" t="s">
        <v>72</v>
      </c>
    </row>
    <row r="25" spans="1:13">
      <c r="E25" s="59" t="s">
        <v>232</v>
      </c>
      <c r="H25" s="59" t="s">
        <v>230</v>
      </c>
    </row>
    <row r="26" spans="1:13">
      <c r="E26" s="59" t="s">
        <v>233</v>
      </c>
      <c r="H26" s="59" t="s">
        <v>231</v>
      </c>
    </row>
    <row r="27" spans="1:13" ht="27">
      <c r="C27" s="10" t="s">
        <v>73</v>
      </c>
      <c r="D27" s="5" t="s">
        <v>54</v>
      </c>
      <c r="E27" s="19" t="s">
        <v>206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1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2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2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2">
        <v>5.21</v>
      </c>
      <c r="J32" s="18"/>
      <c r="K32" s="17"/>
    </row>
    <row r="33" spans="1:14">
      <c r="A33" s="6">
        <v>4</v>
      </c>
      <c r="B33" s="3">
        <v>2</v>
      </c>
      <c r="C33" s="40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5">
        <v>8.89</v>
      </c>
      <c r="H33" s="54">
        <f t="shared" si="11"/>
        <v>9.5785440613026829</v>
      </c>
      <c r="I33" s="61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4">
        <v>18.690000000000001</v>
      </c>
      <c r="H34" s="8">
        <f t="shared" si="11"/>
        <v>9.818360333824252</v>
      </c>
      <c r="I34" s="42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2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2">
        <v>81.97</v>
      </c>
      <c r="J36" s="18"/>
      <c r="K36" s="17"/>
    </row>
    <row r="37" spans="1:14">
      <c r="H37" s="55" t="s">
        <v>224</v>
      </c>
      <c r="L37" t="s">
        <v>75</v>
      </c>
      <c r="M37" t="s">
        <v>67</v>
      </c>
      <c r="N37" t="s">
        <v>68</v>
      </c>
    </row>
    <row r="38" spans="1:14">
      <c r="H38" s="59" t="s">
        <v>225</v>
      </c>
    </row>
    <row r="39" spans="1:14">
      <c r="H39" s="59" t="s">
        <v>226</v>
      </c>
    </row>
    <row r="40" spans="1:14" ht="27">
      <c r="C40" s="10" t="s">
        <v>76</v>
      </c>
      <c r="D40" s="5" t="s">
        <v>70</v>
      </c>
      <c r="E40" s="51" t="s">
        <v>206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49" t="s">
        <v>62</v>
      </c>
      <c r="G42" s="2" t="s">
        <v>63</v>
      </c>
      <c r="H42" s="2" t="s">
        <v>64</v>
      </c>
      <c r="I42" s="41" t="s">
        <v>65</v>
      </c>
    </row>
    <row r="43" spans="1:14">
      <c r="A43" s="6">
        <v>1</v>
      </c>
      <c r="B43" s="3">
        <v>0.25</v>
      </c>
      <c r="C43" s="39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5">
        <v>0.1</v>
      </c>
      <c r="H43" s="8">
        <f>B43/I43*50</f>
        <v>125</v>
      </c>
      <c r="I43" s="43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2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2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4">
        <f t="shared" si="13"/>
        <v>169.49152542372883</v>
      </c>
      <c r="F46" s="54">
        <f t="shared" si="14"/>
        <v>188.67924528301884</v>
      </c>
      <c r="G46" s="4">
        <v>0.53</v>
      </c>
      <c r="H46" s="54">
        <f t="shared" si="15"/>
        <v>185.18518518518516</v>
      </c>
      <c r="I46" s="42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5">
        <v>1</v>
      </c>
      <c r="H47" s="8">
        <f t="shared" si="15"/>
        <v>194.17475728155341</v>
      </c>
      <c r="I47" s="42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2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2">
        <v>3.89</v>
      </c>
    </row>
    <row r="50" spans="1:14">
      <c r="F50" s="55" t="s">
        <v>189</v>
      </c>
      <c r="L50" t="s">
        <v>77</v>
      </c>
      <c r="M50" t="s">
        <v>67</v>
      </c>
      <c r="N50" t="s">
        <v>72</v>
      </c>
    </row>
    <row r="51" spans="1:14">
      <c r="E51" s="59" t="s">
        <v>235</v>
      </c>
      <c r="F51" s="59" t="s">
        <v>205</v>
      </c>
      <c r="H51" s="59" t="s">
        <v>236</v>
      </c>
      <c r="I51" s="72" t="s">
        <v>268</v>
      </c>
    </row>
    <row r="52" spans="1:14">
      <c r="E52" s="59" t="s">
        <v>234</v>
      </c>
      <c r="F52" s="59" t="s">
        <v>211</v>
      </c>
      <c r="H52" s="59" t="s">
        <v>237</v>
      </c>
    </row>
    <row r="53" spans="1:14" ht="27">
      <c r="C53" s="10" t="s">
        <v>78</v>
      </c>
      <c r="D53" s="5" t="s">
        <v>70</v>
      </c>
      <c r="E53" s="19" t="s">
        <v>177</v>
      </c>
      <c r="F53" s="35" t="s">
        <v>79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1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5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39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4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39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5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80</v>
      </c>
      <c r="M63" t="s">
        <v>67</v>
      </c>
      <c r="N63" t="s">
        <v>72</v>
      </c>
    </row>
    <row r="64" spans="1:14">
      <c r="H64" s="59" t="s">
        <v>269</v>
      </c>
      <c r="I64" s="72" t="s">
        <v>268</v>
      </c>
    </row>
    <row r="65" spans="1:14">
      <c r="H65" s="59" t="s">
        <v>270</v>
      </c>
    </row>
    <row r="66" spans="1:14" ht="27">
      <c r="C66" s="10" t="s">
        <v>81</v>
      </c>
      <c r="D66" s="5" t="s">
        <v>82</v>
      </c>
      <c r="E66" s="51" t="s">
        <v>177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3" t="s">
        <v>64</v>
      </c>
      <c r="I68" s="41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2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2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2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5">
        <v>6.06</v>
      </c>
      <c r="H72" s="54">
        <f t="shared" si="23"/>
        <v>17.361111111111111</v>
      </c>
      <c r="I72" s="61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4">
        <v>11.96</v>
      </c>
      <c r="H73" s="8">
        <f t="shared" si="23"/>
        <v>17.421602787456443</v>
      </c>
      <c r="I73" s="42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2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2">
        <v>45.87</v>
      </c>
    </row>
    <row r="76" spans="1:14">
      <c r="H76" s="55" t="s">
        <v>219</v>
      </c>
      <c r="L76" t="s">
        <v>83</v>
      </c>
      <c r="M76" t="s">
        <v>67</v>
      </c>
      <c r="N76" t="s">
        <v>68</v>
      </c>
    </row>
    <row r="77" spans="1:14">
      <c r="H77" s="59" t="s">
        <v>223</v>
      </c>
    </row>
    <row r="78" spans="1:14">
      <c r="H78" s="59" t="s">
        <v>222</v>
      </c>
    </row>
    <row r="79" spans="1:14" ht="192" customHeight="1">
      <c r="A79" s="76" t="s">
        <v>84</v>
      </c>
      <c r="B79" s="77"/>
      <c r="C79" s="77"/>
      <c r="D79" s="77"/>
      <c r="E79" s="77"/>
      <c r="F79" s="77"/>
      <c r="G79" s="77"/>
      <c r="H79" s="77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85</v>
      </c>
      <c r="D1" s="5" t="s">
        <v>45</v>
      </c>
      <c r="E1" s="19" t="s">
        <v>86</v>
      </c>
      <c r="F1" s="25" t="s">
        <v>162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165</v>
      </c>
      <c r="D3" s="2" t="s">
        <v>6</v>
      </c>
      <c r="E3" s="2" t="s">
        <v>164</v>
      </c>
      <c r="F3" s="2" t="s">
        <v>163</v>
      </c>
      <c r="G3" s="2" t="s">
        <v>87</v>
      </c>
      <c r="H3" s="48" t="s">
        <v>170</v>
      </c>
      <c r="I3" s="48" t="s">
        <v>168</v>
      </c>
      <c r="J3" s="48" t="s">
        <v>171</v>
      </c>
      <c r="K3" s="48" t="s">
        <v>169</v>
      </c>
      <c r="L3" s="2" t="s">
        <v>180</v>
      </c>
      <c r="M3" s="2" t="s">
        <v>178</v>
      </c>
      <c r="N3" s="2" t="s">
        <v>181</v>
      </c>
      <c r="O3" s="2" t="s">
        <v>179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261</v>
      </c>
      <c r="U11" t="s">
        <v>88</v>
      </c>
      <c r="V11" t="s">
        <v>186</v>
      </c>
    </row>
    <row r="14" spans="1:22" ht="40.5">
      <c r="C14" s="10" t="s">
        <v>89</v>
      </c>
      <c r="D14" s="5" t="s">
        <v>54</v>
      </c>
      <c r="E14" s="19" t="s">
        <v>86</v>
      </c>
      <c r="F14" s="19" t="s">
        <v>259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165</v>
      </c>
      <c r="D16" s="2" t="s">
        <v>6</v>
      </c>
      <c r="E16" s="2" t="s">
        <v>164</v>
      </c>
      <c r="F16" s="2" t="s">
        <v>166</v>
      </c>
      <c r="G16" s="68" t="s">
        <v>167</v>
      </c>
      <c r="H16" s="48" t="s">
        <v>170</v>
      </c>
      <c r="I16" s="48" t="s">
        <v>168</v>
      </c>
      <c r="J16" s="48" t="s">
        <v>171</v>
      </c>
      <c r="K16" s="48" t="s">
        <v>169</v>
      </c>
      <c r="L16" s="2" t="s">
        <v>180</v>
      </c>
      <c r="M16" s="2" t="s">
        <v>178</v>
      </c>
      <c r="N16" s="2" t="s">
        <v>181</v>
      </c>
      <c r="O16" s="2" t="s">
        <v>179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5"/>
      <c r="M24" s="55"/>
      <c r="U24" t="s">
        <v>90</v>
      </c>
      <c r="V24" t="s">
        <v>187</v>
      </c>
    </row>
    <row r="27" spans="1:22" ht="27">
      <c r="C27" s="10" t="s">
        <v>91</v>
      </c>
      <c r="D27" s="26" t="s">
        <v>92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95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97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98</v>
      </c>
    </row>
    <row r="38" spans="1:15" ht="173.25" customHeight="1">
      <c r="A38" s="73" t="s">
        <v>194</v>
      </c>
      <c r="B38" s="74"/>
      <c r="C38" s="74"/>
      <c r="D38" s="74"/>
      <c r="E38" s="74"/>
      <c r="F38" s="74"/>
      <c r="G38" s="74"/>
      <c r="H38" s="74"/>
    </row>
    <row r="42" spans="1:15" ht="40.5">
      <c r="C42" s="10" t="s">
        <v>172</v>
      </c>
      <c r="D42" s="5" t="s">
        <v>45</v>
      </c>
      <c r="E42" s="19" t="s">
        <v>86</v>
      </c>
      <c r="F42" s="50" t="s">
        <v>174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165</v>
      </c>
      <c r="D44" s="2" t="s">
        <v>6</v>
      </c>
      <c r="E44" s="2" t="s">
        <v>164</v>
      </c>
      <c r="F44" s="49" t="s">
        <v>163</v>
      </c>
      <c r="G44" s="2" t="s">
        <v>167</v>
      </c>
      <c r="H44" s="48" t="s">
        <v>170</v>
      </c>
      <c r="I44" s="48" t="s">
        <v>168</v>
      </c>
      <c r="J44" s="48" t="s">
        <v>171</v>
      </c>
      <c r="K44" s="48" t="s">
        <v>169</v>
      </c>
      <c r="L44" s="2" t="s">
        <v>180</v>
      </c>
      <c r="M44" s="2" t="s">
        <v>178</v>
      </c>
      <c r="N44" s="53" t="s">
        <v>181</v>
      </c>
      <c r="O44" s="2" t="s">
        <v>179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4">
        <f t="shared" si="16"/>
        <v>144.92753623188409</v>
      </c>
      <c r="F48" s="54">
        <f t="shared" si="18"/>
        <v>188.67924528301884</v>
      </c>
      <c r="G48" s="60">
        <v>0.53</v>
      </c>
      <c r="H48" s="4">
        <v>0.81</v>
      </c>
      <c r="I48" s="4">
        <v>0.54</v>
      </c>
      <c r="J48" s="60">
        <v>0.6</v>
      </c>
      <c r="K48" s="4">
        <v>0.59</v>
      </c>
      <c r="L48" s="54">
        <f>B48/H48*50</f>
        <v>123.45679012345678</v>
      </c>
      <c r="M48" s="54">
        <f t="shared" si="20"/>
        <v>185.18518518518516</v>
      </c>
      <c r="N48" s="54">
        <f t="shared" si="21"/>
        <v>166.66666666666669</v>
      </c>
      <c r="O48" s="54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6" t="s">
        <v>196</v>
      </c>
      <c r="F52" s="58" t="s">
        <v>198</v>
      </c>
      <c r="N52" s="55"/>
      <c r="U52" t="s">
        <v>182</v>
      </c>
      <c r="V52" t="s">
        <v>186</v>
      </c>
    </row>
    <row r="53" spans="1:22">
      <c r="E53" s="59" t="s">
        <v>241</v>
      </c>
      <c r="L53" s="59" t="s">
        <v>240</v>
      </c>
      <c r="N53" s="59" t="s">
        <v>239</v>
      </c>
    </row>
    <row r="54" spans="1:22">
      <c r="E54" s="59" t="s">
        <v>242</v>
      </c>
      <c r="L54" s="59" t="s">
        <v>233</v>
      </c>
      <c r="N54" s="59" t="s">
        <v>238</v>
      </c>
    </row>
    <row r="56" spans="1:22" ht="40.5">
      <c r="C56" s="10" t="s">
        <v>173</v>
      </c>
      <c r="D56" s="5" t="s">
        <v>54</v>
      </c>
      <c r="E56" s="19" t="s">
        <v>86</v>
      </c>
      <c r="F56" s="50" t="s">
        <v>174</v>
      </c>
      <c r="G56" s="7"/>
      <c r="H56" s="26" t="s">
        <v>195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165</v>
      </c>
      <c r="D58" s="2" t="s">
        <v>6</v>
      </c>
      <c r="E58" s="2" t="s">
        <v>164</v>
      </c>
      <c r="F58" s="2" t="s">
        <v>166</v>
      </c>
      <c r="G58" s="48" t="s">
        <v>167</v>
      </c>
      <c r="H58" s="48" t="s">
        <v>170</v>
      </c>
      <c r="I58" s="48" t="s">
        <v>168</v>
      </c>
      <c r="J58" s="48" t="s">
        <v>171</v>
      </c>
      <c r="K58" s="48" t="s">
        <v>169</v>
      </c>
      <c r="L58" s="49" t="s">
        <v>193</v>
      </c>
      <c r="M58" s="2" t="s">
        <v>178</v>
      </c>
      <c r="N58" s="2" t="s">
        <v>181</v>
      </c>
      <c r="O58" s="2" t="s">
        <v>179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0">
        <v>1.58</v>
      </c>
      <c r="I62" s="4">
        <v>10.19</v>
      </c>
      <c r="J62" s="4">
        <v>1.59</v>
      </c>
      <c r="K62" s="4">
        <v>21.79</v>
      </c>
      <c r="L62" s="54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5" t="s">
        <v>189</v>
      </c>
      <c r="U66" t="s">
        <v>183</v>
      </c>
      <c r="V66" t="s">
        <v>187</v>
      </c>
    </row>
    <row r="67" spans="1:22">
      <c r="L67" s="59" t="s">
        <v>216</v>
      </c>
      <c r="N67" s="59" t="s">
        <v>227</v>
      </c>
    </row>
    <row r="68" spans="1:22">
      <c r="L68" s="59" t="s">
        <v>217</v>
      </c>
      <c r="N68" s="59" t="s">
        <v>217</v>
      </c>
    </row>
    <row r="69" spans="1:22" ht="40.5">
      <c r="C69" s="10" t="s">
        <v>175</v>
      </c>
      <c r="D69" s="5" t="s">
        <v>45</v>
      </c>
      <c r="E69" s="19" t="s">
        <v>86</v>
      </c>
      <c r="F69" s="25" t="s">
        <v>177</v>
      </c>
      <c r="G69" s="25"/>
      <c r="H69" s="57" t="s">
        <v>197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165</v>
      </c>
      <c r="D71" s="2" t="s">
        <v>6</v>
      </c>
      <c r="E71" s="2" t="s">
        <v>164</v>
      </c>
      <c r="F71" s="2" t="s">
        <v>163</v>
      </c>
      <c r="G71" s="48" t="s">
        <v>167</v>
      </c>
      <c r="H71" s="48" t="s">
        <v>170</v>
      </c>
      <c r="I71" s="48" t="s">
        <v>168</v>
      </c>
      <c r="J71" s="48" t="s">
        <v>171</v>
      </c>
      <c r="K71" s="48" t="s">
        <v>169</v>
      </c>
      <c r="L71" s="2" t="s">
        <v>180</v>
      </c>
      <c r="M71" s="2" t="s">
        <v>178</v>
      </c>
      <c r="N71" s="2" t="s">
        <v>181</v>
      </c>
      <c r="O71" s="2" t="s">
        <v>179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184</v>
      </c>
      <c r="V79" t="s">
        <v>186</v>
      </c>
    </row>
    <row r="83" spans="1:22" ht="40.5">
      <c r="C83" s="10" t="s">
        <v>176</v>
      </c>
      <c r="D83" s="5" t="s">
        <v>54</v>
      </c>
      <c r="E83" s="19" t="s">
        <v>86</v>
      </c>
      <c r="F83" s="50" t="s">
        <v>177</v>
      </c>
      <c r="G83" s="7"/>
      <c r="H83" s="57" t="s">
        <v>212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165</v>
      </c>
      <c r="D85" s="2" t="s">
        <v>6</v>
      </c>
      <c r="E85" s="2" t="s">
        <v>164</v>
      </c>
      <c r="F85" s="2" t="s">
        <v>166</v>
      </c>
      <c r="G85" s="48" t="s">
        <v>167</v>
      </c>
      <c r="H85" s="48" t="s">
        <v>170</v>
      </c>
      <c r="I85" s="48" t="s">
        <v>168</v>
      </c>
      <c r="J85" s="48" t="s">
        <v>171</v>
      </c>
      <c r="K85" s="48" t="s">
        <v>169</v>
      </c>
      <c r="L85" s="2" t="s">
        <v>180</v>
      </c>
      <c r="M85" s="53" t="s">
        <v>178</v>
      </c>
      <c r="N85" s="2" t="s">
        <v>181</v>
      </c>
      <c r="O85" s="2" t="s">
        <v>179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4">
        <f t="shared" si="40"/>
        <v>32.051282051282051</v>
      </c>
      <c r="M89" s="54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5" t="s">
        <v>188</v>
      </c>
      <c r="U93" t="s">
        <v>185</v>
      </c>
      <c r="V93" t="s">
        <v>187</v>
      </c>
    </row>
    <row r="94" spans="1:22">
      <c r="L94" s="59" t="s">
        <v>228</v>
      </c>
    </row>
    <row r="95" spans="1:22">
      <c r="L95" s="59" t="s">
        <v>229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85</v>
      </c>
      <c r="D1" s="5" t="s">
        <v>45</v>
      </c>
      <c r="E1" s="19" t="s">
        <v>254</v>
      </c>
      <c r="F1" s="25" t="s">
        <v>162</v>
      </c>
      <c r="G1" s="25"/>
      <c r="I1" s="6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245</v>
      </c>
      <c r="D3" s="2" t="s">
        <v>6</v>
      </c>
      <c r="E3" s="2" t="s">
        <v>244</v>
      </c>
      <c r="F3" s="2" t="s">
        <v>255</v>
      </c>
      <c r="G3" s="2" t="s">
        <v>256</v>
      </c>
      <c r="H3" s="48" t="s">
        <v>247</v>
      </c>
      <c r="I3" s="48" t="s">
        <v>246</v>
      </c>
      <c r="J3" s="48" t="s">
        <v>248</v>
      </c>
      <c r="K3" s="48" t="s">
        <v>249</v>
      </c>
      <c r="L3" s="2" t="s">
        <v>250</v>
      </c>
      <c r="M3" s="2" t="s">
        <v>251</v>
      </c>
      <c r="N3" s="2" t="s">
        <v>252</v>
      </c>
      <c r="O3" s="2" t="s">
        <v>253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89</v>
      </c>
      <c r="D14" s="5" t="s">
        <v>54</v>
      </c>
      <c r="E14" s="19" t="s">
        <v>243</v>
      </c>
      <c r="F14" s="19" t="s">
        <v>259</v>
      </c>
      <c r="G14" s="7"/>
      <c r="H14" s="67"/>
      <c r="I14" s="6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245</v>
      </c>
      <c r="D16" s="2" t="s">
        <v>6</v>
      </c>
      <c r="E16" s="2" t="s">
        <v>244</v>
      </c>
      <c r="F16" s="2" t="s">
        <v>255</v>
      </c>
      <c r="G16" s="2" t="s">
        <v>256</v>
      </c>
      <c r="H16" s="48" t="s">
        <v>247</v>
      </c>
      <c r="I16" s="48" t="s">
        <v>246</v>
      </c>
      <c r="J16" s="48" t="s">
        <v>248</v>
      </c>
      <c r="K16" s="48" t="s">
        <v>249</v>
      </c>
      <c r="L16" s="2" t="s">
        <v>250</v>
      </c>
      <c r="M16" s="2" t="s">
        <v>251</v>
      </c>
      <c r="N16" s="2" t="s">
        <v>252</v>
      </c>
      <c r="O16" s="2" t="s">
        <v>253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5"/>
      <c r="M24" s="55"/>
    </row>
    <row r="28" spans="1:15" ht="212.25" customHeight="1">
      <c r="A28" s="73" t="s">
        <v>99</v>
      </c>
      <c r="B28" s="74"/>
      <c r="C28" s="74"/>
      <c r="D28" s="74"/>
      <c r="E28" s="74"/>
      <c r="F28" s="74"/>
      <c r="G28" s="74"/>
      <c r="H28" s="74"/>
    </row>
    <row r="32" spans="1:15" ht="40.5">
      <c r="C32" s="10" t="s">
        <v>172</v>
      </c>
      <c r="D32" s="5" t="s">
        <v>45</v>
      </c>
      <c r="E32" s="19" t="s">
        <v>243</v>
      </c>
      <c r="F32" s="50" t="s">
        <v>174</v>
      </c>
      <c r="G32" s="25"/>
      <c r="H32" s="67"/>
      <c r="I32" s="67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245</v>
      </c>
      <c r="D34" s="2" t="s">
        <v>6</v>
      </c>
      <c r="E34" s="2" t="s">
        <v>244</v>
      </c>
      <c r="F34" s="2" t="s">
        <v>255</v>
      </c>
      <c r="G34" s="2" t="s">
        <v>256</v>
      </c>
      <c r="H34" s="48" t="s">
        <v>247</v>
      </c>
      <c r="I34" s="48" t="s">
        <v>262</v>
      </c>
      <c r="J34" s="48" t="s">
        <v>248</v>
      </c>
      <c r="K34" s="48" t="s">
        <v>249</v>
      </c>
      <c r="L34" s="2" t="s">
        <v>250</v>
      </c>
      <c r="M34" s="2" t="s">
        <v>251</v>
      </c>
      <c r="N34" s="2" t="s">
        <v>252</v>
      </c>
      <c r="O34" s="2" t="s">
        <v>253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4">
        <f t="shared" si="14"/>
        <v>204.08163265306123</v>
      </c>
      <c r="F38" s="54">
        <f t="shared" si="16"/>
        <v>188.67924528301884</v>
      </c>
      <c r="G38" s="60">
        <v>0.53</v>
      </c>
      <c r="H38" s="69">
        <v>0.5</v>
      </c>
      <c r="I38" s="4">
        <v>0.54</v>
      </c>
      <c r="J38" s="4">
        <v>0.54</v>
      </c>
      <c r="K38" s="4">
        <v>0.59</v>
      </c>
      <c r="L38" s="54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59" t="s">
        <v>136</v>
      </c>
      <c r="F42" s="70" t="s">
        <v>188</v>
      </c>
      <c r="N42" s="55"/>
    </row>
    <row r="43" spans="1:15">
      <c r="E43" s="59" t="s">
        <v>264</v>
      </c>
      <c r="L43" s="59" t="s">
        <v>267</v>
      </c>
      <c r="N43" s="59"/>
    </row>
    <row r="44" spans="1:15">
      <c r="E44" s="59" t="s">
        <v>265</v>
      </c>
      <c r="L44" s="59" t="s">
        <v>263</v>
      </c>
      <c r="N44" s="59"/>
    </row>
    <row r="46" spans="1:15" ht="40.5">
      <c r="C46" s="10" t="s">
        <v>173</v>
      </c>
      <c r="D46" s="5" t="s">
        <v>54</v>
      </c>
      <c r="E46" s="19" t="s">
        <v>243</v>
      </c>
      <c r="F46" s="50" t="s">
        <v>174</v>
      </c>
      <c r="G46" s="7"/>
      <c r="H46" s="26" t="s">
        <v>195</v>
      </c>
      <c r="I46" s="67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245</v>
      </c>
      <c r="D48" s="2" t="s">
        <v>6</v>
      </c>
      <c r="E48" s="2" t="s">
        <v>244</v>
      </c>
      <c r="F48" s="2" t="s">
        <v>255</v>
      </c>
      <c r="G48" s="2" t="s">
        <v>256</v>
      </c>
      <c r="H48" s="48" t="s">
        <v>247</v>
      </c>
      <c r="I48" s="48" t="s">
        <v>246</v>
      </c>
      <c r="J48" s="48" t="s">
        <v>248</v>
      </c>
      <c r="K48" s="48" t="s">
        <v>249</v>
      </c>
      <c r="L48" s="2" t="s">
        <v>250</v>
      </c>
      <c r="M48" s="2" t="s">
        <v>251</v>
      </c>
      <c r="N48" s="2" t="s">
        <v>252</v>
      </c>
      <c r="O48" s="2" t="s">
        <v>253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0">
        <v>1.57</v>
      </c>
      <c r="D52" s="3">
        <f t="shared" si="22"/>
        <v>4</v>
      </c>
      <c r="E52" s="54">
        <f t="shared" si="21"/>
        <v>63.694267515923563</v>
      </c>
      <c r="F52" s="8">
        <f t="shared" si="23"/>
        <v>11.273957158962796</v>
      </c>
      <c r="G52" s="4">
        <v>8.8699999999999992</v>
      </c>
      <c r="H52" s="60">
        <v>1.57</v>
      </c>
      <c r="I52" s="4">
        <v>10.19</v>
      </c>
      <c r="J52" s="4">
        <v>1.6</v>
      </c>
      <c r="K52" s="4">
        <v>21.79</v>
      </c>
      <c r="L52" s="54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5" t="s">
        <v>257</v>
      </c>
      <c r="L56" s="55" t="s">
        <v>189</v>
      </c>
    </row>
    <row r="57" spans="1:15">
      <c r="L57" s="59" t="s">
        <v>272</v>
      </c>
      <c r="N57" s="59" t="s">
        <v>227</v>
      </c>
    </row>
    <row r="58" spans="1:15">
      <c r="L58" s="59" t="s">
        <v>260</v>
      </c>
      <c r="N58" s="59" t="s">
        <v>217</v>
      </c>
    </row>
    <row r="59" spans="1:15" ht="40.5">
      <c r="C59" s="10" t="s">
        <v>175</v>
      </c>
      <c r="D59" s="5" t="s">
        <v>45</v>
      </c>
      <c r="E59" s="19" t="s">
        <v>243</v>
      </c>
      <c r="F59" s="25" t="s">
        <v>177</v>
      </c>
      <c r="G59" s="25"/>
      <c r="H59" s="57" t="s">
        <v>197</v>
      </c>
      <c r="I59" s="67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245</v>
      </c>
      <c r="D61" s="2" t="s">
        <v>6</v>
      </c>
      <c r="E61" s="2" t="s">
        <v>244</v>
      </c>
      <c r="F61" s="2" t="s">
        <v>255</v>
      </c>
      <c r="G61" s="2" t="s">
        <v>256</v>
      </c>
      <c r="H61" s="48" t="s">
        <v>247</v>
      </c>
      <c r="I61" s="48" t="s">
        <v>262</v>
      </c>
      <c r="J61" s="48" t="s">
        <v>248</v>
      </c>
      <c r="K61" s="48" t="s">
        <v>249</v>
      </c>
      <c r="L61" s="2" t="s">
        <v>250</v>
      </c>
      <c r="M61" s="2" t="s">
        <v>251</v>
      </c>
      <c r="N61" s="2" t="s">
        <v>252</v>
      </c>
      <c r="O61" s="2" t="s">
        <v>253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1">
        <v>0.52</v>
      </c>
      <c r="I65" s="4">
        <v>0.63</v>
      </c>
      <c r="J65" s="4">
        <v>0.55000000000000004</v>
      </c>
      <c r="K65" s="4">
        <v>0.65</v>
      </c>
      <c r="L65" s="54">
        <f t="shared" si="31"/>
        <v>192.30769230769229</v>
      </c>
      <c r="M65" s="54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59" t="s">
        <v>271</v>
      </c>
    </row>
    <row r="71" spans="1:15">
      <c r="L71" s="59" t="s">
        <v>266</v>
      </c>
    </row>
    <row r="73" spans="1:15" ht="40.5">
      <c r="C73" s="10" t="s">
        <v>176</v>
      </c>
      <c r="D73" s="5" t="s">
        <v>54</v>
      </c>
      <c r="E73" s="19" t="s">
        <v>243</v>
      </c>
      <c r="F73" s="50" t="s">
        <v>177</v>
      </c>
      <c r="G73" s="7"/>
      <c r="H73" s="57" t="s">
        <v>258</v>
      </c>
      <c r="I73" s="67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245</v>
      </c>
      <c r="D75" s="2" t="s">
        <v>6</v>
      </c>
      <c r="E75" s="2" t="s">
        <v>244</v>
      </c>
      <c r="F75" s="2" t="s">
        <v>255</v>
      </c>
      <c r="G75" s="2" t="s">
        <v>256</v>
      </c>
      <c r="H75" s="48" t="s">
        <v>247</v>
      </c>
      <c r="I75" s="48" t="s">
        <v>246</v>
      </c>
      <c r="J75" s="48" t="s">
        <v>248</v>
      </c>
      <c r="K75" s="48" t="s">
        <v>249</v>
      </c>
      <c r="L75" s="2" t="s">
        <v>250</v>
      </c>
      <c r="M75" s="2" t="s">
        <v>251</v>
      </c>
      <c r="N75" s="2" t="s">
        <v>252</v>
      </c>
      <c r="O75" s="2" t="s">
        <v>253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4">
        <f t="shared" si="38"/>
        <v>63.291139240506325</v>
      </c>
      <c r="M79" s="54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5" t="s">
        <v>188</v>
      </c>
    </row>
    <row r="84" spans="1:15">
      <c r="L84" s="59" t="s">
        <v>273</v>
      </c>
    </row>
    <row r="85" spans="1:15">
      <c r="L85" s="59" t="s">
        <v>217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4"/>
      <c r="D87" s="16"/>
      <c r="E87" s="18"/>
      <c r="F87" s="18"/>
      <c r="G87" s="17"/>
      <c r="H87" s="17"/>
      <c r="I87" s="17"/>
      <c r="J87" s="18"/>
      <c r="K87" s="17"/>
      <c r="L87" s="64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6"/>
      <c r="D90" s="16"/>
      <c r="E90" s="18"/>
      <c r="F90" s="18"/>
      <c r="G90" s="17"/>
      <c r="H90" s="17"/>
      <c r="I90" s="64"/>
      <c r="J90" s="18"/>
      <c r="K90" s="17"/>
      <c r="L90" s="66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3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100</v>
      </c>
    </row>
    <row r="110" spans="1:13">
      <c r="A110" s="7"/>
      <c r="B110" s="7"/>
      <c r="C110" s="25"/>
      <c r="D110" s="11"/>
      <c r="E110" s="63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5"/>
      <c r="D113" s="16"/>
      <c r="E113" s="18"/>
      <c r="F113" s="18"/>
      <c r="G113" s="17"/>
      <c r="H113" s="64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6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3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102</v>
      </c>
      <c r="D1" s="5" t="s">
        <v>45</v>
      </c>
      <c r="E1" s="19" t="s">
        <v>103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104</v>
      </c>
      <c r="D3" s="2" t="s">
        <v>6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109</v>
      </c>
      <c r="N11" t="s">
        <v>67</v>
      </c>
      <c r="O11" t="s">
        <v>72</v>
      </c>
    </row>
    <row r="14" spans="1:15" ht="40.5">
      <c r="C14" s="10" t="s">
        <v>110</v>
      </c>
      <c r="D14" s="5" t="s">
        <v>54</v>
      </c>
      <c r="E14" s="19" t="s">
        <v>103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104</v>
      </c>
      <c r="D16" s="2" t="s">
        <v>6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6"/>
      <c r="B28" s="47"/>
      <c r="C28" s="47"/>
      <c r="D28" s="47"/>
      <c r="E28" s="47"/>
      <c r="F28" s="47"/>
      <c r="G28" s="47"/>
    </row>
    <row r="29" spans="1:15" ht="194.25" customHeight="1">
      <c r="A29" s="76" t="s">
        <v>112</v>
      </c>
      <c r="B29" s="76"/>
      <c r="C29" s="76"/>
      <c r="D29" s="76"/>
      <c r="E29" s="76"/>
      <c r="F29" s="76"/>
      <c r="G29" s="76"/>
      <c r="H29" s="76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H7" sqref="H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113</v>
      </c>
      <c r="D1" s="5" t="s">
        <v>45</v>
      </c>
      <c r="E1" s="19" t="s">
        <v>114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115</v>
      </c>
      <c r="D3" s="2" t="s">
        <v>6</v>
      </c>
      <c r="E3" s="2" t="s">
        <v>116</v>
      </c>
      <c r="F3" s="2" t="s">
        <v>117</v>
      </c>
      <c r="G3" s="2" t="s">
        <v>118</v>
      </c>
      <c r="H3" s="36" t="s">
        <v>119</v>
      </c>
      <c r="I3" s="36" t="s">
        <v>120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121</v>
      </c>
      <c r="M11" t="s">
        <v>67</v>
      </c>
      <c r="N11" t="s">
        <v>72</v>
      </c>
    </row>
    <row r="15" spans="1:14" ht="40.5">
      <c r="C15" s="10" t="s">
        <v>122</v>
      </c>
      <c r="D15" s="5" t="s">
        <v>54</v>
      </c>
      <c r="E15" s="19" t="s">
        <v>114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115</v>
      </c>
      <c r="D17" s="2" t="s">
        <v>6</v>
      </c>
      <c r="E17" s="2" t="s">
        <v>116</v>
      </c>
      <c r="F17" s="2" t="s">
        <v>117</v>
      </c>
      <c r="G17" s="2" t="s">
        <v>118</v>
      </c>
      <c r="H17" s="36" t="s">
        <v>119</v>
      </c>
      <c r="I17" s="36" t="s">
        <v>120</v>
      </c>
    </row>
    <row r="18" spans="1:14">
      <c r="A18" s="6">
        <v>1</v>
      </c>
      <c r="B18" s="3">
        <v>0.25</v>
      </c>
      <c r="C18" s="39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39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39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39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39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39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39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39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0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123</v>
      </c>
      <c r="M25" t="s">
        <v>67</v>
      </c>
      <c r="N25" t="s">
        <v>68</v>
      </c>
    </row>
    <row r="28" spans="1:14" ht="96.75" customHeight="1">
      <c r="A28" s="73" t="s">
        <v>124</v>
      </c>
      <c r="B28" s="74"/>
      <c r="C28" s="74"/>
      <c r="D28" s="74"/>
      <c r="E28" s="74"/>
      <c r="F28" s="74"/>
      <c r="G28" s="74"/>
      <c r="H28" s="74"/>
    </row>
    <row r="32" spans="1:14" ht="40.5">
      <c r="C32" s="10" t="s">
        <v>125</v>
      </c>
      <c r="D32" s="5" t="s">
        <v>45</v>
      </c>
      <c r="E32" s="19" t="s">
        <v>126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127</v>
      </c>
      <c r="D34" s="2" t="s">
        <v>6</v>
      </c>
      <c r="E34" s="2" t="s">
        <v>128</v>
      </c>
      <c r="F34" s="2" t="s">
        <v>129</v>
      </c>
      <c r="G34" s="2" t="s">
        <v>130</v>
      </c>
      <c r="H34" s="2" t="s">
        <v>117</v>
      </c>
      <c r="I34" s="2" t="s">
        <v>118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131</v>
      </c>
      <c r="M42" t="s">
        <v>67</v>
      </c>
      <c r="N42" t="s">
        <v>72</v>
      </c>
    </row>
    <row r="46" spans="1:14" ht="40.5">
      <c r="C46" s="10" t="s">
        <v>122</v>
      </c>
      <c r="D46" s="5" t="s">
        <v>54</v>
      </c>
      <c r="E46" s="19" t="s">
        <v>126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127</v>
      </c>
      <c r="D48" s="2" t="s">
        <v>6</v>
      </c>
      <c r="E48" s="2" t="s">
        <v>128</v>
      </c>
      <c r="F48" s="2" t="s">
        <v>129</v>
      </c>
      <c r="G48" s="2" t="s">
        <v>130</v>
      </c>
      <c r="H48" s="2" t="s">
        <v>132</v>
      </c>
      <c r="I48" s="2" t="s">
        <v>133</v>
      </c>
    </row>
    <row r="49" spans="1:14">
      <c r="A49" s="6">
        <v>1</v>
      </c>
      <c r="B49" s="3">
        <v>0.25</v>
      </c>
      <c r="C49" s="39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39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39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39">
        <v>0.9</v>
      </c>
    </row>
    <row r="52" spans="1:14">
      <c r="A52" s="6">
        <v>4</v>
      </c>
      <c r="B52" s="3">
        <v>2</v>
      </c>
      <c r="C52" s="39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39">
        <v>1.6</v>
      </c>
    </row>
    <row r="53" spans="1:14">
      <c r="A53" s="6">
        <v>5</v>
      </c>
      <c r="B53" s="3">
        <v>4</v>
      </c>
      <c r="C53" s="39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39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0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2012-11-06T03:43:35Z</dcterms:modified>
</cp:coreProperties>
</file>