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7500" windowHeight="5220" firstSheet="5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4519"/>
</workbook>
</file>

<file path=xl/calcChain.xml><?xml version="1.0" encoding="utf-8"?>
<calcChain xmlns="http://schemas.openxmlformats.org/spreadsheetml/2006/main">
  <c r="E7" i="3"/>
  <c r="O51" i="5"/>
  <c r="N51"/>
  <c r="M51"/>
  <c r="L51"/>
  <c r="O50"/>
  <c r="N50"/>
  <c r="M50"/>
  <c r="L50"/>
  <c r="O49"/>
  <c r="N49"/>
  <c r="M49"/>
  <c r="L49"/>
  <c r="O48"/>
  <c r="N48"/>
  <c r="M48"/>
  <c r="L48"/>
  <c r="O47"/>
  <c r="N47"/>
  <c r="M47"/>
  <c r="L47"/>
  <c r="O46"/>
  <c r="N46"/>
  <c r="M46"/>
  <c r="L46"/>
  <c r="O45"/>
  <c r="N45"/>
  <c r="M45"/>
  <c r="L45"/>
  <c r="O92"/>
  <c r="N92"/>
  <c r="M92"/>
  <c r="L92"/>
  <c r="O91"/>
  <c r="N91"/>
  <c r="M91"/>
  <c r="L91"/>
  <c r="O90"/>
  <c r="N90"/>
  <c r="M90"/>
  <c r="L90"/>
  <c r="O89"/>
  <c r="N89"/>
  <c r="M89"/>
  <c r="L89"/>
  <c r="O88"/>
  <c r="N88"/>
  <c r="M88"/>
  <c r="L88"/>
  <c r="O87"/>
  <c r="N87"/>
  <c r="M87"/>
  <c r="L87"/>
  <c r="O86"/>
  <c r="N86"/>
  <c r="M86"/>
  <c r="L86"/>
  <c r="O78"/>
  <c r="N78"/>
  <c r="M78"/>
  <c r="L78"/>
  <c r="O77"/>
  <c r="N77"/>
  <c r="M77"/>
  <c r="L77"/>
  <c r="O76"/>
  <c r="N76"/>
  <c r="M76"/>
  <c r="L76"/>
  <c r="O75"/>
  <c r="N75"/>
  <c r="M75"/>
  <c r="L75"/>
  <c r="O74"/>
  <c r="N74"/>
  <c r="M74"/>
  <c r="L74"/>
  <c r="O73"/>
  <c r="N73"/>
  <c r="M73"/>
  <c r="L73"/>
  <c r="O72"/>
  <c r="N72"/>
  <c r="M72"/>
  <c r="L72"/>
  <c r="O65"/>
  <c r="N65"/>
  <c r="M65"/>
  <c r="L65"/>
  <c r="O64"/>
  <c r="N64"/>
  <c r="M64"/>
  <c r="L64"/>
  <c r="O63"/>
  <c r="N63"/>
  <c r="M63"/>
  <c r="L63"/>
  <c r="O62"/>
  <c r="N62"/>
  <c r="M62"/>
  <c r="L62"/>
  <c r="O61"/>
  <c r="N61"/>
  <c r="M61"/>
  <c r="L61"/>
  <c r="O60"/>
  <c r="N60"/>
  <c r="M60"/>
  <c r="L60"/>
  <c r="O59"/>
  <c r="N59"/>
  <c r="M59"/>
  <c r="L59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5"/>
  <c r="O6"/>
  <c r="O7"/>
  <c r="O8"/>
  <c r="O9"/>
  <c r="O10"/>
  <c r="N5"/>
  <c r="N6"/>
  <c r="N7"/>
  <c r="N8"/>
  <c r="N9"/>
  <c r="N10"/>
  <c r="O4"/>
  <c r="N4"/>
  <c r="M5"/>
  <c r="M6"/>
  <c r="M7"/>
  <c r="M8"/>
  <c r="M9"/>
  <c r="M10"/>
  <c r="M4"/>
  <c r="L5"/>
  <c r="L6"/>
  <c r="L7"/>
  <c r="L8"/>
  <c r="L9"/>
  <c r="L10"/>
  <c r="L4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/>
  <c r="H23"/>
  <c r="H22"/>
  <c r="H21"/>
  <c r="H20"/>
  <c r="H19"/>
  <c r="H18"/>
  <c r="H5"/>
  <c r="H6"/>
  <c r="H7"/>
  <c r="H8"/>
  <c r="H9"/>
  <c r="H10"/>
  <c r="H4"/>
  <c r="H50" i="12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I114" i="6"/>
  <c r="I115"/>
  <c r="I116"/>
  <c r="I117"/>
  <c r="I118"/>
  <c r="I119"/>
  <c r="I113"/>
  <c r="J106"/>
  <c r="J105"/>
  <c r="J104"/>
  <c r="J103"/>
  <c r="J102"/>
  <c r="J101"/>
  <c r="J100"/>
  <c r="J88"/>
  <c r="J89"/>
  <c r="J90"/>
  <c r="J91"/>
  <c r="J92"/>
  <c r="J93"/>
  <c r="J87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/>
  <c r="C27"/>
  <c r="J26"/>
  <c r="G26"/>
  <c r="E26"/>
  <c r="K26"/>
  <c r="C26"/>
  <c r="J25"/>
  <c r="G25"/>
  <c r="E25"/>
  <c r="C25"/>
  <c r="J24"/>
  <c r="G24"/>
  <c r="E24"/>
  <c r="H24"/>
  <c r="K24"/>
  <c r="C24"/>
  <c r="J23"/>
  <c r="E23"/>
  <c r="K23"/>
  <c r="G23"/>
  <c r="C23"/>
  <c r="J22"/>
  <c r="E22"/>
  <c r="G22"/>
  <c r="C22"/>
  <c r="J21"/>
  <c r="E21"/>
  <c r="K21"/>
  <c r="G21"/>
  <c r="C21"/>
  <c r="E5"/>
  <c r="J5"/>
  <c r="K5"/>
  <c r="E6"/>
  <c r="J6"/>
  <c r="K6"/>
  <c r="E7"/>
  <c r="J7"/>
  <c r="E8"/>
  <c r="J8"/>
  <c r="K8"/>
  <c r="E9"/>
  <c r="J9"/>
  <c r="E10"/>
  <c r="J10"/>
  <c r="K10"/>
  <c r="E4"/>
  <c r="J4"/>
  <c r="K4"/>
  <c r="G5"/>
  <c r="G6"/>
  <c r="G7"/>
  <c r="H7"/>
  <c r="G8"/>
  <c r="H8"/>
  <c r="G9"/>
  <c r="H9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7" i="9"/>
  <c r="H6"/>
  <c r="H5"/>
  <c r="K25"/>
  <c r="H25"/>
  <c r="H4"/>
  <c r="K9"/>
  <c r="K22"/>
  <c r="H10"/>
  <c r="H22"/>
</calcChain>
</file>

<file path=xl/sharedStrings.xml><?xml version="1.0" encoding="utf-8"?>
<sst xmlns="http://schemas.openxmlformats.org/spreadsheetml/2006/main" count="664" uniqueCount="265">
  <si>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</si>
  <si>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</si>
  <si>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</si>
  <si>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</si>
  <si>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</si>
  <si>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</si>
  <si>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</si>
  <si>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</si>
  <si>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</si>
  <si>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</si>
  <si>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</si>
  <si>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</si>
  <si>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</si>
  <si>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</si>
  <si>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</si>
  <si>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</si>
  <si>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</si>
  <si>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</si>
  <si>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</si>
  <si>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</si>
  <si>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</si>
  <si>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</si>
  <si>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</si>
  <si>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</si>
  <si>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</si>
  <si>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</si>
  <si>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</si>
  <si>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</si>
  <si>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</si>
  <si>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</si>
  <si>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</si>
  <si>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</si>
  <si>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</si>
  <si>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</si>
  <si>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</si>
  <si>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</si>
  <si>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</si>
  <si>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</si>
  <si>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</si>
  <si>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</si>
  <si>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</si>
  <si>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</si>
  <si>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</si>
  <si>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</si>
  <si>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</si>
  <si>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</si>
  <si>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</si>
  <si>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</si>
  <si>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</si>
  <si>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</si>
  <si>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</si>
  <si>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</si>
  <si>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</si>
  <si>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</si>
  <si>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</si>
  <si>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</si>
  <si>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</si>
  <si>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</si>
  <si>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</si>
  <si>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</si>
  <si>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</si>
  <si>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</si>
  <si>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</si>
  <si>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</si>
  <si>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</si>
  <si>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</si>
  <si>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</si>
  <si>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</si>
  <si>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</si>
  <si>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</si>
  <si>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</si>
  <si>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</si>
  <si>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</si>
  <si>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</si>
  <si>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</si>
  <si>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</si>
  <si>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</si>
  <si>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</si>
  <si>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</si>
  <si>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</si>
  <si>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</si>
  <si>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</si>
  <si>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</si>
  <si>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</si>
  <si>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</si>
  <si>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</si>
  <si>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</si>
  <si>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</si>
  <si>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</si>
  <si>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</si>
  <si>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</si>
  <si>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</si>
  <si>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</si>
  <si>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</si>
  <si>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</si>
  <si>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</si>
  <si>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</si>
  <si>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</si>
  <si>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</si>
  <si>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</si>
  <si>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</si>
  <si>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</si>
  <si>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</si>
  <si>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</si>
  <si>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</si>
  <si>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</si>
  <si>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</si>
  <si>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</si>
  <si>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</si>
  <si>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</si>
  <si>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</si>
  <si>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</si>
  <si>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</si>
  <si>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</si>
  <si>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</si>
  <si>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</si>
  <si>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</si>
  <si>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</si>
  <si>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</si>
  <si>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</si>
  <si>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</si>
  <si>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</si>
  <si>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</si>
  <si>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</si>
  <si>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表7.7</t>
    <phoneticPr fontId="7" type="noConversion"/>
  </si>
  <si>
    <t>拆分广播
VS
不广播</t>
    <phoneticPr fontId="7" type="noConversion"/>
  </si>
  <si>
    <t>时间(ms)
12float1
拆分
不广播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</si>
  <si>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</si>
  <si>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</si>
  <si>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</si>
  <si>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16float1
拆分
广播</t>
    <phoneticPr fontId="7" type="noConversion"/>
  </si>
  <si>
    <t>同12</t>
    <phoneticPr fontId="7" type="noConversion"/>
  </si>
  <si>
    <t>表7.8</t>
    <phoneticPr fontId="7" type="noConversion"/>
  </si>
  <si>
    <t>x</t>
    <phoneticPr fontId="7" type="noConversion"/>
  </si>
  <si>
    <t>表7.9</t>
    <phoneticPr fontId="7" type="noConversion"/>
  </si>
  <si>
    <t>拆分相邻
VS
不相邻</t>
    <phoneticPr fontId="7" type="noConversion"/>
  </si>
  <si>
    <t>时间(ms)
交替</t>
    <phoneticPr fontId="7" type="noConversion"/>
  </si>
  <si>
    <t>不交替
不广播</t>
    <phoneticPr fontId="7" type="noConversion"/>
  </si>
  <si>
    <t>时间(ms)
VS 不交替</t>
    <phoneticPr fontId="7" type="noConversion"/>
  </si>
  <si>
    <t>同广播</t>
    <phoneticPr fontId="7" type="noConversion"/>
  </si>
  <si>
    <t>表7.10</t>
    <phoneticPr fontId="7" type="noConversion"/>
  </si>
  <si>
    <t>不交替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</si>
  <si>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</si>
  <si>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</si>
  <si>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</si>
  <si>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</si>
  <si>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</si>
  <si>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</si>
  <si>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</si>
  <si>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</si>
  <si>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</si>
  <si>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</si>
  <si>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</si>
  <si>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</si>
  <si>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</si>
  <si>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</si>
  <si>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</si>
  <si>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</si>
  <si>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</si>
  <si>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</si>
  <si>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</si>
  <si>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</si>
  <si>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</si>
  <si>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</si>
  <si>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</si>
  <si>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</si>
  <si>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</si>
  <si>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</si>
  <si>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</si>
  <si>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</si>
  <si>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</si>
  <si>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</si>
  <si>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</si>
  <si>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</si>
  <si>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</si>
  <si>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</si>
  <si>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</si>
  <si>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</si>
  <si>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</si>
  <si>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</si>
  <si>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</si>
  <si>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</si>
  <si>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</si>
  <si>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</si>
  <si>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</si>
  <si>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</si>
  <si>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</si>
  <si>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</si>
  <si>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</si>
  <si>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</si>
  <si>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</si>
  <si>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</si>
  <si>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</si>
  <si>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</si>
  <si>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</si>
  <si>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</si>
  <si>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显存读
效率</t>
  </si>
  <si>
    <t>显存写
效率</t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</si>
  <si>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</si>
  <si>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</si>
  <si>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</si>
  <si>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</si>
  <si>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不排序</t>
    <phoneticPr fontId="7" type="noConversion"/>
  </si>
  <si>
    <t>非常量
不拆分</t>
    <phoneticPr fontId="7" type="noConversion"/>
  </si>
  <si>
    <t>常量
不拆分</t>
    <phoneticPr fontId="7" type="noConversion"/>
  </si>
  <si>
    <t>时间(ms)
常量 不拆分</t>
    <phoneticPr fontId="7" type="noConversion"/>
  </si>
  <si>
    <t>非常量
不拆分</t>
    <phoneticPr fontId="7" type="noConversion"/>
  </si>
  <si>
    <t>时间(ms)
VS 非常量
不拆分</t>
    <phoneticPr fontId="7" type="noConversion"/>
  </si>
  <si>
    <t>时间(ms)
VS 非常量
半拆分</t>
    <phoneticPr fontId="7" type="noConversion"/>
  </si>
  <si>
    <t>时间(ms)
VS 非常量
全拆分</t>
    <phoneticPr fontId="7" type="noConversion"/>
  </si>
  <si>
    <t>时间(ms)
VS 常量
半拆分</t>
    <phoneticPr fontId="7" type="noConversion"/>
  </si>
  <si>
    <t>时间(ms)
VS 常量
全拆分</t>
    <phoneticPr fontId="7" type="noConversion"/>
  </si>
  <si>
    <t>表6.3</t>
    <phoneticPr fontId="7" type="noConversion"/>
  </si>
  <si>
    <t>表6.4</t>
    <phoneticPr fontId="7" type="noConversion"/>
  </si>
  <si>
    <t>顺序排序</t>
    <phoneticPr fontId="7" type="noConversion"/>
  </si>
  <si>
    <t>表6.5</t>
    <phoneticPr fontId="7" type="noConversion"/>
  </si>
  <si>
    <t>表6.6</t>
    <phoneticPr fontId="7" type="noConversion"/>
  </si>
  <si>
    <t>交叉排序</t>
    <phoneticPr fontId="7" type="noConversion"/>
  </si>
  <si>
    <t>非常量
半拆分</t>
    <phoneticPr fontId="7" type="noConversion"/>
  </si>
  <si>
    <t>非常量
全拆分</t>
    <phoneticPr fontId="7" type="noConversion"/>
  </si>
  <si>
    <t>常量
半拆分</t>
    <phoneticPr fontId="7" type="noConversion"/>
  </si>
  <si>
    <t>常量
全拆分</t>
    <phoneticPr fontId="7" type="noConversion"/>
  </si>
  <si>
    <t>图6.3</t>
    <phoneticPr fontId="7" type="noConversion"/>
  </si>
  <si>
    <t>图6.4</t>
    <phoneticPr fontId="7" type="noConversion"/>
  </si>
  <si>
    <t>图6.5</t>
    <phoneticPr fontId="7" type="noConversion"/>
  </si>
  <si>
    <t>图6.6</t>
    <phoneticPr fontId="7" type="noConversion"/>
  </si>
  <si>
    <t>GTX 670</t>
    <phoneticPr fontId="7" type="noConversion"/>
  </si>
  <si>
    <t>GTS 250</t>
    <phoneticPr fontId="7" type="noConversion"/>
  </si>
  <si>
    <t>参照</t>
    <phoneticPr fontId="7" type="noConversion"/>
  </si>
  <si>
    <t>最优</t>
    <phoneticPr fontId="7" type="noConversion"/>
  </si>
  <si>
    <t>最优</t>
    <phoneticPr fontId="7" type="noConversion"/>
  </si>
  <si>
    <t>参照</t>
    <phoneticPr fontId="7" type="noConversion"/>
  </si>
  <si>
    <t>参照</t>
    <phoneticPr fontId="7" type="noConversion"/>
  </si>
  <si>
    <t>常量
半拆分</t>
    <phoneticPr fontId="7" type="noConversion"/>
  </si>
  <si>
    <t>GPU常量显存所有线程共享通信优化 结论： 
1）时间效率，与问题规模弱相关。定量：问题规模变化，时间效率以2%的增速缓慢提升； 
2）时间效率，在都最优的条件下，与GPU性能有关，GPU性能越好，效率越高。定量：
'gtx670'  vs 'gts250' = x:63=2.5， 前者是后者的x倍； 
3）时间效率，常量与非常量对比，效率大幅提升。定量：x:102=0.2，63:16=4， 
提升-80%（gtx670）、300%（gts250）； 
4）时间效率，GPU与CPU对比，效率大幅提升。定量：GPU VS CPU = 25:10=2.5，63:12=5.3， 
提升150%（gtx670）、430%（gts250）；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</si>
  <si>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最优：
常量 半拆分
顺序排序</t>
    <phoneticPr fontId="7" type="noConversion"/>
  </si>
  <si>
    <t>是不排序的10倍</t>
    <phoneticPr fontId="7" type="noConversion"/>
  </si>
  <si>
    <t>交叉时，常量
不如非常量</t>
    <phoneticPr fontId="7" type="noConversion"/>
  </si>
  <si>
    <t>交叉时，常量
优于非常量</t>
    <phoneticPr fontId="7" type="noConversion"/>
  </si>
  <si>
    <t>？</t>
    <phoneticPr fontId="7" type="noConversion"/>
  </si>
  <si>
    <t>参照 最优</t>
    <phoneticPr fontId="7" type="noConversion"/>
  </si>
  <si>
    <t>最优</t>
    <phoneticPr fontId="7" type="noConversion"/>
  </si>
  <si>
    <t>参照</t>
    <phoneticPr fontId="7" type="noConversion"/>
  </si>
  <si>
    <t>最优 参照</t>
    <phoneticPr fontId="7" type="noConversion"/>
  </si>
  <si>
    <t>+190% 相对</t>
    <phoneticPr fontId="7" type="noConversion"/>
  </si>
  <si>
    <t>+290% 相对</t>
    <phoneticPr fontId="7" type="noConversion"/>
  </si>
  <si>
    <t>+230% 相对</t>
    <phoneticPr fontId="7" type="noConversion"/>
  </si>
  <si>
    <t>-67% 相对</t>
    <phoneticPr fontId="7" type="noConversion"/>
  </si>
  <si>
    <t>+120% 相对</t>
    <phoneticPr fontId="7" type="noConversion"/>
  </si>
  <si>
    <t>+400% 相对</t>
    <phoneticPr fontId="7" type="noConversion"/>
  </si>
  <si>
    <t>+150% 相对</t>
    <phoneticPr fontId="7" type="noConversion"/>
  </si>
  <si>
    <t>+7% 相对</t>
    <phoneticPr fontId="7" type="noConversion"/>
  </si>
  <si>
    <t>顺序排序</t>
    <phoneticPr fontId="7" type="noConversion"/>
  </si>
  <si>
    <t>+260% 相对</t>
    <phoneticPr fontId="7" type="noConversion"/>
  </si>
  <si>
    <t>常量最优</t>
    <phoneticPr fontId="7" type="noConversion"/>
  </si>
  <si>
    <t>-12% 相对</t>
    <phoneticPr fontId="7" type="noConversion"/>
  </si>
  <si>
    <t>绝对参考</t>
    <phoneticPr fontId="7" type="noConversion"/>
  </si>
  <si>
    <t>+230% 绝对</t>
    <phoneticPr fontId="7" type="noConversion"/>
  </si>
  <si>
    <t>-67% 绝对</t>
    <phoneticPr fontId="7" type="noConversion"/>
  </si>
  <si>
    <t>+660% 绝对</t>
    <phoneticPr fontId="7" type="noConversion"/>
  </si>
  <si>
    <t>+60% 绝对</t>
    <phoneticPr fontId="7" type="noConversion"/>
  </si>
  <si>
    <t>+1800% 绝对</t>
    <phoneticPr fontId="7" type="noConversion"/>
  </si>
  <si>
    <t>+70% 绝对</t>
    <phoneticPr fontId="7" type="noConversion"/>
  </si>
  <si>
    <t>+530% 绝对</t>
    <phoneticPr fontId="7" type="noConversion"/>
  </si>
  <si>
    <t>+1500% 绝对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</si>
</sst>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3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right"/>
    </xf>
    <xf numFmtId="179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6" fontId="3" fillId="0" borderId="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9" fontId="12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1.7361111111111112</c:v>
                </c:pt>
                <c:pt idx="1">
                  <c:v>1.689189189189189</c:v>
                </c:pt>
                <c:pt idx="2">
                  <c:v>1.7123287671232876</c:v>
                </c:pt>
                <c:pt idx="3">
                  <c:v>1.7301038062283738</c:v>
                </c:pt>
                <c:pt idx="4">
                  <c:v>1.7241379310344827</c:v>
                </c:pt>
                <c:pt idx="5">
                  <c:v>1.7167381974248928</c:v>
                </c:pt>
                <c:pt idx="6">
                  <c:v>1.7582417582417582</c:v>
                </c:pt>
              </c:numCache>
            </c:numRef>
          </c:val>
        </c:ser>
        <c:dLbls>
          <c:showVal val="1"/>
        </c:dLbls>
        <c:marker val="1"/>
        <c:axId val="153180416"/>
        <c:axId val="153190784"/>
      </c:lineChart>
      <c:catAx>
        <c:axId val="15318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3190784"/>
        <c:crosses val="autoZero"/>
        <c:auto val="1"/>
        <c:lblAlgn val="ctr"/>
        <c:lblOffset val="100"/>
      </c:catAx>
      <c:valAx>
        <c:axId val="153190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31804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8.184363318221588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4.5914376024249033E-2"/>
                  <c:y val="9.1944643283226074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4.5914376024249012E-2"/>
                  <c:y val="0.10204565338423614"/>
                </c:manualLayout>
              </c:layout>
              <c:dLblPos val="r"/>
              <c:showVal val="1"/>
            </c:dLbl>
            <c:dLbl>
              <c:idx val="3"/>
              <c:layout>
                <c:manualLayout>
                  <c:x val="-4.5914376024249033E-2"/>
                  <c:y val="0.11214666348524616"/>
                </c:manualLayout>
              </c:layout>
              <c:dLblPos val="r"/>
              <c:showVal val="1"/>
            </c:dLbl>
            <c:dLbl>
              <c:idx val="4"/>
              <c:layout>
                <c:manualLayout>
                  <c:x val="-4.5914376024249033E-2"/>
                  <c:y val="0.1121466634852462"/>
                </c:manualLayout>
              </c:layout>
              <c:dLblPos val="r"/>
              <c:showVal val="1"/>
            </c:dLbl>
            <c:dLbl>
              <c:idx val="5"/>
              <c:layout>
                <c:manualLayout>
                  <c:x val="-4.5914376024248978E-2"/>
                  <c:y val="0.1020456533842361"/>
                </c:manualLayout>
              </c:layout>
              <c:dLblPos val="r"/>
              <c:showVal val="1"/>
            </c:dLbl>
            <c:dLbl>
              <c:idx val="6"/>
              <c:layout>
                <c:manualLayout>
                  <c:x val="-4.5914376024249033E-2"/>
                  <c:y val="0.12224767358625635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>
              <c:idx val="0"/>
              <c:layout>
                <c:manualLayout>
                  <c:x val="-4.5914376024249012E-2"/>
                  <c:y val="-9.1944643283225963E-2"/>
                </c:manualLayout>
              </c:layout>
              <c:dLblPos val="r"/>
              <c:showVal val="1"/>
            </c:dLbl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166251520"/>
        <c:axId val="166290560"/>
      </c:lineChart>
      <c:catAx>
        <c:axId val="166251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6290560"/>
        <c:crosses val="autoZero"/>
        <c:auto val="1"/>
        <c:lblAlgn val="ctr"/>
        <c:lblOffset val="100"/>
      </c:catAx>
      <c:valAx>
        <c:axId val="166290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62515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dLbls>
          <c:showVal val="1"/>
        </c:dLbls>
        <c:marker val="1"/>
        <c:axId val="166313344"/>
        <c:axId val="166327808"/>
      </c:lineChart>
      <c:catAx>
        <c:axId val="16631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6327808"/>
        <c:crosses val="autoZero"/>
        <c:auto val="1"/>
        <c:lblAlgn val="ctr"/>
        <c:lblOffset val="100"/>
      </c:catAx>
      <c:valAx>
        <c:axId val="166327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63133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17.361111111111111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</c:ser>
        <c:dLbls>
          <c:showVal val="1"/>
        </c:dLbls>
        <c:marker val="1"/>
        <c:axId val="166370688"/>
        <c:axId val="166385152"/>
      </c:lineChart>
      <c:catAx>
        <c:axId val="16637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6385152"/>
        <c:crosses val="autoZero"/>
        <c:auto val="1"/>
        <c:lblAlgn val="ctr"/>
        <c:lblOffset val="100"/>
      </c:catAx>
      <c:valAx>
        <c:axId val="166385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6370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</c:ser>
        <c:dLbls>
          <c:showVal val="1"/>
        </c:dLbls>
        <c:marker val="1"/>
        <c:axId val="166559744"/>
        <c:axId val="166561664"/>
      </c:lineChart>
      <c:catAx>
        <c:axId val="166559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6561664"/>
        <c:crosses val="autoZero"/>
        <c:auto val="1"/>
        <c:lblAlgn val="ctr"/>
        <c:lblOffset val="100"/>
      </c:catAx>
      <c:valAx>
        <c:axId val="166561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6559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</c:ser>
        <c:dLbls>
          <c:showVal val="1"/>
        </c:dLbls>
        <c:marker val="1"/>
        <c:axId val="166621568"/>
        <c:axId val="166623488"/>
      </c:lineChart>
      <c:catAx>
        <c:axId val="166621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6623488"/>
        <c:crosses val="autoZero"/>
        <c:auto val="1"/>
        <c:lblAlgn val="ctr"/>
        <c:lblOffset val="100"/>
      </c:catAx>
      <c:valAx>
        <c:axId val="166623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6621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'6.问题规模与时间效率的关系-常量'!$E$16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'6.问题规模与时间效率的关系-常量'!$E$17:$E$23</c:f>
              <c:numCache>
                <c:formatCode>0.0</c:formatCode>
                <c:ptCount val="7"/>
                <c:pt idx="0">
                  <c:v>6.476683937823835</c:v>
                </c:pt>
                <c:pt idx="1">
                  <c:v>6.887052341597796</c:v>
                </c:pt>
                <c:pt idx="2">
                  <c:v>7.1633237822349569</c:v>
                </c:pt>
                <c:pt idx="3">
                  <c:v>7.2516316171138513</c:v>
                </c:pt>
                <c:pt idx="4">
                  <c:v>7.2806698216235892</c:v>
                </c:pt>
                <c:pt idx="5">
                  <c:v>7.3597056117755288</c:v>
                </c:pt>
                <c:pt idx="6">
                  <c:v>7.3597056117755288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'6.问题规模与时间效率的关系-常量'!$F$16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'6.问题规模与时间效率的关系-常量'!$F$17:$F$23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15.060240963855422</c:v>
                </c:pt>
                <c:pt idx="2">
                  <c:v>15.822784810126581</c:v>
                </c:pt>
                <c:pt idx="3">
                  <c:v>16.233766233766232</c:v>
                </c:pt>
                <c:pt idx="4">
                  <c:v>16.666666666666664</c:v>
                </c:pt>
                <c:pt idx="5">
                  <c:v>16.722408026755854</c:v>
                </c:pt>
                <c:pt idx="6">
                  <c:v>16.718913270637408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'6.问题规模与时间效率的关系-常量'!$L$16</c:f>
              <c:strCache>
                <c:ptCount val="1"/>
                <c:pt idx="0">
                  <c:v>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'6.问题规模与时间效率的关系-常量'!$L$17:$L$23</c:f>
              <c:numCache>
                <c:formatCode>0.0</c:formatCode>
                <c:ptCount val="7"/>
                <c:pt idx="0">
                  <c:v>12.376237623762377</c:v>
                </c:pt>
                <c:pt idx="1">
                  <c:v>14.04494382022472</c:v>
                </c:pt>
                <c:pt idx="2">
                  <c:v>15.24390243902439</c:v>
                </c:pt>
                <c:pt idx="3">
                  <c:v>16.528925619834713</c:v>
                </c:pt>
                <c:pt idx="4">
                  <c:v>17.226528854435834</c:v>
                </c:pt>
                <c:pt idx="5">
                  <c:v>17.961383026493042</c:v>
                </c:pt>
                <c:pt idx="6">
                  <c:v>17.921146953405017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'6.问题规模与时间效率的关系-常量'!$M$16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'6.问题规模与时间效率的关系-常量'!$M$17:$M$23</c:f>
              <c:numCache>
                <c:formatCode>0.0</c:formatCode>
                <c:ptCount val="7"/>
                <c:pt idx="0">
                  <c:v>14.04494382022472</c:v>
                </c:pt>
                <c:pt idx="1">
                  <c:v>15.337423312883436</c:v>
                </c:pt>
                <c:pt idx="2">
                  <c:v>16.393442622950822</c:v>
                </c:pt>
                <c:pt idx="3">
                  <c:v>17.006802721088434</c:v>
                </c:pt>
                <c:pt idx="4">
                  <c:v>17.226528854435834</c:v>
                </c:pt>
                <c:pt idx="5">
                  <c:v>17.196904557179707</c:v>
                </c:pt>
                <c:pt idx="6">
                  <c:v>17.361111111111111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'6.问题规模与时间效率的关系-常量'!$N$16</c:f>
              <c:strCache>
                <c:ptCount val="1"/>
                <c:pt idx="0">
                  <c:v>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'6.问题规模与时间效率的关系-常量'!$N$17:$N$23</c:f>
              <c:numCache>
                <c:formatCode>0.0</c:formatCode>
                <c:ptCount val="7"/>
                <c:pt idx="0">
                  <c:v>23.148148148148145</c:v>
                </c:pt>
                <c:pt idx="1">
                  <c:v>28.40909090909091</c:v>
                </c:pt>
                <c:pt idx="2">
                  <c:v>31.25</c:v>
                </c:pt>
                <c:pt idx="3">
                  <c:v>33.333333333333329</c:v>
                </c:pt>
                <c:pt idx="4">
                  <c:v>34.364261168384878</c:v>
                </c:pt>
                <c:pt idx="5">
                  <c:v>34.965034965034967</c:v>
                </c:pt>
                <c:pt idx="6">
                  <c:v>35.195776506819179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'6.问题规模与时间效率的关系-常量'!$O$16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'6.问题规模与时间效率的关系-常量'!$O$17:$O$23</c:f>
              <c:numCache>
                <c:formatCode>0.0</c:formatCode>
                <c:ptCount val="7"/>
                <c:pt idx="0">
                  <c:v>5.0403225806451619</c:v>
                </c:pt>
                <c:pt idx="1">
                  <c:v>5.3648068669527902</c:v>
                </c:pt>
                <c:pt idx="2">
                  <c:v>5.4704595185995624</c:v>
                </c:pt>
                <c:pt idx="3">
                  <c:v>5.5005500550055011</c:v>
                </c:pt>
                <c:pt idx="4">
                  <c:v>5.5005500550055011</c:v>
                </c:pt>
                <c:pt idx="5">
                  <c:v>5.4802027675023979</c:v>
                </c:pt>
                <c:pt idx="6">
                  <c:v>5.5998880022399549</c:v>
                </c:pt>
              </c:numCache>
            </c:numRef>
          </c:val>
        </c:ser>
        <c:dLbls>
          <c:showVal val="1"/>
        </c:dLbls>
        <c:marker val="1"/>
        <c:axId val="166671872"/>
        <c:axId val="166673792"/>
      </c:lineChart>
      <c:catAx>
        <c:axId val="1666718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73792"/>
        <c:crosses val="autoZero"/>
        <c:auto val="1"/>
        <c:lblAlgn val="ctr"/>
        <c:lblOffset val="100"/>
      </c:catAx>
      <c:valAx>
        <c:axId val="166673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6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14.367816091954023</c:v>
                </c:pt>
                <c:pt idx="2">
                  <c:v>14.749262536873156</c:v>
                </c:pt>
                <c:pt idx="3">
                  <c:v>14.970059880239523</c:v>
                </c:pt>
                <c:pt idx="4">
                  <c:v>15.082956259426847</c:v>
                </c:pt>
                <c:pt idx="5">
                  <c:v>15.117157974300833</c:v>
                </c:pt>
                <c:pt idx="6">
                  <c:v>15.200456013680411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'6.问题规模与时间效率的关系-常量'!$L$3</c:f>
              <c:strCache>
                <c:ptCount val="1"/>
                <c:pt idx="0">
                  <c:v>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'6.问题规模与时间效率的关系-常量'!$L$4:$L$10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25.510204081632654</c:v>
                </c:pt>
                <c:pt idx="2">
                  <c:v>26.595744680851062</c:v>
                </c:pt>
                <c:pt idx="3">
                  <c:v>27.397260273972602</c:v>
                </c:pt>
                <c:pt idx="4">
                  <c:v>27.70083102493075</c:v>
                </c:pt>
                <c:pt idx="5">
                  <c:v>27.605244996549345</c:v>
                </c:pt>
                <c:pt idx="6">
                  <c:v>27.758501040943788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'6.问题规模与时间效率的关系-常量'!$M$3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'6.问题规模与时间效率的关系-常量'!$M$4:$M$10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94.339622641509422</c:v>
                </c:pt>
                <c:pt idx="3">
                  <c:v>100</c:v>
                </c:pt>
                <c:pt idx="4">
                  <c:v>103.09278350515466</c:v>
                </c:pt>
                <c:pt idx="5">
                  <c:v>105.54089709762533</c:v>
                </c:pt>
                <c:pt idx="6">
                  <c:v>106.66666666666667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'6.问题规模与时间效率的关系-常量'!$N$3</c:f>
              <c:strCache>
                <c:ptCount val="1"/>
                <c:pt idx="0">
                  <c:v>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'6.问题规模与时间效率的关系-常量'!$N$4:$N$10</c:f>
              <c:numCache>
                <c:formatCode>0.0</c:formatCode>
                <c:ptCount val="7"/>
                <c:pt idx="0">
                  <c:v>15.432098765432098</c:v>
                </c:pt>
                <c:pt idx="1">
                  <c:v>16.233766233766232</c:v>
                </c:pt>
                <c:pt idx="2">
                  <c:v>16.722408026755854</c:v>
                </c:pt>
                <c:pt idx="3">
                  <c:v>16.949152542372879</c:v>
                </c:pt>
                <c:pt idx="4">
                  <c:v>17.094017094017094</c:v>
                </c:pt>
                <c:pt idx="5">
                  <c:v>17.241379310344829</c:v>
                </c:pt>
                <c:pt idx="6">
                  <c:v>17.520805957074025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'6.问题规模与时间效率的关系-常量'!$O$3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'6.问题规模与时间效率的关系-常量'!$O$4:$O$10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121.95121951219512</c:v>
                </c:pt>
                <c:pt idx="3">
                  <c:v>128.2051282051282</c:v>
                </c:pt>
                <c:pt idx="4">
                  <c:v>132.45033112582783</c:v>
                </c:pt>
                <c:pt idx="5">
                  <c:v>136.51877133105802</c:v>
                </c:pt>
                <c:pt idx="6">
                  <c:v>137.93103448275863</c:v>
                </c:pt>
              </c:numCache>
            </c:numRef>
          </c:val>
        </c:ser>
        <c:dLbls>
          <c:showVal val="1"/>
        </c:dLbls>
        <c:marker val="1"/>
        <c:axId val="172918272"/>
        <c:axId val="172920192"/>
      </c:lineChart>
      <c:catAx>
        <c:axId val="1729182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20192"/>
        <c:crosses val="autoZero"/>
        <c:auto val="1"/>
        <c:lblAlgn val="ctr"/>
        <c:lblOffset val="100"/>
      </c:catAx>
      <c:valAx>
        <c:axId val="172920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72952960"/>
        <c:axId val="172955136"/>
      </c:lineChart>
      <c:catAx>
        <c:axId val="172952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72955136"/>
        <c:crosses val="autoZero"/>
        <c:auto val="1"/>
        <c:lblAlgn val="ctr"/>
        <c:lblOffset val="100"/>
      </c:catAx>
      <c:valAx>
        <c:axId val="172955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1729529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'6.问题规模与时间效率的关系-常量'!$E$58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'6.问题规模与时间效率的关系-常量'!$E$59:$E$65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48.076923076923073</c:v>
                </c:pt>
                <c:pt idx="2">
                  <c:v>56.81818181818182</c:v>
                </c:pt>
                <c:pt idx="3">
                  <c:v>62.11180124223602</c:v>
                </c:pt>
                <c:pt idx="4">
                  <c:v>66.889632107023417</c:v>
                </c:pt>
                <c:pt idx="5">
                  <c:v>68.728522336769757</c:v>
                </c:pt>
                <c:pt idx="6">
                  <c:v>69.384215091066778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'6.问题规模与时间效率的关系-常量'!$F$58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'6.问题规模与时间效率的关系-常量'!$F$59:$F$65</c:f>
              <c:numCache>
                <c:formatCode>0.0</c:formatCode>
                <c:ptCount val="7"/>
                <c:pt idx="0">
                  <c:v>9.615384615384615</c:v>
                </c:pt>
                <c:pt idx="1">
                  <c:v>10.288065843621398</c:v>
                </c:pt>
                <c:pt idx="2">
                  <c:v>10.940919037199125</c:v>
                </c:pt>
                <c:pt idx="3">
                  <c:v>11.273957158962796</c:v>
                </c:pt>
                <c:pt idx="4">
                  <c:v>10.582010582010582</c:v>
                </c:pt>
                <c:pt idx="5">
                  <c:v>11.080332409972298</c:v>
                </c:pt>
                <c:pt idx="6">
                  <c:v>11.040574109853713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'6.问题规模与时间效率的关系-常量'!$L$58</c:f>
              <c:strCache>
                <c:ptCount val="1"/>
                <c:pt idx="0">
                  <c:v>常量
半拆分</c:v>
                </c:pt>
              </c:strCache>
            </c:strRef>
          </c:tx>
          <c:dLbls>
            <c:dLblPos val="t"/>
            <c:showVal val="1"/>
          </c:dLbls>
          <c:val>
            <c:numRef>
              <c:f>'6.问题规模与时间效率的关系-常量'!$L$59:$L$65</c:f>
              <c:numCache>
                <c:formatCode>0.0</c:formatCode>
                <c:ptCount val="7"/>
                <c:pt idx="0">
                  <c:v>36.764705882352935</c:v>
                </c:pt>
                <c:pt idx="1">
                  <c:v>49.019607843137251</c:v>
                </c:pt>
                <c:pt idx="2">
                  <c:v>57.47126436781609</c:v>
                </c:pt>
                <c:pt idx="3">
                  <c:v>63.291139240506325</c:v>
                </c:pt>
                <c:pt idx="4">
                  <c:v>66.889632107023417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'6.问题规模与时间效率的关系-常量'!$M$58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'6.问题规模与时间效率的关系-常量'!$M$59:$M$65</c:f>
              <c:numCache>
                <c:formatCode>0.0</c:formatCode>
                <c:ptCount val="7"/>
                <c:pt idx="0">
                  <c:v>8.9285714285714288</c:v>
                </c:pt>
                <c:pt idx="1">
                  <c:v>9.3984962406015029</c:v>
                </c:pt>
                <c:pt idx="2">
                  <c:v>9.6525096525096519</c:v>
                </c:pt>
                <c:pt idx="3">
                  <c:v>9.8135426889106974</c:v>
                </c:pt>
                <c:pt idx="4">
                  <c:v>9.7991180793728567</c:v>
                </c:pt>
                <c:pt idx="5">
                  <c:v>9.9206349206349209</c:v>
                </c:pt>
                <c:pt idx="6">
                  <c:v>9.8400984009840098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'6.问题规模与时间效率的关系-常量'!$N$58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'6.问题规模与时间效率的关系-常量'!$N$59:$N$65</c:f>
              <c:numCache>
                <c:formatCode>0.0</c:formatCode>
                <c:ptCount val="7"/>
                <c:pt idx="0">
                  <c:v>37.878787878787875</c:v>
                </c:pt>
                <c:pt idx="1">
                  <c:v>48.076923076923073</c:v>
                </c:pt>
                <c:pt idx="2">
                  <c:v>57.47126436781609</c:v>
                </c:pt>
                <c:pt idx="3">
                  <c:v>62.893081761006286</c:v>
                </c:pt>
                <c:pt idx="4">
                  <c:v>66.225165562913915</c:v>
                </c:pt>
                <c:pt idx="5">
                  <c:v>69.20415224913495</c:v>
                </c:pt>
                <c:pt idx="6">
                  <c:v>69.9912510936133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'6.问题规模与时间效率的关系-常量'!$O$58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'6.问题规模与时间效率的关系-常量'!$O$59:$O$65</c:f>
              <c:numCache>
                <c:formatCode>0.0</c:formatCode>
                <c:ptCount val="7"/>
                <c:pt idx="0">
                  <c:v>4.3859649122807012</c:v>
                </c:pt>
                <c:pt idx="1">
                  <c:v>4.4722719141323797</c:v>
                </c:pt>
                <c:pt idx="2">
                  <c:v>4.5454545454545459</c:v>
                </c:pt>
                <c:pt idx="3">
                  <c:v>4.5892611289582375</c:v>
                </c:pt>
                <c:pt idx="4">
                  <c:v>4.5998160073597063</c:v>
                </c:pt>
                <c:pt idx="5">
                  <c:v>4.5998160073597063</c:v>
                </c:pt>
                <c:pt idx="6">
                  <c:v>4.6401020822458099</c:v>
                </c:pt>
              </c:numCache>
            </c:numRef>
          </c:val>
        </c:ser>
        <c:dLbls>
          <c:showVal val="1"/>
        </c:dLbls>
        <c:marker val="1"/>
        <c:axId val="173052288"/>
        <c:axId val="173054208"/>
      </c:lineChart>
      <c:catAx>
        <c:axId val="1730522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54208"/>
        <c:crosses val="autoZero"/>
        <c:auto val="1"/>
        <c:lblAlgn val="ctr"/>
        <c:lblOffset val="100"/>
      </c:catAx>
      <c:valAx>
        <c:axId val="173054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'6.问题规模与时间效率的关系-常量'!$E$85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'6.问题规模与时间效率的关系-常量'!$E$86:$E$92</c:f>
              <c:numCache>
                <c:formatCode>0.0</c:formatCode>
                <c:ptCount val="7"/>
                <c:pt idx="0">
                  <c:v>8.5034013605442169</c:v>
                </c:pt>
                <c:pt idx="1">
                  <c:v>9.0579710144927557</c:v>
                </c:pt>
                <c:pt idx="2">
                  <c:v>9.1911764705882337</c:v>
                </c:pt>
                <c:pt idx="3">
                  <c:v>9.6993210475266718</c:v>
                </c:pt>
                <c:pt idx="4">
                  <c:v>10</c:v>
                </c:pt>
                <c:pt idx="5">
                  <c:v>10.47943411055803</c:v>
                </c:pt>
                <c:pt idx="6">
                  <c:v>10.800594032671798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'6.问题规模与时间效率的关系-常量'!$F$85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'6.问题规模与时间效率的关系-常量'!$F$86:$F$92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15.974440894568689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16.842105263157894</c:v>
                </c:pt>
                <c:pt idx="6">
                  <c:v>16.881198565098121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'6.问题规模与时间效率的关系-常量'!$L$85</c:f>
              <c:strCache>
                <c:ptCount val="1"/>
                <c:pt idx="0">
                  <c:v>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'6.问题规模与时间效率的关系-常量'!$L$86:$L$92</c:f>
              <c:numCache>
                <c:formatCode>0.0</c:formatCode>
                <c:ptCount val="7"/>
                <c:pt idx="0">
                  <c:v>22.321428571428569</c:v>
                </c:pt>
                <c:pt idx="1">
                  <c:v>27.173913043478258</c:v>
                </c:pt>
                <c:pt idx="2">
                  <c:v>30.120481927710845</c:v>
                </c:pt>
                <c:pt idx="3">
                  <c:v>32.051282051282051</c:v>
                </c:pt>
                <c:pt idx="4">
                  <c:v>33.333333333333329</c:v>
                </c:pt>
                <c:pt idx="5">
                  <c:v>33.927056827820188</c:v>
                </c:pt>
                <c:pt idx="6">
                  <c:v>34.086067319982959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'6.问题规模与时间效率的关系-常量'!$M$85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'6.问题规模与时间效率的关系-常量'!$M$86:$M$92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15.822784810126581</c:v>
                </c:pt>
                <c:pt idx="2">
                  <c:v>16.722408026755854</c:v>
                </c:pt>
                <c:pt idx="3">
                  <c:v>17.361111111111111</c:v>
                </c:pt>
                <c:pt idx="4">
                  <c:v>17.543859649122805</c:v>
                </c:pt>
                <c:pt idx="5">
                  <c:v>17.801513128615934</c:v>
                </c:pt>
                <c:pt idx="6">
                  <c:v>17.841213202497769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'6.问题规模与时间效率的关系-常量'!$N$85</c:f>
              <c:strCache>
                <c:ptCount val="1"/>
                <c:pt idx="0">
                  <c:v>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'6.问题规模与时间效率的关系-常量'!$N$86:$N$92</c:f>
              <c:numCache>
                <c:formatCode>0.0</c:formatCode>
                <c:ptCount val="7"/>
                <c:pt idx="0">
                  <c:v>25</c:v>
                </c:pt>
                <c:pt idx="1">
                  <c:v>30.487804878048781</c:v>
                </c:pt>
                <c:pt idx="2">
                  <c:v>34.246575342465754</c:v>
                </c:pt>
                <c:pt idx="3">
                  <c:v>36.900369003690038</c:v>
                </c:pt>
                <c:pt idx="4">
                  <c:v>37.950664136622393</c:v>
                </c:pt>
                <c:pt idx="5">
                  <c:v>38.314176245210732</c:v>
                </c:pt>
                <c:pt idx="6">
                  <c:v>38.722168441432721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'6.问题规模与时间效率的关系-常量'!$O$85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'6.问题规模与时间效率的关系-常量'!$O$86:$O$92</c:f>
              <c:numCache>
                <c:formatCode>0.0</c:formatCode>
                <c:ptCount val="7"/>
                <c:pt idx="0">
                  <c:v>5.868544600938967</c:v>
                </c:pt>
                <c:pt idx="1">
                  <c:v>6.1881188118811883</c:v>
                </c:pt>
                <c:pt idx="2">
                  <c:v>6.2034739454094288</c:v>
                </c:pt>
                <c:pt idx="3">
                  <c:v>6.3411540900443892</c:v>
                </c:pt>
                <c:pt idx="4">
                  <c:v>6.4391500321957507</c:v>
                </c:pt>
                <c:pt idx="5">
                  <c:v>6.4798315243803666</c:v>
                </c:pt>
                <c:pt idx="6">
                  <c:v>6.4798315243803666</c:v>
                </c:pt>
              </c:numCache>
            </c:numRef>
          </c:val>
        </c:ser>
        <c:dLbls>
          <c:showVal val="1"/>
        </c:dLbls>
        <c:marker val="1"/>
        <c:axId val="173134208"/>
        <c:axId val="173136128"/>
      </c:lineChart>
      <c:catAx>
        <c:axId val="1731342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36128"/>
        <c:crosses val="autoZero"/>
        <c:auto val="1"/>
        <c:lblAlgn val="ctr"/>
        <c:lblOffset val="100"/>
      </c:catAx>
      <c:valAx>
        <c:axId val="1731361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</c:ser>
        <c:dLbls>
          <c:showVal val="1"/>
        </c:dLbls>
        <c:marker val="1"/>
        <c:axId val="159655424"/>
        <c:axId val="159657344"/>
      </c:lineChart>
      <c:catAx>
        <c:axId val="15965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9657344"/>
        <c:crosses val="autoZero"/>
        <c:auto val="1"/>
        <c:lblAlgn val="ctr"/>
        <c:lblOffset val="100"/>
      </c:catAx>
      <c:valAx>
        <c:axId val="159657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96554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'6.问题规模与时间效率的关系-常量'!$E$71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'6.问题规模与时间效率的关系-常量'!$E$72:$E$78</c:f>
              <c:numCache>
                <c:formatCode>0.0</c:formatCode>
                <c:ptCount val="7"/>
                <c:pt idx="0">
                  <c:v>11.574074074074073</c:v>
                </c:pt>
                <c:pt idx="1">
                  <c:v>12.135922330097088</c:v>
                </c:pt>
                <c:pt idx="2">
                  <c:v>12.468827930174564</c:v>
                </c:pt>
                <c:pt idx="3">
                  <c:v>12.626262626262626</c:v>
                </c:pt>
                <c:pt idx="4">
                  <c:v>12.779552715654951</c:v>
                </c:pt>
                <c:pt idx="5">
                  <c:v>12.8</c:v>
                </c:pt>
                <c:pt idx="6">
                  <c:v>12.959663048760733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'6.问题规模与时间效率的关系-常量'!$F$71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'6.问题规模与时间效率的关系-常量'!$F$72:$F$78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108.69565217391303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119.9400299850075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'6.问题规模与时间效率的关系-常量'!$L$71</c:f>
              <c:strCache>
                <c:ptCount val="1"/>
                <c:pt idx="0">
                  <c:v>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'6.问题规模与时间效率的关系-常量'!$L$72:$L$78</c:f>
              <c:numCache>
                <c:formatCode>0.0</c:formatCode>
                <c:ptCount val="7"/>
                <c:pt idx="0">
                  <c:v>21.92982456140351</c:v>
                </c:pt>
                <c:pt idx="1">
                  <c:v>23.584905660377355</c:v>
                </c:pt>
                <c:pt idx="2">
                  <c:v>24.271844660194176</c:v>
                </c:pt>
                <c:pt idx="3">
                  <c:v>24.875621890547269</c:v>
                </c:pt>
                <c:pt idx="4">
                  <c:v>25.125628140703515</c:v>
                </c:pt>
                <c:pt idx="5">
                  <c:v>25.806451612903224</c:v>
                </c:pt>
                <c:pt idx="6">
                  <c:v>25.999350016249593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'6.问题规模与时间效率的关系-常量'!$M$71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'6.问题规模与时间效率的关系-常量'!$M$72:$M$78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158.73015873015873</c:v>
                </c:pt>
                <c:pt idx="4">
                  <c:v>156.25</c:v>
                </c:pt>
                <c:pt idx="5">
                  <c:v>158.102766798419</c:v>
                </c:pt>
                <c:pt idx="6">
                  <c:v>158.41584158415841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'6.问题规模与时间效率的关系-常量'!$N$71</c:f>
              <c:strCache>
                <c:ptCount val="1"/>
                <c:pt idx="0">
                  <c:v>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'6.问题规模与时间效率的关系-常量'!$N$72:$N$78</c:f>
              <c:numCache>
                <c:formatCode>0.0</c:formatCode>
                <c:ptCount val="7"/>
                <c:pt idx="0">
                  <c:v>14.04494382022472</c:v>
                </c:pt>
                <c:pt idx="1">
                  <c:v>14.619883040935672</c:v>
                </c:pt>
                <c:pt idx="2">
                  <c:v>15.015015015015015</c:v>
                </c:pt>
                <c:pt idx="3">
                  <c:v>15.360983102918588</c:v>
                </c:pt>
                <c:pt idx="4">
                  <c:v>15.479876160990713</c:v>
                </c:pt>
                <c:pt idx="5">
                  <c:v>15.558148580318942</c:v>
                </c:pt>
                <c:pt idx="6">
                  <c:v>15.518913676042679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'6.问题规模与时间效率的关系-常量'!$O$71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'6.问题规模与时间效率的关系-常量'!$O$72:$O$78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153.84615384615384</c:v>
                </c:pt>
                <c:pt idx="4">
                  <c:v>158.73015873015873</c:v>
                </c:pt>
                <c:pt idx="5">
                  <c:v>163.9344262295082</c:v>
                </c:pt>
                <c:pt idx="6">
                  <c:v>165.97510373443981</c:v>
                </c:pt>
              </c:numCache>
            </c:numRef>
          </c:val>
        </c:ser>
        <c:dLbls>
          <c:showVal val="1"/>
        </c:dLbls>
        <c:marker val="1"/>
        <c:axId val="172876160"/>
        <c:axId val="172878080"/>
      </c:lineChart>
      <c:catAx>
        <c:axId val="1728761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78080"/>
        <c:crosses val="autoZero"/>
        <c:auto val="1"/>
        <c:lblAlgn val="ctr"/>
        <c:lblOffset val="100"/>
      </c:catAx>
      <c:valAx>
        <c:axId val="172878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8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'6.问题规模与时间效率的关系-常量'!$E$44</c:f>
              <c:strCache>
                <c:ptCount val="1"/>
                <c:pt idx="0">
                  <c:v>常量
不拆分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'6.问题规模与时间效率的关系-常量'!$E$45:$E$51</c:f>
              <c:numCache>
                <c:formatCode>0.0</c:formatCode>
                <c:ptCount val="7"/>
                <c:pt idx="0">
                  <c:v>96.153846153846146</c:v>
                </c:pt>
                <c:pt idx="1">
                  <c:v>125</c:v>
                </c:pt>
                <c:pt idx="2">
                  <c:v>135.13513513513513</c:v>
                </c:pt>
                <c:pt idx="3">
                  <c:v>144.92753623188409</c:v>
                </c:pt>
                <c:pt idx="4">
                  <c:v>147.05882352941174</c:v>
                </c:pt>
                <c:pt idx="5">
                  <c:v>152.09125475285171</c:v>
                </c:pt>
                <c:pt idx="6">
                  <c:v>154.44015444015443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'6.问题规模与时间效率的关系-常量'!$F$44</c:f>
              <c:strCache>
                <c:ptCount val="1"/>
                <c:pt idx="0">
                  <c:v>非常量
不拆分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'6.问题规模与时间效率的关系-常量'!$F$45:$F$51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188.67924528301884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</c:ser>
        <c:ser>
          <c:idx val="2"/>
          <c:order val="2"/>
          <c:tx>
            <c:strRef>
              <c:f>'6.问题规模与时间效率的关系-常量'!$L$44</c:f>
              <c:strCache>
                <c:ptCount val="1"/>
                <c:pt idx="0">
                  <c:v>常量
半拆分</c:v>
                </c:pt>
              </c:strCache>
            </c:strRef>
          </c:tx>
          <c:dLbls>
            <c:showVal val="1"/>
          </c:dLbls>
          <c:val>
            <c:numRef>
              <c:f>'6.问题规模与时间效率的关系-常量'!$L$45:$L$51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123.45679012345678</c:v>
                </c:pt>
                <c:pt idx="4">
                  <c:v>128.2051282051282</c:v>
                </c:pt>
                <c:pt idx="5">
                  <c:v>132.013201320132</c:v>
                </c:pt>
                <c:pt idx="6">
                  <c:v>133.11148086522465</c:v>
                </c:pt>
              </c:numCache>
            </c:numRef>
          </c:val>
        </c:ser>
        <c:ser>
          <c:idx val="3"/>
          <c:order val="3"/>
          <c:tx>
            <c:strRef>
              <c:f>'6.问题规模与时间效率的关系-常量'!$M$44</c:f>
              <c:strCache>
                <c:ptCount val="1"/>
                <c:pt idx="0">
                  <c:v>非常量
半拆分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'6.问题规模与时间效率的关系-常量'!$M$45:$M$51</c:f>
              <c:numCache>
                <c:formatCode>0.0</c:formatCode>
                <c:ptCount val="7"/>
                <c:pt idx="0">
                  <c:v>125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188.67924528301884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</c:ser>
        <c:ser>
          <c:idx val="4"/>
          <c:order val="4"/>
          <c:tx>
            <c:strRef>
              <c:f>'6.问题规模与时间效率的关系-常量'!$N$44</c:f>
              <c:strCache>
                <c:ptCount val="1"/>
                <c:pt idx="0">
                  <c:v>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'6.问题规模与时间效率的关系-常量'!$N$45:$N$51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186.9158878504673</c:v>
                </c:pt>
              </c:numCache>
            </c:numRef>
          </c:val>
        </c:ser>
        <c:ser>
          <c:idx val="5"/>
          <c:order val="5"/>
          <c:tx>
            <c:strRef>
              <c:f>'6.问题规模与时间效率的关系-常量'!$O$44</c:f>
              <c:strCache>
                <c:ptCount val="1"/>
                <c:pt idx="0">
                  <c:v>非常量
全拆分</c:v>
                </c:pt>
              </c:strCache>
            </c:strRef>
          </c:tx>
          <c:dLbls>
            <c:delete val="1"/>
          </c:dLbls>
          <c:val>
            <c:numRef>
              <c:f>'6.问题规模与时间效率的关系-常量'!$O$45:$O$51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175.43859649122808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</c:ser>
        <c:dLbls>
          <c:showVal val="1"/>
        </c:dLbls>
        <c:marker val="1"/>
        <c:axId val="114647424"/>
        <c:axId val="114649344"/>
      </c:lineChart>
      <c:catAx>
        <c:axId val="1146474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49344"/>
        <c:crosses val="autoZero"/>
        <c:auto val="1"/>
        <c:lblAlgn val="ctr"/>
        <c:lblOffset val="100"/>
      </c:catAx>
      <c:valAx>
        <c:axId val="114649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14798592"/>
        <c:axId val="114800512"/>
      </c:lineChart>
      <c:catAx>
        <c:axId val="1147985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00512"/>
        <c:crosses val="autoZero"/>
        <c:auto val="1"/>
        <c:lblAlgn val="ctr"/>
        <c:lblOffset val="100"/>
      </c:catAx>
      <c:valAx>
        <c:axId val="114800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52656896"/>
        <c:axId val="152679552"/>
      </c:lineChart>
      <c:catAx>
        <c:axId val="1526568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79552"/>
        <c:crosses val="autoZero"/>
        <c:auto val="1"/>
        <c:lblAlgn val="ctr"/>
        <c:lblOffset val="100"/>
      </c:catAx>
      <c:valAx>
        <c:axId val="152679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marker val="1"/>
        <c:axId val="114886912"/>
        <c:axId val="114913280"/>
      </c:lineChart>
      <c:catAx>
        <c:axId val="114886912"/>
        <c:scaling>
          <c:orientation val="minMax"/>
        </c:scaling>
        <c:axPos val="b"/>
        <c:tickLblPos val="nextTo"/>
        <c:crossAx val="114913280"/>
        <c:crosses val="autoZero"/>
        <c:auto val="1"/>
        <c:lblAlgn val="ctr"/>
        <c:lblOffset val="100"/>
      </c:catAx>
      <c:valAx>
        <c:axId val="114913280"/>
        <c:scaling>
          <c:orientation val="minMax"/>
        </c:scaling>
        <c:axPos val="l"/>
        <c:majorGridlines/>
        <c:numFmt formatCode="0.0" sourceLinked="1"/>
        <c:tickLblPos val="nextTo"/>
        <c:crossAx val="114886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</c:ser>
        <c:marker val="1"/>
        <c:axId val="114939392"/>
        <c:axId val="114940928"/>
      </c:lineChart>
      <c:catAx>
        <c:axId val="114939392"/>
        <c:scaling>
          <c:orientation val="minMax"/>
        </c:scaling>
        <c:axPos val="b"/>
        <c:tickLblPos val="nextTo"/>
        <c:crossAx val="114940928"/>
        <c:crosses val="autoZero"/>
        <c:auto val="1"/>
        <c:lblAlgn val="ctr"/>
        <c:lblOffset val="100"/>
      </c:catAx>
      <c:valAx>
        <c:axId val="114940928"/>
        <c:scaling>
          <c:orientation val="minMax"/>
        </c:scaling>
        <c:axPos val="l"/>
        <c:majorGridlines/>
        <c:numFmt formatCode="0.0" sourceLinked="1"/>
        <c:tickLblPos val="nextTo"/>
        <c:crossAx val="114939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dLbls>
          <c:showVal val="1"/>
        </c:dLbls>
        <c:marker val="1"/>
        <c:axId val="114979584"/>
        <c:axId val="114981120"/>
      </c:lineChart>
      <c:catAx>
        <c:axId val="114979584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114981120"/>
        <c:crosses val="autoZero"/>
        <c:auto val="1"/>
        <c:lblAlgn val="ctr"/>
        <c:lblOffset val="100"/>
      </c:catAx>
      <c:valAx>
        <c:axId val="114981120"/>
        <c:scaling>
          <c:orientation val="minMax"/>
        </c:scaling>
        <c:delete val="1"/>
        <c:axPos val="l"/>
        <c:numFmt formatCode="0.0" sourceLinked="1"/>
        <c:tickLblPos val="none"/>
        <c:crossAx val="114979584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15181440"/>
        <c:axId val="115200000"/>
      </c:lineChart>
      <c:catAx>
        <c:axId val="1151814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00000"/>
        <c:crosses val="autoZero"/>
        <c:auto val="1"/>
        <c:lblAlgn val="ctr"/>
        <c:lblOffset val="100"/>
      </c:catAx>
      <c:valAx>
        <c:axId val="115200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3199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252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49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15116288"/>
        <c:axId val="115143040"/>
      </c:lineChart>
      <c:catAx>
        <c:axId val="1151162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43040"/>
        <c:crosses val="autoZero"/>
        <c:auto val="1"/>
        <c:lblAlgn val="ctr"/>
        <c:lblOffset val="100"/>
      </c:catAx>
      <c:valAx>
        <c:axId val="115143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15275648"/>
        <c:axId val="115294208"/>
      </c:lineChart>
      <c:catAx>
        <c:axId val="1152756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94208"/>
        <c:crosses val="autoZero"/>
        <c:auto val="1"/>
        <c:lblAlgn val="ctr"/>
        <c:lblOffset val="100"/>
      </c:catAx>
      <c:valAx>
        <c:axId val="115294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</c:ser>
        <c:dLbls>
          <c:showVal val="1"/>
        </c:dLbls>
        <c:marker val="1"/>
        <c:axId val="159732864"/>
        <c:axId val="159734784"/>
      </c:lineChart>
      <c:catAx>
        <c:axId val="15973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9734784"/>
        <c:crosses val="autoZero"/>
        <c:auto val="1"/>
        <c:lblAlgn val="ctr"/>
        <c:lblOffset val="100"/>
      </c:catAx>
      <c:valAx>
        <c:axId val="159734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9732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15328128"/>
        <c:axId val="115330048"/>
      </c:lineChart>
      <c:catAx>
        <c:axId val="11532812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30048"/>
        <c:crosses val="autoZero"/>
        <c:auto val="1"/>
        <c:lblAlgn val="ctr"/>
        <c:lblOffset val="100"/>
      </c:catAx>
      <c:valAx>
        <c:axId val="115330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15394048"/>
        <c:axId val="115395968"/>
      </c:lineChart>
      <c:catAx>
        <c:axId val="1153940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95968"/>
        <c:crosses val="autoZero"/>
        <c:auto val="1"/>
        <c:lblAlgn val="ctr"/>
        <c:lblOffset val="100"/>
      </c:catAx>
      <c:valAx>
        <c:axId val="115395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15451776"/>
        <c:axId val="115478528"/>
      </c:lineChart>
      <c:catAx>
        <c:axId val="11545177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78528"/>
        <c:crosses val="autoZero"/>
        <c:auto val="1"/>
        <c:lblAlgn val="ctr"/>
        <c:lblOffset val="100"/>
      </c:catAx>
      <c:valAx>
        <c:axId val="115478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15556736"/>
        <c:axId val="115558272"/>
      </c:lineChart>
      <c:catAx>
        <c:axId val="115556736"/>
        <c:scaling>
          <c:orientation val="minMax"/>
        </c:scaling>
        <c:axPos val="b"/>
        <c:majorTickMark val="none"/>
        <c:tickLblPos val="nextTo"/>
        <c:crossAx val="115558272"/>
        <c:crosses val="autoZero"/>
        <c:auto val="1"/>
        <c:lblAlgn val="ctr"/>
        <c:lblOffset val="100"/>
      </c:catAx>
      <c:valAx>
        <c:axId val="115558272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1555673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15587712"/>
        <c:axId val="115597696"/>
      </c:lineChart>
      <c:catAx>
        <c:axId val="115587712"/>
        <c:scaling>
          <c:orientation val="minMax"/>
        </c:scaling>
        <c:axPos val="b"/>
        <c:majorTickMark val="none"/>
        <c:tickLblPos val="nextTo"/>
        <c:crossAx val="115597696"/>
        <c:crosses val="autoZero"/>
        <c:auto val="1"/>
        <c:lblAlgn val="ctr"/>
        <c:lblOffset val="100"/>
      </c:catAx>
      <c:valAx>
        <c:axId val="115597696"/>
        <c:scaling>
          <c:orientation val="minMax"/>
        </c:scaling>
        <c:delete val="1"/>
        <c:axPos val="l"/>
        <c:numFmt formatCode="0.0" sourceLinked="1"/>
        <c:tickLblPos val="none"/>
        <c:crossAx val="11558771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15623040"/>
        <c:axId val="115624576"/>
      </c:lineChart>
      <c:catAx>
        <c:axId val="115623040"/>
        <c:scaling>
          <c:orientation val="minMax"/>
        </c:scaling>
        <c:axPos val="b"/>
        <c:majorTickMark val="none"/>
        <c:tickLblPos val="nextTo"/>
        <c:crossAx val="115624576"/>
        <c:crosses val="autoZero"/>
        <c:auto val="1"/>
        <c:lblAlgn val="ctr"/>
        <c:lblOffset val="100"/>
      </c:catAx>
      <c:valAx>
        <c:axId val="115624576"/>
        <c:scaling>
          <c:orientation val="minMax"/>
        </c:scaling>
        <c:delete val="1"/>
        <c:axPos val="l"/>
        <c:numFmt formatCode="0.0_ " sourceLinked="1"/>
        <c:tickLblPos val="none"/>
        <c:crossAx val="11562304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15662208"/>
        <c:axId val="115672192"/>
      </c:lineChart>
      <c:catAx>
        <c:axId val="115662208"/>
        <c:scaling>
          <c:orientation val="minMax"/>
        </c:scaling>
        <c:axPos val="b"/>
        <c:majorTickMark val="none"/>
        <c:tickLblPos val="nextTo"/>
        <c:crossAx val="115672192"/>
        <c:crosses val="autoZero"/>
        <c:auto val="1"/>
        <c:lblAlgn val="ctr"/>
        <c:lblOffset val="100"/>
      </c:catAx>
      <c:valAx>
        <c:axId val="115672192"/>
        <c:scaling>
          <c:orientation val="minMax"/>
        </c:scaling>
        <c:delete val="1"/>
        <c:axPos val="l"/>
        <c:numFmt formatCode="0.0_ " sourceLinked="1"/>
        <c:tickLblPos val="none"/>
        <c:crossAx val="11566220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</c:ser>
        <c:dLbls>
          <c:showVal val="1"/>
        </c:dLbls>
        <c:marker val="1"/>
        <c:axId val="163991936"/>
        <c:axId val="163993856"/>
      </c:lineChart>
      <c:catAx>
        <c:axId val="16399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3993856"/>
        <c:crosses val="autoZero"/>
        <c:auto val="1"/>
        <c:lblAlgn val="ctr"/>
        <c:lblOffset val="100"/>
      </c:catAx>
      <c:valAx>
        <c:axId val="163993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3991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</c:ser>
        <c:dLbls>
          <c:showVal val="1"/>
        </c:dLbls>
        <c:marker val="1"/>
        <c:axId val="164118528"/>
        <c:axId val="164120448"/>
      </c:lineChart>
      <c:catAx>
        <c:axId val="16411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4120448"/>
        <c:crosses val="autoZero"/>
        <c:auto val="1"/>
        <c:lblAlgn val="ctr"/>
        <c:lblOffset val="100"/>
      </c:catAx>
      <c:valAx>
        <c:axId val="164120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41185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</c:ser>
        <c:dLbls>
          <c:showVal val="1"/>
        </c:dLbls>
        <c:marker val="1"/>
        <c:axId val="164133888"/>
        <c:axId val="164164736"/>
      </c:lineChart>
      <c:catAx>
        <c:axId val="16413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4164736"/>
        <c:crosses val="autoZero"/>
        <c:auto val="1"/>
        <c:lblAlgn val="ctr"/>
        <c:lblOffset val="100"/>
      </c:catAx>
      <c:valAx>
        <c:axId val="164164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41338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80.97165991902834</c:v>
                </c:pt>
                <c:pt idx="6">
                  <c:v>81.466395112016286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</c:ser>
        <c:dLbls>
          <c:showVal val="1"/>
        </c:dLbls>
        <c:marker val="1"/>
        <c:axId val="166148736"/>
        <c:axId val="166159104"/>
      </c:lineChart>
      <c:catAx>
        <c:axId val="16614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6159104"/>
        <c:crosses val="autoZero"/>
        <c:auto val="1"/>
        <c:lblAlgn val="ctr"/>
        <c:lblOffset val="100"/>
      </c:catAx>
      <c:valAx>
        <c:axId val="166159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61487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</c:ser>
        <c:dLbls>
          <c:showVal val="1"/>
        </c:dLbls>
        <c:marker val="1"/>
        <c:axId val="166184832"/>
        <c:axId val="166076416"/>
      </c:lineChart>
      <c:catAx>
        <c:axId val="16618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6076416"/>
        <c:crosses val="autoZero"/>
        <c:auto val="1"/>
        <c:lblAlgn val="ctr"/>
        <c:lblOffset val="100"/>
      </c:catAx>
      <c:valAx>
        <c:axId val="16607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6184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</c:ser>
        <c:dLbls>
          <c:showVal val="1"/>
        </c:dLbls>
        <c:marker val="1"/>
        <c:axId val="166210176"/>
        <c:axId val="166224640"/>
      </c:lineChart>
      <c:catAx>
        <c:axId val="16621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6224640"/>
        <c:crosses val="autoZero"/>
        <c:auto val="1"/>
        <c:lblAlgn val="ctr"/>
        <c:lblOffset val="100"/>
      </c:catAx>
      <c:valAx>
        <c:axId val="166224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62101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676275</xdr:colOff>
      <xdr:row>13</xdr:row>
      <xdr:rowOff>114300</xdr:rowOff>
    </xdr:from>
    <xdr:to>
      <xdr:col>24</xdr:col>
      <xdr:colOff>295275</xdr:colOff>
      <xdr:row>23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676275</xdr:colOff>
      <xdr:row>0</xdr:row>
      <xdr:rowOff>104775</xdr:rowOff>
    </xdr:from>
    <xdr:to>
      <xdr:col>24</xdr:col>
      <xdr:colOff>485775</xdr:colOff>
      <xdr:row>9</xdr:row>
      <xdr:rowOff>161925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28575</xdr:rowOff>
    </xdr:from>
    <xdr:to>
      <xdr:col>19</xdr:col>
      <xdr:colOff>0</xdr:colOff>
      <xdr:row>35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55</xdr:row>
      <xdr:rowOff>133350</xdr:rowOff>
    </xdr:from>
    <xdr:to>
      <xdr:col>24</xdr:col>
      <xdr:colOff>314325</xdr:colOff>
      <xdr:row>65</xdr:row>
      <xdr:rowOff>19050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82</xdr:row>
      <xdr:rowOff>123825</xdr:rowOff>
    </xdr:from>
    <xdr:to>
      <xdr:col>24</xdr:col>
      <xdr:colOff>304800</xdr:colOff>
      <xdr:row>92</xdr:row>
      <xdr:rowOff>9525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68</xdr:row>
      <xdr:rowOff>123825</xdr:rowOff>
    </xdr:from>
    <xdr:to>
      <xdr:col>24</xdr:col>
      <xdr:colOff>304800</xdr:colOff>
      <xdr:row>78</xdr:row>
      <xdr:rowOff>9525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41</xdr:row>
      <xdr:rowOff>104775</xdr:rowOff>
    </xdr:from>
    <xdr:to>
      <xdr:col>24</xdr:col>
      <xdr:colOff>314325</xdr:colOff>
      <xdr:row>50</xdr:row>
      <xdr:rowOff>161925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4.8099999999999996</v>
      </c>
      <c r="D4" s="3">
        <f>LOG(B4)/LOG(2)+3</f>
        <v>1</v>
      </c>
      <c r="E4" s="8">
        <f>B4/C4*50</f>
        <v>2.5987525987525988</v>
      </c>
      <c r="F4" s="8">
        <f t="shared" ref="F4:F10" si="0">B4/G4*50</f>
        <v>1.7361111111111112</v>
      </c>
      <c r="G4" s="4">
        <v>7.2</v>
      </c>
    </row>
    <row r="5" spans="1:14">
      <c r="A5" s="6">
        <v>2</v>
      </c>
      <c r="B5" s="3">
        <v>0.5</v>
      </c>
      <c r="C5" s="4">
        <v>9.6199999999999992</v>
      </c>
      <c r="D5" s="3">
        <f t="shared" ref="D5:D10" si="1">LOG(B5)/LOG(2)+3</f>
        <v>2</v>
      </c>
      <c r="E5" s="8">
        <f t="shared" ref="E5:E10" si="2">B5/C5*50</f>
        <v>2.5987525987525988</v>
      </c>
      <c r="F5" s="8">
        <f t="shared" si="0"/>
        <v>1.689189189189189</v>
      </c>
      <c r="G5" s="4">
        <v>14.8</v>
      </c>
    </row>
    <row r="6" spans="1:14">
      <c r="A6" s="6">
        <v>3</v>
      </c>
      <c r="B6" s="3">
        <v>1</v>
      </c>
      <c r="C6" s="4">
        <v>19.100000000000001</v>
      </c>
      <c r="D6" s="3">
        <f t="shared" si="1"/>
        <v>3</v>
      </c>
      <c r="E6" s="8">
        <f t="shared" si="2"/>
        <v>2.6178010471204183</v>
      </c>
      <c r="F6" s="8">
        <f t="shared" si="0"/>
        <v>1.7123287671232876</v>
      </c>
      <c r="G6" s="4">
        <v>29.2</v>
      </c>
    </row>
    <row r="7" spans="1:14">
      <c r="A7" s="6">
        <v>4</v>
      </c>
      <c r="B7" s="3">
        <v>2</v>
      </c>
      <c r="C7" s="4">
        <v>39.1</v>
      </c>
      <c r="D7" s="3">
        <f t="shared" si="1"/>
        <v>4</v>
      </c>
      <c r="E7" s="8">
        <f t="shared" si="2"/>
        <v>2.5575447570332481</v>
      </c>
      <c r="F7" s="8">
        <f t="shared" si="0"/>
        <v>1.7301038062283738</v>
      </c>
      <c r="G7" s="4">
        <v>57.8</v>
      </c>
    </row>
    <row r="8" spans="1:14">
      <c r="A8" s="6">
        <v>5</v>
      </c>
      <c r="B8" s="3">
        <v>4</v>
      </c>
      <c r="C8" s="4">
        <v>78.099999999999994</v>
      </c>
      <c r="D8" s="3">
        <f t="shared" si="1"/>
        <v>5</v>
      </c>
      <c r="E8" s="8">
        <f t="shared" si="2"/>
        <v>2.5608194622279132</v>
      </c>
      <c r="F8" s="8">
        <f t="shared" si="0"/>
        <v>1.7241379310344827</v>
      </c>
      <c r="G8" s="4">
        <v>116</v>
      </c>
    </row>
    <row r="9" spans="1:14">
      <c r="A9" s="6">
        <v>6</v>
      </c>
      <c r="B9" s="3">
        <v>8</v>
      </c>
      <c r="C9" s="4">
        <v>154</v>
      </c>
      <c r="D9" s="3">
        <f t="shared" si="1"/>
        <v>6</v>
      </c>
      <c r="E9" s="8">
        <f t="shared" si="2"/>
        <v>2.5974025974025974</v>
      </c>
      <c r="F9" s="8">
        <f t="shared" si="0"/>
        <v>1.7167381974248928</v>
      </c>
      <c r="G9" s="4">
        <v>233</v>
      </c>
    </row>
    <row r="10" spans="1:14">
      <c r="A10" s="6">
        <v>7</v>
      </c>
      <c r="B10" s="3">
        <v>16</v>
      </c>
      <c r="C10" s="4">
        <v>313</v>
      </c>
      <c r="D10" s="3">
        <f t="shared" si="1"/>
        <v>7</v>
      </c>
      <c r="E10" s="8">
        <f t="shared" si="2"/>
        <v>2.5559105431309903</v>
      </c>
      <c r="F10" s="8">
        <f t="shared" si="0"/>
        <v>1.7582417582417582</v>
      </c>
      <c r="G10" s="4">
        <v>455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8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60" t="s">
        <v>17</v>
      </c>
      <c r="B29" s="61"/>
      <c r="C29" s="61"/>
      <c r="D29" s="61"/>
      <c r="E29" s="61"/>
      <c r="F29" s="61"/>
      <c r="G29" s="61"/>
    </row>
    <row r="31" spans="1:14" ht="48.75" customHeight="1">
      <c r="A31" s="60" t="s">
        <v>18</v>
      </c>
      <c r="B31" s="61"/>
      <c r="C31" s="61"/>
      <c r="D31" s="61"/>
      <c r="E31" s="61"/>
      <c r="F31" s="61"/>
      <c r="G31" s="61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153</v>
      </c>
      <c r="D1" s="5" t="s">
        <v>83</v>
      </c>
      <c r="E1" s="5" t="s">
        <v>175</v>
      </c>
      <c r="F1" s="19" t="s">
        <v>176</v>
      </c>
    </row>
    <row r="3" spans="1:17" ht="40.5">
      <c r="A3" s="1" t="s">
        <v>3</v>
      </c>
      <c r="B3" s="2" t="s">
        <v>4</v>
      </c>
      <c r="C3" s="2" t="s">
        <v>6</v>
      </c>
      <c r="D3" s="2" t="s">
        <v>177</v>
      </c>
      <c r="E3" s="2" t="s">
        <v>178</v>
      </c>
      <c r="F3" s="2" t="s">
        <v>179</v>
      </c>
      <c r="G3" s="2" t="s">
        <v>180</v>
      </c>
      <c r="H3" s="36" t="s">
        <v>181</v>
      </c>
      <c r="I3" s="2" t="s">
        <v>182</v>
      </c>
      <c r="J3" s="2" t="s">
        <v>183</v>
      </c>
      <c r="K3" s="36" t="s">
        <v>184</v>
      </c>
      <c r="L3" s="36" t="s">
        <v>185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161</v>
      </c>
      <c r="P16" s="26" t="s">
        <v>186</v>
      </c>
      <c r="Q16" s="26" t="s">
        <v>187</v>
      </c>
    </row>
    <row r="18" spans="1:12" ht="27">
      <c r="C18" s="10" t="s">
        <v>162</v>
      </c>
      <c r="D18" s="5" t="s">
        <v>70</v>
      </c>
      <c r="E18" s="5" t="s">
        <v>188</v>
      </c>
      <c r="F18" s="19" t="s">
        <v>176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177</v>
      </c>
      <c r="E20" s="2" t="s">
        <v>178</v>
      </c>
      <c r="F20" s="2" t="s">
        <v>179</v>
      </c>
      <c r="G20" s="2" t="s">
        <v>180</v>
      </c>
      <c r="H20" s="36" t="s">
        <v>181</v>
      </c>
      <c r="I20" s="2" t="s">
        <v>182</v>
      </c>
      <c r="J20" s="2" t="s">
        <v>183</v>
      </c>
      <c r="K20" s="36" t="s">
        <v>184</v>
      </c>
      <c r="L20" s="36" t="s">
        <v>185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163</v>
      </c>
      <c r="P33" s="26" t="s">
        <v>186</v>
      </c>
      <c r="Q33" s="26" t="s">
        <v>189</v>
      </c>
    </row>
    <row r="36" spans="1:17">
      <c r="C36" t="s">
        <v>190</v>
      </c>
      <c r="F36" t="s">
        <v>191</v>
      </c>
    </row>
    <row r="38" spans="1:17" ht="27">
      <c r="A38" s="1" t="s">
        <v>3</v>
      </c>
      <c r="B38" s="2" t="s">
        <v>192</v>
      </c>
      <c r="C38" s="2" t="s">
        <v>193</v>
      </c>
      <c r="D38" s="2" t="s">
        <v>194</v>
      </c>
      <c r="E38" s="2" t="s">
        <v>195</v>
      </c>
      <c r="F38" s="2" t="s">
        <v>196</v>
      </c>
      <c r="G38" s="2" t="s">
        <v>197</v>
      </c>
      <c r="H38" s="2" t="s">
        <v>198</v>
      </c>
      <c r="I38" s="2" t="s">
        <v>199</v>
      </c>
      <c r="J38" s="2" t="s">
        <v>200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0">
        <v>0.97</v>
      </c>
      <c r="G39" s="39">
        <v>1</v>
      </c>
      <c r="H39">
        <v>3</v>
      </c>
      <c r="I39" s="39">
        <v>1</v>
      </c>
    </row>
    <row r="43" spans="1:17">
      <c r="C43" t="s">
        <v>190</v>
      </c>
      <c r="F43" t="s">
        <v>201</v>
      </c>
    </row>
    <row r="45" spans="1:17" ht="27">
      <c r="A45" s="1" t="s">
        <v>3</v>
      </c>
      <c r="B45" s="2" t="s">
        <v>192</v>
      </c>
      <c r="C45" s="2" t="s">
        <v>193</v>
      </c>
      <c r="D45" s="2" t="s">
        <v>194</v>
      </c>
      <c r="E45" s="2" t="s">
        <v>195</v>
      </c>
      <c r="F45" s="2" t="s">
        <v>196</v>
      </c>
      <c r="G45" s="2" t="s">
        <v>197</v>
      </c>
      <c r="H45" s="2" t="s">
        <v>198</v>
      </c>
      <c r="I45" s="2" t="s">
        <v>199</v>
      </c>
      <c r="J45" s="2" t="s">
        <v>200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0">
        <v>0.97</v>
      </c>
      <c r="G46" s="39">
        <v>1</v>
      </c>
      <c r="H46">
        <v>3</v>
      </c>
      <c r="I46" s="39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E27" sqref="E27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8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58">
        <f t="shared" si="1"/>
        <v>10.405827263267431</v>
      </c>
      <c r="F7" s="58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8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59" t="s">
        <v>176</v>
      </c>
      <c r="F11" s="59" t="s">
        <v>228</v>
      </c>
      <c r="G11" s="17"/>
    </row>
    <row r="12" spans="1:14">
      <c r="E12" s="68" t="s">
        <v>244</v>
      </c>
      <c r="L12" s="10" t="s">
        <v>25</v>
      </c>
      <c r="M12" t="s">
        <v>11</v>
      </c>
      <c r="N12" t="s">
        <v>16</v>
      </c>
    </row>
    <row r="13" spans="1:14">
      <c r="E13" s="59" t="s">
        <v>256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1.39</v>
      </c>
      <c r="D18" s="3">
        <f>LOG(B18)/LOG(2)+3</f>
        <v>1</v>
      </c>
      <c r="E18" s="8">
        <f t="shared" ref="E18:E24" si="3">B18/C18*50</f>
        <v>8.9928057553956844</v>
      </c>
      <c r="F18" s="8">
        <f>B18/G18*50</f>
        <v>2.5987525987525988</v>
      </c>
      <c r="G18" s="4">
        <v>4.8099999999999996</v>
      </c>
    </row>
    <row r="19" spans="1:14">
      <c r="A19" s="6">
        <v>2</v>
      </c>
      <c r="B19" s="3">
        <v>0.5</v>
      </c>
      <c r="C19" s="4">
        <v>2.25</v>
      </c>
      <c r="D19" s="3">
        <f t="shared" ref="D19:D24" si="4">LOG(B19)/LOG(2)+3</f>
        <v>2</v>
      </c>
      <c r="E19" s="8">
        <f t="shared" si="3"/>
        <v>11.111111111111111</v>
      </c>
      <c r="F19" s="8">
        <f t="shared" ref="F19:F24" si="5">B19/G19*50</f>
        <v>2.5987525987525988</v>
      </c>
      <c r="G19" s="4">
        <v>9.6199999999999992</v>
      </c>
    </row>
    <row r="20" spans="1:14">
      <c r="A20" s="6">
        <v>3</v>
      </c>
      <c r="B20" s="3">
        <v>1</v>
      </c>
      <c r="C20" s="4">
        <v>4.7699999999999996</v>
      </c>
      <c r="D20" s="3">
        <f t="shared" si="4"/>
        <v>3</v>
      </c>
      <c r="E20" s="8">
        <f t="shared" si="3"/>
        <v>10.482180293501049</v>
      </c>
      <c r="F20" s="8">
        <f t="shared" si="5"/>
        <v>2.6178010471204183</v>
      </c>
      <c r="G20" s="4">
        <v>19.100000000000001</v>
      </c>
    </row>
    <row r="21" spans="1:14">
      <c r="A21" s="6">
        <v>4</v>
      </c>
      <c r="B21" s="3">
        <v>2</v>
      </c>
      <c r="C21" s="4">
        <v>9.86</v>
      </c>
      <c r="D21" s="3">
        <f t="shared" si="4"/>
        <v>4</v>
      </c>
      <c r="E21" s="58">
        <f t="shared" si="3"/>
        <v>10.141987829614605</v>
      </c>
      <c r="F21" s="58">
        <f t="shared" si="5"/>
        <v>2.5575447570332481</v>
      </c>
      <c r="G21" s="4">
        <v>39.1</v>
      </c>
    </row>
    <row r="22" spans="1:14">
      <c r="A22" s="6">
        <v>5</v>
      </c>
      <c r="B22" s="3">
        <v>4</v>
      </c>
      <c r="C22" s="4">
        <v>20.7</v>
      </c>
      <c r="D22" s="3">
        <f t="shared" si="4"/>
        <v>5</v>
      </c>
      <c r="E22" s="8">
        <f t="shared" si="3"/>
        <v>9.6618357487922708</v>
      </c>
      <c r="F22" s="8">
        <f t="shared" si="5"/>
        <v>2.5608194622279132</v>
      </c>
      <c r="G22" s="4">
        <v>78.099999999999994</v>
      </c>
    </row>
    <row r="23" spans="1:14">
      <c r="A23" s="6">
        <v>6</v>
      </c>
      <c r="B23" s="3">
        <v>8</v>
      </c>
      <c r="C23" s="48">
        <v>40</v>
      </c>
      <c r="D23" s="3">
        <f t="shared" si="4"/>
        <v>6</v>
      </c>
      <c r="E23" s="8">
        <f t="shared" si="3"/>
        <v>10</v>
      </c>
      <c r="F23" s="8">
        <f t="shared" si="5"/>
        <v>2.5974025974025974</v>
      </c>
      <c r="G23" s="4">
        <v>154</v>
      </c>
    </row>
    <row r="24" spans="1:14">
      <c r="A24" s="6">
        <v>7</v>
      </c>
      <c r="B24" s="3">
        <v>16</v>
      </c>
      <c r="C24" s="48">
        <v>84</v>
      </c>
      <c r="D24" s="3">
        <f t="shared" si="4"/>
        <v>7</v>
      </c>
      <c r="E24" s="8">
        <f t="shared" si="3"/>
        <v>9.5238095238095237</v>
      </c>
      <c r="F24" s="8">
        <f t="shared" si="5"/>
        <v>2.5559105431309903</v>
      </c>
      <c r="G24" s="4">
        <v>313</v>
      </c>
    </row>
    <row r="25" spans="1:14">
      <c r="A25" s="15"/>
      <c r="B25" s="16"/>
      <c r="C25" s="17"/>
      <c r="D25" s="16"/>
      <c r="E25" s="59" t="s">
        <v>176</v>
      </c>
      <c r="F25" s="59" t="s">
        <v>228</v>
      </c>
      <c r="G25" s="17"/>
    </row>
    <row r="26" spans="1:14">
      <c r="E26" s="68" t="s">
        <v>245</v>
      </c>
      <c r="L26" s="20" t="s">
        <v>28</v>
      </c>
      <c r="M26" t="s">
        <v>11</v>
      </c>
      <c r="N26" t="s">
        <v>12</v>
      </c>
    </row>
    <row r="27" spans="1:14">
      <c r="E27" s="59" t="s">
        <v>256</v>
      </c>
    </row>
    <row r="29" spans="1:14" ht="116.25" customHeight="1">
      <c r="A29" s="60" t="s">
        <v>29</v>
      </c>
      <c r="B29" s="61"/>
      <c r="C29" s="61"/>
      <c r="D29" s="61"/>
      <c r="E29" s="61"/>
      <c r="F29" s="61"/>
      <c r="G29" s="61"/>
      <c r="H29" s="61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10" workbookViewId="0">
      <selection activeCell="G28" sqref="G28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9">
        <v>2.9</v>
      </c>
      <c r="D7" s="3">
        <f t="shared" si="1"/>
        <v>4</v>
      </c>
      <c r="E7" s="58">
        <f>B7/C7*50</f>
        <v>34.482758620689658</v>
      </c>
      <c r="F7" s="58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8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59" t="s">
        <v>176</v>
      </c>
      <c r="F11" s="59" t="s">
        <v>228</v>
      </c>
      <c r="G11" s="17"/>
    </row>
    <row r="12" spans="1:14">
      <c r="E12" s="68" t="s">
        <v>246</v>
      </c>
      <c r="L12" s="10" t="s">
        <v>36</v>
      </c>
      <c r="M12" t="s">
        <v>34</v>
      </c>
      <c r="N12" t="s">
        <v>37</v>
      </c>
    </row>
    <row r="13" spans="1:14">
      <c r="E13" s="68" t="s">
        <v>257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9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8">
        <v>30</v>
      </c>
      <c r="D21" s="3">
        <f t="shared" si="4"/>
        <v>4</v>
      </c>
      <c r="E21" s="58">
        <f t="shared" si="3"/>
        <v>3.3333333333333335</v>
      </c>
      <c r="F21" s="58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8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8">
        <v>84</v>
      </c>
    </row>
    <row r="25" spans="1:14">
      <c r="A25" s="21"/>
      <c r="B25" s="22"/>
      <c r="C25" s="23"/>
      <c r="D25" s="22"/>
      <c r="E25" s="24"/>
      <c r="F25" s="59" t="s">
        <v>243</v>
      </c>
      <c r="G25" s="23"/>
      <c r="L25" s="10" t="s">
        <v>40</v>
      </c>
      <c r="M25" t="s">
        <v>34</v>
      </c>
      <c r="N25" t="s">
        <v>41</v>
      </c>
    </row>
    <row r="26" spans="1:14">
      <c r="E26" s="68" t="s">
        <v>247</v>
      </c>
    </row>
    <row r="27" spans="1:14">
      <c r="E27" s="68" t="s">
        <v>258</v>
      </c>
    </row>
    <row r="29" spans="1:14" ht="136.5" customHeight="1">
      <c r="A29" s="60" t="s">
        <v>42</v>
      </c>
      <c r="B29" s="61"/>
      <c r="C29" s="61"/>
      <c r="D29" s="61"/>
      <c r="E29" s="61"/>
      <c r="F29" s="61"/>
      <c r="G29" s="61"/>
      <c r="H29" s="61"/>
    </row>
    <row r="31" spans="1:14" ht="39" customHeight="1">
      <c r="A31" s="62" t="s">
        <v>43</v>
      </c>
      <c r="B31" s="62"/>
      <c r="C31" s="62"/>
      <c r="D31" s="62"/>
      <c r="E31" s="62"/>
      <c r="F31" s="62"/>
      <c r="G31" s="62"/>
      <c r="H31" s="62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0" workbookViewId="0">
      <selection activeCell="A28" sqref="A28:H28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47</v>
      </c>
      <c r="D3" s="2" t="s">
        <v>6</v>
      </c>
      <c r="E3" s="2" t="s">
        <v>48</v>
      </c>
      <c r="F3" s="2" t="s">
        <v>49</v>
      </c>
      <c r="G3" s="2" t="s">
        <v>50</v>
      </c>
    </row>
    <row r="4" spans="1:14">
      <c r="A4" s="6">
        <v>1</v>
      </c>
      <c r="B4" s="3">
        <v>0.25</v>
      </c>
      <c r="C4" s="49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0.69</v>
      </c>
      <c r="D6" s="3">
        <f t="shared" si="0"/>
        <v>3</v>
      </c>
      <c r="E6" s="8">
        <f t="shared" si="1"/>
        <v>72.463768115942045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1.31</v>
      </c>
      <c r="D7" s="3">
        <f t="shared" si="0"/>
        <v>4</v>
      </c>
      <c r="E7" s="58">
        <f t="shared" si="1"/>
        <v>76.33587786259541</v>
      </c>
      <c r="F7" s="58">
        <f t="shared" si="2"/>
        <v>34.482758620689658</v>
      </c>
      <c r="G7" s="49">
        <v>2.9</v>
      </c>
    </row>
    <row r="8" spans="1:14">
      <c r="A8" s="6">
        <v>5</v>
      </c>
      <c r="B8" s="3">
        <v>4</v>
      </c>
      <c r="C8" s="49">
        <v>2.5299999999999998</v>
      </c>
      <c r="D8" s="3">
        <f t="shared" si="0"/>
        <v>5</v>
      </c>
      <c r="E8" s="8">
        <f t="shared" si="1"/>
        <v>79.051383399209499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4.9400000000000004</v>
      </c>
      <c r="D9" s="3">
        <f t="shared" si="0"/>
        <v>6</v>
      </c>
      <c r="E9" s="8">
        <f t="shared" si="1"/>
        <v>80.97165991902834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9.82</v>
      </c>
      <c r="D10" s="3">
        <f t="shared" si="0"/>
        <v>7</v>
      </c>
      <c r="E10" s="8">
        <f t="shared" si="1"/>
        <v>81.466395112016286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59" t="s">
        <v>230</v>
      </c>
      <c r="F11" s="59" t="s">
        <v>231</v>
      </c>
      <c r="G11" s="17"/>
    </row>
    <row r="12" spans="1:14">
      <c r="E12" s="68" t="s">
        <v>248</v>
      </c>
      <c r="L12" t="s">
        <v>51</v>
      </c>
      <c r="M12" t="s">
        <v>34</v>
      </c>
      <c r="N12" t="s">
        <v>52</v>
      </c>
    </row>
    <row r="13" spans="1:14">
      <c r="E13" s="68" t="s">
        <v>259</v>
      </c>
    </row>
    <row r="15" spans="1:14" ht="40.5">
      <c r="C15" s="10" t="s">
        <v>53</v>
      </c>
      <c r="D15" s="5" t="s">
        <v>54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55</v>
      </c>
      <c r="D17" s="2" t="s">
        <v>6</v>
      </c>
      <c r="E17" s="2" t="s">
        <v>48</v>
      </c>
      <c r="F17" s="2" t="s">
        <v>49</v>
      </c>
      <c r="G17" s="2" t="s">
        <v>50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9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49">
        <v>6.09</v>
      </c>
      <c r="D21" s="3">
        <f t="shared" si="3"/>
        <v>4</v>
      </c>
      <c r="E21" s="58">
        <f t="shared" si="4"/>
        <v>16.420361247947454</v>
      </c>
      <c r="F21" s="58">
        <f t="shared" si="5"/>
        <v>3.3333333333333335</v>
      </c>
      <c r="G21" s="48">
        <v>30</v>
      </c>
    </row>
    <row r="22" spans="1:14">
      <c r="A22" s="6">
        <v>5</v>
      </c>
      <c r="B22" s="3">
        <v>4</v>
      </c>
      <c r="C22" s="48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E25" s="59" t="s">
        <v>230</v>
      </c>
      <c r="F25" s="59" t="s">
        <v>231</v>
      </c>
      <c r="L25" t="s">
        <v>56</v>
      </c>
      <c r="M25" t="s">
        <v>34</v>
      </c>
      <c r="N25" t="s">
        <v>41</v>
      </c>
    </row>
    <row r="26" spans="1:14">
      <c r="E26" s="68" t="s">
        <v>249</v>
      </c>
    </row>
    <row r="27" spans="1:14">
      <c r="E27" s="68" t="s">
        <v>260</v>
      </c>
    </row>
    <row r="28" spans="1:14" ht="148.5" customHeight="1">
      <c r="A28" s="63" t="s">
        <v>57</v>
      </c>
      <c r="B28" s="64"/>
      <c r="C28" s="64"/>
      <c r="D28" s="64"/>
      <c r="E28" s="64"/>
      <c r="F28" s="64"/>
      <c r="G28" s="64"/>
      <c r="H28" s="6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49" workbookViewId="0">
      <selection activeCell="F52" sqref="F52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58</v>
      </c>
      <c r="D1" s="5" t="s">
        <v>54</v>
      </c>
      <c r="E1" s="19" t="s">
        <v>59</v>
      </c>
      <c r="F1" s="56" t="s">
        <v>202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53" t="s">
        <v>62</v>
      </c>
      <c r="G3" s="2" t="s">
        <v>63</v>
      </c>
      <c r="H3" s="2" t="s">
        <v>64</v>
      </c>
      <c r="I3" s="2" t="s">
        <v>65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58">
        <f t="shared" si="2"/>
        <v>16.233766233766232</v>
      </c>
      <c r="G7" s="49">
        <v>6.16</v>
      </c>
      <c r="H7" s="8">
        <f t="shared" si="3"/>
        <v>16.694490818030051</v>
      </c>
      <c r="I7" s="4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8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F11" s="59" t="s">
        <v>242</v>
      </c>
      <c r="K11" t="s">
        <v>66</v>
      </c>
      <c r="L11" t="s">
        <v>67</v>
      </c>
      <c r="M11" t="s">
        <v>68</v>
      </c>
    </row>
    <row r="14" spans="1:13" ht="40.5">
      <c r="C14" s="10" t="s">
        <v>69</v>
      </c>
      <c r="D14" s="5" t="s">
        <v>70</v>
      </c>
      <c r="E14" s="19" t="s">
        <v>59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  <c r="H16" s="2" t="s">
        <v>64</v>
      </c>
      <c r="I16" s="2" t="s">
        <v>65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9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9">
        <v>0.4</v>
      </c>
      <c r="D19" s="3">
        <f t="shared" si="4"/>
        <v>3</v>
      </c>
      <c r="E19" s="8">
        <f t="shared" si="5"/>
        <v>125</v>
      </c>
      <c r="F19" s="8">
        <f t="shared" si="6"/>
        <v>72.463768115942045</v>
      </c>
      <c r="G19" s="4">
        <v>0.69</v>
      </c>
      <c r="H19" s="8">
        <f t="shared" si="7"/>
        <v>94.339622641509422</v>
      </c>
      <c r="I19" s="42">
        <v>0.53</v>
      </c>
    </row>
    <row r="20" spans="1:13">
      <c r="A20" s="6">
        <v>4</v>
      </c>
      <c r="B20" s="3">
        <v>2</v>
      </c>
      <c r="C20" s="49">
        <v>0.8</v>
      </c>
      <c r="D20" s="3">
        <f t="shared" si="4"/>
        <v>4</v>
      </c>
      <c r="E20" s="8">
        <f t="shared" si="5"/>
        <v>125</v>
      </c>
      <c r="F20" s="58">
        <f t="shared" si="6"/>
        <v>76.33587786259541</v>
      </c>
      <c r="G20" s="4">
        <v>1.31</v>
      </c>
      <c r="H20" s="8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9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80.97165991902834</v>
      </c>
      <c r="G22" s="4">
        <v>4.9400000000000004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81.466395112016286</v>
      </c>
      <c r="G23" s="49">
        <v>9.82</v>
      </c>
      <c r="H23" s="8">
        <f t="shared" si="7"/>
        <v>107.67160161507402</v>
      </c>
      <c r="I23" s="4">
        <v>7.43</v>
      </c>
    </row>
    <row r="24" spans="1:13">
      <c r="F24" s="59" t="s">
        <v>232</v>
      </c>
      <c r="K24" t="s">
        <v>71</v>
      </c>
      <c r="L24" t="s">
        <v>67</v>
      </c>
      <c r="M24" t="s">
        <v>72</v>
      </c>
    </row>
    <row r="27" spans="1:13" ht="27">
      <c r="C27" s="10" t="s">
        <v>73</v>
      </c>
      <c r="D27" s="5" t="s">
        <v>54</v>
      </c>
      <c r="E27" s="19" t="s">
        <v>252</v>
      </c>
      <c r="F27" s="35" t="s">
        <v>74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60</v>
      </c>
      <c r="D29" s="2" t="s">
        <v>6</v>
      </c>
      <c r="E29" s="2" t="s">
        <v>61</v>
      </c>
      <c r="F29" s="2" t="s">
        <v>62</v>
      </c>
      <c r="G29" s="2" t="s">
        <v>63</v>
      </c>
      <c r="H29" s="2" t="s">
        <v>64</v>
      </c>
      <c r="I29" s="45" t="s">
        <v>65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6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6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6">
        <v>5.21</v>
      </c>
      <c r="J32" s="18"/>
      <c r="K32" s="17"/>
    </row>
    <row r="33" spans="1:14">
      <c r="A33" s="6">
        <v>4</v>
      </c>
      <c r="B33" s="3">
        <v>2</v>
      </c>
      <c r="C33" s="44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9">
        <v>8.89</v>
      </c>
      <c r="H33" s="8">
        <f t="shared" si="11"/>
        <v>9.5785440613026829</v>
      </c>
      <c r="I33" s="46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8">
        <v>18.690000000000001</v>
      </c>
      <c r="H34" s="8">
        <f t="shared" si="11"/>
        <v>9.818360333824252</v>
      </c>
      <c r="I34" s="46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6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6">
        <v>81.97</v>
      </c>
      <c r="J36" s="18"/>
      <c r="K36" s="17"/>
    </row>
    <row r="37" spans="1:14">
      <c r="L37" t="s">
        <v>75</v>
      </c>
      <c r="M37" t="s">
        <v>67</v>
      </c>
      <c r="N37" t="s">
        <v>68</v>
      </c>
    </row>
    <row r="40" spans="1:14" ht="27">
      <c r="C40" s="10" t="s">
        <v>76</v>
      </c>
      <c r="D40" s="5" t="s">
        <v>70</v>
      </c>
      <c r="E40" s="55" t="s">
        <v>252</v>
      </c>
      <c r="F40" s="35" t="s">
        <v>74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60</v>
      </c>
      <c r="D42" s="2" t="s">
        <v>6</v>
      </c>
      <c r="E42" s="2" t="s">
        <v>61</v>
      </c>
      <c r="F42" s="53" t="s">
        <v>62</v>
      </c>
      <c r="G42" s="2" t="s">
        <v>63</v>
      </c>
      <c r="H42" s="2" t="s">
        <v>64</v>
      </c>
      <c r="I42" s="45" t="s">
        <v>65</v>
      </c>
    </row>
    <row r="43" spans="1:14">
      <c r="A43" s="6">
        <v>1</v>
      </c>
      <c r="B43" s="3">
        <v>0.25</v>
      </c>
      <c r="C43" s="42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9">
        <v>0.1</v>
      </c>
      <c r="H43" s="8">
        <f>B43/I43*50</f>
        <v>125</v>
      </c>
      <c r="I43" s="47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6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6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8">
        <f t="shared" si="13"/>
        <v>169.49152542372883</v>
      </c>
      <c r="F46" s="58">
        <f t="shared" si="14"/>
        <v>188.67924528301884</v>
      </c>
      <c r="G46" s="4">
        <v>0.53</v>
      </c>
      <c r="H46" s="8">
        <f t="shared" si="15"/>
        <v>185.18518518518516</v>
      </c>
      <c r="I46" s="46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9">
        <v>1</v>
      </c>
      <c r="H47" s="8">
        <f t="shared" si="15"/>
        <v>194.17475728155341</v>
      </c>
      <c r="I47" s="46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6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6">
        <v>3.89</v>
      </c>
    </row>
    <row r="50" spans="1:14">
      <c r="F50" s="59" t="s">
        <v>229</v>
      </c>
      <c r="L50" t="s">
        <v>77</v>
      </c>
      <c r="M50" t="s">
        <v>67</v>
      </c>
      <c r="N50" t="s">
        <v>72</v>
      </c>
    </row>
    <row r="51" spans="1:14">
      <c r="F51" s="68" t="s">
        <v>250</v>
      </c>
    </row>
    <row r="52" spans="1:14">
      <c r="F52" s="68" t="s">
        <v>261</v>
      </c>
    </row>
    <row r="53" spans="1:14" ht="27">
      <c r="C53" s="10" t="s">
        <v>78</v>
      </c>
      <c r="D53" s="5" t="s">
        <v>70</v>
      </c>
      <c r="E53" s="19" t="s">
        <v>217</v>
      </c>
      <c r="F53" s="35" t="s">
        <v>80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60</v>
      </c>
      <c r="D55" s="2" t="s">
        <v>6</v>
      </c>
      <c r="E55" s="2" t="s">
        <v>61</v>
      </c>
      <c r="F55" s="2" t="s">
        <v>62</v>
      </c>
      <c r="G55" s="2" t="s">
        <v>63</v>
      </c>
      <c r="H55" s="2" t="s">
        <v>64</v>
      </c>
      <c r="I55" s="45" t="s">
        <v>65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9">
        <v>0.15</v>
      </c>
      <c r="H56" s="8">
        <f>B56/I56*50</f>
        <v>125</v>
      </c>
      <c r="I56" s="4">
        <v>0.1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156.25</v>
      </c>
      <c r="I57" s="4">
        <v>0.16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178.57142857142856</v>
      </c>
      <c r="I58" s="42">
        <v>0.28000000000000003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8">
        <f t="shared" si="19"/>
        <v>185.18518518518516</v>
      </c>
      <c r="I59" s="4">
        <v>0.54</v>
      </c>
    </row>
    <row r="60" spans="1:14">
      <c r="A60" s="6">
        <v>5</v>
      </c>
      <c r="B60" s="3">
        <v>4</v>
      </c>
      <c r="C60" s="42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9">
        <v>1.74</v>
      </c>
      <c r="H60" s="8">
        <f t="shared" si="19"/>
        <v>194.17475728155341</v>
      </c>
      <c r="I60" s="4">
        <v>1.03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201.00502512562812</v>
      </c>
      <c r="I61" s="4">
        <v>1.99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205.65552699228792</v>
      </c>
      <c r="I62" s="4">
        <v>3.89</v>
      </c>
    </row>
    <row r="63" spans="1:14">
      <c r="L63" t="s">
        <v>81</v>
      </c>
      <c r="M63" t="s">
        <v>67</v>
      </c>
      <c r="N63" t="s">
        <v>72</v>
      </c>
    </row>
    <row r="66" spans="1:14" ht="27">
      <c r="C66" s="10" t="s">
        <v>82</v>
      </c>
      <c r="D66" s="5" t="s">
        <v>83</v>
      </c>
      <c r="E66" s="55" t="s">
        <v>217</v>
      </c>
      <c r="F66" s="35" t="s">
        <v>80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60</v>
      </c>
      <c r="D68" s="2" t="s">
        <v>6</v>
      </c>
      <c r="E68" s="2" t="s">
        <v>61</v>
      </c>
      <c r="F68" s="2" t="s">
        <v>62</v>
      </c>
      <c r="G68" s="2" t="s">
        <v>63</v>
      </c>
      <c r="H68" s="57" t="s">
        <v>64</v>
      </c>
      <c r="I68" s="45" t="s">
        <v>65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6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6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6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9">
        <v>6.06</v>
      </c>
      <c r="H72" s="58">
        <f t="shared" si="23"/>
        <v>17.361111111111111</v>
      </c>
      <c r="I72" s="46">
        <v>5.76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8">
        <v>11.96</v>
      </c>
      <c r="H73" s="8">
        <f t="shared" si="23"/>
        <v>17.421602787456443</v>
      </c>
      <c r="I73" s="46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6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6">
        <v>45.87</v>
      </c>
    </row>
    <row r="76" spans="1:14">
      <c r="H76" s="59" t="s">
        <v>241</v>
      </c>
      <c r="L76" t="s">
        <v>84</v>
      </c>
      <c r="M76" t="s">
        <v>67</v>
      </c>
      <c r="N76" t="s">
        <v>68</v>
      </c>
    </row>
    <row r="77" spans="1:14">
      <c r="H77" s="68" t="s">
        <v>251</v>
      </c>
    </row>
    <row r="78" spans="1:14">
      <c r="H78" s="68" t="s">
        <v>262</v>
      </c>
    </row>
    <row r="79" spans="1:14" ht="192" customHeight="1">
      <c r="A79" s="63" t="s">
        <v>85</v>
      </c>
      <c r="B79" s="64"/>
      <c r="C79" s="64"/>
      <c r="D79" s="64"/>
      <c r="E79" s="64"/>
      <c r="F79" s="64"/>
      <c r="G79" s="64"/>
      <c r="H79" s="64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V93"/>
  <sheetViews>
    <sheetView topLeftCell="B46" workbookViewId="0">
      <selection activeCell="N56" sqref="N56"/>
    </sheetView>
  </sheetViews>
  <sheetFormatPr defaultRowHeight="13.5"/>
  <cols>
    <col min="1" max="1" width="12.375" customWidth="1"/>
    <col min="2" max="2" width="11.375" customWidth="1"/>
    <col min="3" max="3" width="12.125" customWidth="1"/>
    <col min="4" max="4" width="12.625" customWidth="1"/>
    <col min="7" max="7" width="11.625" customWidth="1"/>
    <col min="8" max="8" width="11.875" customWidth="1"/>
    <col min="9" max="9" width="11.625" customWidth="1"/>
    <col min="10" max="10" width="10.625" customWidth="1"/>
    <col min="11" max="11" width="10.5" customWidth="1"/>
  </cols>
  <sheetData>
    <row r="1" spans="1:22" ht="40.5">
      <c r="C1" s="10" t="s">
        <v>86</v>
      </c>
      <c r="D1" s="5" t="s">
        <v>45</v>
      </c>
      <c r="E1" s="19" t="s">
        <v>87</v>
      </c>
      <c r="F1" s="25" t="s">
        <v>202</v>
      </c>
      <c r="G1" s="25"/>
    </row>
    <row r="2" spans="1:22">
      <c r="F2" s="7"/>
      <c r="G2" s="7"/>
    </row>
    <row r="3" spans="1:22" ht="40.5">
      <c r="A3" s="1" t="s">
        <v>3</v>
      </c>
      <c r="B3" s="2" t="s">
        <v>4</v>
      </c>
      <c r="C3" s="2" t="s">
        <v>205</v>
      </c>
      <c r="D3" s="2" t="s">
        <v>6</v>
      </c>
      <c r="E3" s="2" t="s">
        <v>204</v>
      </c>
      <c r="F3" s="2" t="s">
        <v>203</v>
      </c>
      <c r="G3" s="2" t="s">
        <v>88</v>
      </c>
      <c r="H3" s="52" t="s">
        <v>210</v>
      </c>
      <c r="I3" s="52" t="s">
        <v>208</v>
      </c>
      <c r="J3" s="52" t="s">
        <v>211</v>
      </c>
      <c r="K3" s="52" t="s">
        <v>209</v>
      </c>
      <c r="L3" s="2" t="s">
        <v>220</v>
      </c>
      <c r="M3" s="2" t="s">
        <v>218</v>
      </c>
      <c r="N3" s="2" t="s">
        <v>221</v>
      </c>
      <c r="O3" s="2" t="s">
        <v>219</v>
      </c>
    </row>
    <row r="4" spans="1:22">
      <c r="A4" s="6">
        <v>1</v>
      </c>
      <c r="B4" s="3">
        <v>0.25</v>
      </c>
      <c r="C4" s="4">
        <v>0.92</v>
      </c>
      <c r="D4" s="3">
        <f>LOG(B4)/LOG(2)+3</f>
        <v>1</v>
      </c>
      <c r="E4" s="8">
        <f t="shared" ref="E4:E10" si="0">B4/C4*50</f>
        <v>13.586956521739129</v>
      </c>
      <c r="F4" s="8">
        <f>B4/G4*50</f>
        <v>96.153846153846146</v>
      </c>
      <c r="G4" s="4">
        <v>0.13</v>
      </c>
      <c r="H4" s="4">
        <v>0.51</v>
      </c>
      <c r="I4" s="4">
        <v>0.16</v>
      </c>
      <c r="J4" s="4">
        <v>0.81</v>
      </c>
      <c r="K4" s="4">
        <v>0.13</v>
      </c>
      <c r="L4" s="8">
        <f>B4/H4*50</f>
        <v>24.509803921568626</v>
      </c>
      <c r="M4" s="8">
        <f>B4/I4*50</f>
        <v>78.125</v>
      </c>
      <c r="N4" s="8">
        <f>B4/J4*50</f>
        <v>15.432098765432098</v>
      </c>
      <c r="O4" s="8">
        <f>B4/K4*50</f>
        <v>96.153846153846146</v>
      </c>
    </row>
    <row r="5" spans="1:22">
      <c r="A5" s="6">
        <v>2</v>
      </c>
      <c r="B5" s="3">
        <v>0.5</v>
      </c>
      <c r="C5" s="4">
        <v>1.74</v>
      </c>
      <c r="D5" s="3">
        <f t="shared" ref="D5:D10" si="1">LOG(B5)/LOG(2)+3</f>
        <v>2</v>
      </c>
      <c r="E5" s="8">
        <f t="shared" si="0"/>
        <v>14.367816091954023</v>
      </c>
      <c r="F5" s="8">
        <f t="shared" ref="F5:F10" si="2">B5/G5*50</f>
        <v>100</v>
      </c>
      <c r="G5" s="4">
        <v>0.25</v>
      </c>
      <c r="H5" s="4">
        <v>0.98</v>
      </c>
      <c r="I5" s="4">
        <v>0.27</v>
      </c>
      <c r="J5" s="4">
        <v>1.54</v>
      </c>
      <c r="K5" s="4">
        <v>0.22</v>
      </c>
      <c r="L5" s="8">
        <f t="shared" ref="L5:L10" si="3">B5/H5*50</f>
        <v>25.510204081632654</v>
      </c>
      <c r="M5" s="8">
        <f t="shared" ref="M5:M10" si="4">B5/I5*50</f>
        <v>92.592592592592581</v>
      </c>
      <c r="N5" s="8">
        <f t="shared" ref="N5:N10" si="5">B5/J5*50</f>
        <v>16.233766233766232</v>
      </c>
      <c r="O5" s="8">
        <f t="shared" ref="O5:O10" si="6">B5/K5*50</f>
        <v>113.63636363636364</v>
      </c>
    </row>
    <row r="6" spans="1:22">
      <c r="A6" s="6">
        <v>3</v>
      </c>
      <c r="B6" s="3">
        <v>1</v>
      </c>
      <c r="C6" s="4">
        <v>3.39</v>
      </c>
      <c r="D6" s="3">
        <f t="shared" si="1"/>
        <v>3</v>
      </c>
      <c r="E6" s="8">
        <f t="shared" si="0"/>
        <v>14.749262536873156</v>
      </c>
      <c r="F6" s="8">
        <f t="shared" si="2"/>
        <v>102.04081632653062</v>
      </c>
      <c r="G6" s="4">
        <v>0.49</v>
      </c>
      <c r="H6" s="4">
        <v>1.88</v>
      </c>
      <c r="I6" s="4">
        <v>0.53</v>
      </c>
      <c r="J6" s="4">
        <v>2.99</v>
      </c>
      <c r="K6" s="4">
        <v>0.41</v>
      </c>
      <c r="L6" s="8">
        <f t="shared" si="3"/>
        <v>26.595744680851062</v>
      </c>
      <c r="M6" s="8">
        <f t="shared" si="4"/>
        <v>94.339622641509422</v>
      </c>
      <c r="N6" s="8">
        <f t="shared" si="5"/>
        <v>16.722408026755854</v>
      </c>
      <c r="O6" s="8">
        <f t="shared" si="6"/>
        <v>121.95121951219512</v>
      </c>
    </row>
    <row r="7" spans="1:22">
      <c r="A7" s="6">
        <v>4</v>
      </c>
      <c r="B7" s="3">
        <v>2</v>
      </c>
      <c r="C7" s="4">
        <v>6.68</v>
      </c>
      <c r="D7" s="3">
        <f t="shared" si="1"/>
        <v>4</v>
      </c>
      <c r="E7" s="8">
        <f t="shared" si="0"/>
        <v>14.970059880239523</v>
      </c>
      <c r="F7" s="8">
        <f t="shared" si="2"/>
        <v>107.5268817204301</v>
      </c>
      <c r="G7" s="4">
        <v>0.93</v>
      </c>
      <c r="H7" s="4">
        <v>3.65</v>
      </c>
      <c r="I7" s="4">
        <v>1</v>
      </c>
      <c r="J7" s="4">
        <v>5.9</v>
      </c>
      <c r="K7" s="4">
        <v>0.78</v>
      </c>
      <c r="L7" s="8">
        <f t="shared" si="3"/>
        <v>27.397260273972602</v>
      </c>
      <c r="M7" s="8">
        <f t="shared" si="4"/>
        <v>100</v>
      </c>
      <c r="N7" s="8">
        <f t="shared" si="5"/>
        <v>16.949152542372879</v>
      </c>
      <c r="O7" s="8">
        <f t="shared" si="6"/>
        <v>128.2051282051282</v>
      </c>
    </row>
    <row r="8" spans="1:22">
      <c r="A8" s="6">
        <v>5</v>
      </c>
      <c r="B8" s="3">
        <v>4</v>
      </c>
      <c r="C8" s="4">
        <v>13.26</v>
      </c>
      <c r="D8" s="3">
        <f t="shared" si="1"/>
        <v>5</v>
      </c>
      <c r="E8" s="8">
        <f t="shared" si="0"/>
        <v>15.082956259426847</v>
      </c>
      <c r="F8" s="8">
        <f t="shared" si="2"/>
        <v>111.11111111111111</v>
      </c>
      <c r="G8" s="4">
        <v>1.8</v>
      </c>
      <c r="H8" s="4">
        <v>7.22</v>
      </c>
      <c r="I8" s="4">
        <v>1.94</v>
      </c>
      <c r="J8" s="4">
        <v>11.7</v>
      </c>
      <c r="K8" s="4">
        <v>1.51</v>
      </c>
      <c r="L8" s="8">
        <f t="shared" si="3"/>
        <v>27.70083102493075</v>
      </c>
      <c r="M8" s="8">
        <f t="shared" si="4"/>
        <v>103.09278350515466</v>
      </c>
      <c r="N8" s="8">
        <f t="shared" si="5"/>
        <v>17.094017094017094</v>
      </c>
      <c r="O8" s="8">
        <f t="shared" si="6"/>
        <v>132.45033112582783</v>
      </c>
    </row>
    <row r="9" spans="1:22">
      <c r="A9" s="6">
        <v>6</v>
      </c>
      <c r="B9" s="3">
        <v>8</v>
      </c>
      <c r="C9" s="4">
        <v>26.46</v>
      </c>
      <c r="D9" s="3">
        <f t="shared" si="1"/>
        <v>6</v>
      </c>
      <c r="E9" s="8">
        <f t="shared" si="0"/>
        <v>15.117157974300833</v>
      </c>
      <c r="F9" s="8">
        <f t="shared" si="2"/>
        <v>111.11111111111111</v>
      </c>
      <c r="G9" s="4">
        <v>3.6</v>
      </c>
      <c r="H9" s="4">
        <v>14.49</v>
      </c>
      <c r="I9" s="4">
        <v>3.79</v>
      </c>
      <c r="J9" s="4">
        <v>23.2</v>
      </c>
      <c r="K9" s="4">
        <v>2.93</v>
      </c>
      <c r="L9" s="8">
        <f t="shared" si="3"/>
        <v>27.605244996549345</v>
      </c>
      <c r="M9" s="8">
        <f t="shared" si="4"/>
        <v>105.54089709762533</v>
      </c>
      <c r="N9" s="8">
        <f t="shared" si="5"/>
        <v>17.241379310344829</v>
      </c>
      <c r="O9" s="8">
        <f t="shared" si="6"/>
        <v>136.51877133105802</v>
      </c>
    </row>
    <row r="10" spans="1:22">
      <c r="A10" s="6">
        <v>7</v>
      </c>
      <c r="B10" s="3">
        <v>16</v>
      </c>
      <c r="C10" s="4">
        <v>52.63</v>
      </c>
      <c r="D10" s="3">
        <f t="shared" si="1"/>
        <v>7</v>
      </c>
      <c r="E10" s="8">
        <f t="shared" si="0"/>
        <v>15.200456013680411</v>
      </c>
      <c r="F10" s="8">
        <f t="shared" si="2"/>
        <v>112.67605633802818</v>
      </c>
      <c r="G10" s="4">
        <v>7.1</v>
      </c>
      <c r="H10" s="4">
        <v>28.82</v>
      </c>
      <c r="I10" s="4">
        <v>7.5</v>
      </c>
      <c r="J10" s="4">
        <v>45.66</v>
      </c>
      <c r="K10" s="4">
        <v>5.8</v>
      </c>
      <c r="L10" s="8">
        <f t="shared" si="3"/>
        <v>27.758501040943788</v>
      </c>
      <c r="M10" s="8">
        <f t="shared" si="4"/>
        <v>106.66666666666667</v>
      </c>
      <c r="N10" s="8">
        <f t="shared" si="5"/>
        <v>17.520805957074025</v>
      </c>
      <c r="O10" s="8">
        <f t="shared" si="6"/>
        <v>137.93103448275863</v>
      </c>
    </row>
    <row r="11" spans="1:22">
      <c r="A11" s="15"/>
      <c r="B11" s="16"/>
      <c r="C11" s="17"/>
      <c r="D11" s="16"/>
      <c r="E11" s="18"/>
      <c r="F11" s="18"/>
      <c r="G11" s="17"/>
      <c r="U11" t="s">
        <v>89</v>
      </c>
      <c r="V11" t="s">
        <v>226</v>
      </c>
    </row>
    <row r="14" spans="1:22" ht="40.5">
      <c r="C14" s="10" t="s">
        <v>90</v>
      </c>
      <c r="D14" s="5" t="s">
        <v>54</v>
      </c>
      <c r="E14" s="19" t="s">
        <v>87</v>
      </c>
      <c r="F14" s="54" t="s">
        <v>202</v>
      </c>
      <c r="G14" s="7"/>
    </row>
    <row r="15" spans="1:22">
      <c r="F15" s="7"/>
      <c r="G15" s="7"/>
    </row>
    <row r="16" spans="1:22" ht="40.5">
      <c r="A16" s="1" t="s">
        <v>3</v>
      </c>
      <c r="B16" s="2" t="s">
        <v>4</v>
      </c>
      <c r="C16" s="2" t="s">
        <v>205</v>
      </c>
      <c r="D16" s="2" t="s">
        <v>6</v>
      </c>
      <c r="E16" s="2" t="s">
        <v>204</v>
      </c>
      <c r="F16" s="2" t="s">
        <v>206</v>
      </c>
      <c r="G16" s="57" t="s">
        <v>207</v>
      </c>
      <c r="H16" s="52" t="s">
        <v>210</v>
      </c>
      <c r="I16" s="52" t="s">
        <v>208</v>
      </c>
      <c r="J16" s="52" t="s">
        <v>211</v>
      </c>
      <c r="K16" s="52" t="s">
        <v>209</v>
      </c>
      <c r="L16" s="2" t="s">
        <v>220</v>
      </c>
      <c r="M16" s="2" t="s">
        <v>218</v>
      </c>
      <c r="N16" s="2" t="s">
        <v>221</v>
      </c>
      <c r="O16" s="2" t="s">
        <v>219</v>
      </c>
    </row>
    <row r="17" spans="1:22">
      <c r="A17" s="6">
        <v>1</v>
      </c>
      <c r="B17" s="3">
        <v>0.25</v>
      </c>
      <c r="C17" s="4">
        <v>1.93</v>
      </c>
      <c r="D17" s="3">
        <f>LOG(B17)/LOG(2)+3</f>
        <v>1</v>
      </c>
      <c r="E17" s="8">
        <f t="shared" ref="E17:E23" si="7">B17/C17*50</f>
        <v>6.476683937823835</v>
      </c>
      <c r="F17" s="8">
        <f>B17/G17*50</f>
        <v>13.736263736263735</v>
      </c>
      <c r="G17" s="4">
        <v>0.91</v>
      </c>
      <c r="H17" s="4">
        <v>1.01</v>
      </c>
      <c r="I17" s="4">
        <v>0.89</v>
      </c>
      <c r="J17" s="4">
        <v>0.54</v>
      </c>
      <c r="K17" s="4">
        <v>2.48</v>
      </c>
      <c r="L17" s="8">
        <f>B17/H17*50</f>
        <v>12.376237623762377</v>
      </c>
      <c r="M17" s="8">
        <f>B17/I17*50</f>
        <v>14.04494382022472</v>
      </c>
      <c r="N17" s="8">
        <f>B17/J17*50</f>
        <v>23.148148148148145</v>
      </c>
      <c r="O17" s="8">
        <f>B17/K17*50</f>
        <v>5.0403225806451619</v>
      </c>
    </row>
    <row r="18" spans="1:22">
      <c r="A18" s="6">
        <v>2</v>
      </c>
      <c r="B18" s="3">
        <v>0.5</v>
      </c>
      <c r="C18" s="4">
        <v>3.63</v>
      </c>
      <c r="D18" s="3">
        <f t="shared" ref="D18:D23" si="8">LOG(B18)/LOG(2)+3</f>
        <v>2</v>
      </c>
      <c r="E18" s="8">
        <f t="shared" si="7"/>
        <v>6.887052341597796</v>
      </c>
      <c r="F18" s="8">
        <f t="shared" ref="F18:F23" si="9">B18/G18*50</f>
        <v>15.060240963855422</v>
      </c>
      <c r="G18" s="4">
        <v>1.66</v>
      </c>
      <c r="H18" s="4">
        <v>1.78</v>
      </c>
      <c r="I18" s="4">
        <v>1.63</v>
      </c>
      <c r="J18" s="4">
        <v>0.88</v>
      </c>
      <c r="K18" s="4">
        <v>4.66</v>
      </c>
      <c r="L18" s="8">
        <f t="shared" ref="L18:L23" si="10">B18/H18*50</f>
        <v>14.04494382022472</v>
      </c>
      <c r="M18" s="8">
        <f t="shared" ref="M18:M23" si="11">B18/I18*50</f>
        <v>15.337423312883436</v>
      </c>
      <c r="N18" s="8">
        <f t="shared" ref="N18:N23" si="12">B18/J18*50</f>
        <v>28.40909090909091</v>
      </c>
      <c r="O18" s="8">
        <f t="shared" ref="O18:O23" si="13">B18/K18*50</f>
        <v>5.3648068669527902</v>
      </c>
    </row>
    <row r="19" spans="1:22">
      <c r="A19" s="6">
        <v>3</v>
      </c>
      <c r="B19" s="3">
        <v>1</v>
      </c>
      <c r="C19" s="4">
        <v>6.98</v>
      </c>
      <c r="D19" s="3">
        <f t="shared" si="8"/>
        <v>3</v>
      </c>
      <c r="E19" s="8">
        <f t="shared" si="7"/>
        <v>7.1633237822349569</v>
      </c>
      <c r="F19" s="8">
        <f t="shared" si="9"/>
        <v>15.822784810126581</v>
      </c>
      <c r="G19" s="4">
        <v>3.16</v>
      </c>
      <c r="H19" s="4">
        <v>3.28</v>
      </c>
      <c r="I19" s="4">
        <v>3.05</v>
      </c>
      <c r="J19" s="4">
        <v>1.6</v>
      </c>
      <c r="K19" s="4">
        <v>9.14</v>
      </c>
      <c r="L19" s="8">
        <f t="shared" si="10"/>
        <v>15.24390243902439</v>
      </c>
      <c r="M19" s="8">
        <f t="shared" si="11"/>
        <v>16.393442622950822</v>
      </c>
      <c r="N19" s="8">
        <f t="shared" si="12"/>
        <v>31.25</v>
      </c>
      <c r="O19" s="8">
        <f t="shared" si="13"/>
        <v>5.4704595185995624</v>
      </c>
    </row>
    <row r="20" spans="1:22">
      <c r="A20" s="6">
        <v>4</v>
      </c>
      <c r="B20" s="3">
        <v>2</v>
      </c>
      <c r="C20" s="4">
        <v>13.79</v>
      </c>
      <c r="D20" s="3">
        <f t="shared" si="8"/>
        <v>4</v>
      </c>
      <c r="E20" s="8">
        <f t="shared" si="7"/>
        <v>7.2516316171138513</v>
      </c>
      <c r="F20" s="58">
        <f t="shared" si="9"/>
        <v>16.233766233766232</v>
      </c>
      <c r="G20" s="4">
        <v>6.16</v>
      </c>
      <c r="H20" s="4">
        <v>6.05</v>
      </c>
      <c r="I20" s="4">
        <v>5.88</v>
      </c>
      <c r="J20" s="4">
        <v>3</v>
      </c>
      <c r="K20" s="4">
        <v>18.18</v>
      </c>
      <c r="L20" s="8">
        <f t="shared" si="10"/>
        <v>16.528925619834713</v>
      </c>
      <c r="M20" s="8">
        <f t="shared" si="11"/>
        <v>17.006802721088434</v>
      </c>
      <c r="N20" s="8">
        <f t="shared" si="12"/>
        <v>33.333333333333329</v>
      </c>
      <c r="O20" s="8">
        <f t="shared" si="13"/>
        <v>5.5005500550055011</v>
      </c>
    </row>
    <row r="21" spans="1:22">
      <c r="A21" s="6">
        <v>5</v>
      </c>
      <c r="B21" s="3">
        <v>4</v>
      </c>
      <c r="C21" s="4">
        <v>27.47</v>
      </c>
      <c r="D21" s="3">
        <f t="shared" si="8"/>
        <v>5</v>
      </c>
      <c r="E21" s="8">
        <f t="shared" si="7"/>
        <v>7.2806698216235892</v>
      </c>
      <c r="F21" s="8">
        <f t="shared" si="9"/>
        <v>16.666666666666664</v>
      </c>
      <c r="G21" s="4">
        <v>12</v>
      </c>
      <c r="H21" s="4">
        <v>11.61</v>
      </c>
      <c r="I21" s="4">
        <v>11.61</v>
      </c>
      <c r="J21" s="4">
        <v>5.82</v>
      </c>
      <c r="K21" s="4">
        <v>36.36</v>
      </c>
      <c r="L21" s="8">
        <f t="shared" si="10"/>
        <v>17.226528854435834</v>
      </c>
      <c r="M21" s="8">
        <f t="shared" si="11"/>
        <v>17.226528854435834</v>
      </c>
      <c r="N21" s="8">
        <f t="shared" si="12"/>
        <v>34.364261168384878</v>
      </c>
      <c r="O21" s="8">
        <f t="shared" si="13"/>
        <v>5.5005500550055011</v>
      </c>
    </row>
    <row r="22" spans="1:22">
      <c r="A22" s="6">
        <v>6</v>
      </c>
      <c r="B22" s="3">
        <v>8</v>
      </c>
      <c r="C22" s="4">
        <v>54.35</v>
      </c>
      <c r="D22" s="3">
        <f t="shared" si="8"/>
        <v>6</v>
      </c>
      <c r="E22" s="8">
        <f t="shared" si="7"/>
        <v>7.3597056117755288</v>
      </c>
      <c r="F22" s="8">
        <f t="shared" si="9"/>
        <v>16.722408026755854</v>
      </c>
      <c r="G22" s="4">
        <v>23.92</v>
      </c>
      <c r="H22" s="4">
        <v>22.27</v>
      </c>
      <c r="I22" s="4">
        <v>23.26</v>
      </c>
      <c r="J22" s="4">
        <v>11.44</v>
      </c>
      <c r="K22" s="4">
        <v>72.989999999999995</v>
      </c>
      <c r="L22" s="8">
        <f t="shared" si="10"/>
        <v>17.961383026493042</v>
      </c>
      <c r="M22" s="8">
        <f t="shared" si="11"/>
        <v>17.196904557179707</v>
      </c>
      <c r="N22" s="8">
        <f t="shared" si="12"/>
        <v>34.965034965034967</v>
      </c>
      <c r="O22" s="8">
        <f t="shared" si="13"/>
        <v>5.4802027675023979</v>
      </c>
    </row>
    <row r="23" spans="1:22">
      <c r="A23" s="6">
        <v>7</v>
      </c>
      <c r="B23" s="3">
        <v>16</v>
      </c>
      <c r="C23" s="4">
        <v>108.7</v>
      </c>
      <c r="D23" s="3">
        <f t="shared" si="8"/>
        <v>7</v>
      </c>
      <c r="E23" s="8">
        <f t="shared" si="7"/>
        <v>7.3597056117755288</v>
      </c>
      <c r="F23" s="8">
        <f t="shared" si="9"/>
        <v>16.718913270637408</v>
      </c>
      <c r="G23" s="4">
        <v>47.85</v>
      </c>
      <c r="H23" s="4">
        <v>44.64</v>
      </c>
      <c r="I23" s="4">
        <v>46.08</v>
      </c>
      <c r="J23" s="4">
        <v>22.73</v>
      </c>
      <c r="K23" s="4">
        <v>142.86000000000001</v>
      </c>
      <c r="L23" s="8">
        <f t="shared" si="10"/>
        <v>17.921146953405017</v>
      </c>
      <c r="M23" s="8">
        <f t="shared" si="11"/>
        <v>17.361111111111111</v>
      </c>
      <c r="N23" s="8">
        <f t="shared" si="12"/>
        <v>35.195776506819179</v>
      </c>
      <c r="O23" s="8">
        <f t="shared" si="13"/>
        <v>5.5998880022399549</v>
      </c>
    </row>
    <row r="24" spans="1:22">
      <c r="F24" s="59" t="s">
        <v>228</v>
      </c>
      <c r="U24" t="s">
        <v>91</v>
      </c>
      <c r="V24" t="s">
        <v>227</v>
      </c>
    </row>
    <row r="27" spans="1:22" ht="27">
      <c r="C27" s="10" t="s">
        <v>92</v>
      </c>
      <c r="D27" s="26" t="s">
        <v>93</v>
      </c>
      <c r="E27" s="10"/>
    </row>
    <row r="28" spans="1:2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22" ht="27">
      <c r="A29" s="29" t="s">
        <v>94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22" ht="27">
      <c r="A30" s="31" t="s">
        <v>95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22" ht="54">
      <c r="A31" s="29" t="s">
        <v>96</v>
      </c>
      <c r="B31" s="33">
        <f t="shared" ref="B31:K31" si="14">B29/B30</f>
        <v>0.13333333333333333</v>
      </c>
      <c r="C31" s="33">
        <f t="shared" si="14"/>
        <v>0.47058823529411764</v>
      </c>
      <c r="D31" s="33">
        <f t="shared" si="14"/>
        <v>1.6842105263157896</v>
      </c>
      <c r="E31" s="33">
        <f t="shared" si="14"/>
        <v>3.125</v>
      </c>
      <c r="F31" s="33">
        <f t="shared" si="14"/>
        <v>5</v>
      </c>
      <c r="G31" s="33">
        <f t="shared" si="14"/>
        <v>5.5555555555555554</v>
      </c>
      <c r="H31" s="33">
        <f t="shared" si="14"/>
        <v>4.7619047619047619</v>
      </c>
      <c r="I31" s="33">
        <f t="shared" si="14"/>
        <v>3.6781609195402303</v>
      </c>
      <c r="J31" s="33">
        <f t="shared" si="14"/>
        <v>3.7647058823529411</v>
      </c>
      <c r="K31" s="34">
        <f t="shared" si="14"/>
        <v>3.6834532374100721</v>
      </c>
    </row>
    <row r="32" spans="1:22" ht="27">
      <c r="A32" s="31" t="s">
        <v>97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98</v>
      </c>
      <c r="B33" s="33">
        <f t="shared" ref="B33:K33" si="15">B29/B32</f>
        <v>7.407407407407407E-2</v>
      </c>
      <c r="C33" s="33">
        <f t="shared" si="15"/>
        <v>0.26666666666666666</v>
      </c>
      <c r="D33" s="33">
        <f t="shared" si="15"/>
        <v>0.8</v>
      </c>
      <c r="E33" s="33">
        <f t="shared" si="15"/>
        <v>1.8656716417910446</v>
      </c>
      <c r="F33" s="33">
        <f t="shared" si="15"/>
        <v>2.3809523809523809</v>
      </c>
      <c r="G33" s="33">
        <f t="shared" si="15"/>
        <v>2.8985507246376816</v>
      </c>
      <c r="H33" s="33">
        <f t="shared" si="15"/>
        <v>3.4782608695652177</v>
      </c>
      <c r="I33" s="33">
        <f t="shared" si="15"/>
        <v>3.3333333333333335</v>
      </c>
      <c r="J33" s="33">
        <f t="shared" si="15"/>
        <v>3.3684210526315788</v>
      </c>
      <c r="K33" s="34">
        <f t="shared" si="15"/>
        <v>3.436241610738255</v>
      </c>
    </row>
    <row r="34" spans="1:15">
      <c r="O34" t="s">
        <v>99</v>
      </c>
    </row>
    <row r="38" spans="1:15" ht="173.25" customHeight="1">
      <c r="A38" s="60" t="s">
        <v>234</v>
      </c>
      <c r="B38" s="61"/>
      <c r="C38" s="61"/>
      <c r="D38" s="61"/>
      <c r="E38" s="61"/>
      <c r="F38" s="61"/>
      <c r="G38" s="61"/>
      <c r="H38" s="61"/>
    </row>
    <row r="42" spans="1:15" ht="40.5">
      <c r="C42" s="10" t="s">
        <v>212</v>
      </c>
      <c r="D42" s="5" t="s">
        <v>45</v>
      </c>
      <c r="E42" s="19" t="s">
        <v>87</v>
      </c>
      <c r="F42" s="54" t="s">
        <v>214</v>
      </c>
      <c r="G42" s="25"/>
    </row>
    <row r="43" spans="1:15">
      <c r="F43" s="7"/>
      <c r="G43" s="7"/>
    </row>
    <row r="44" spans="1:15" ht="40.5">
      <c r="A44" s="1" t="s">
        <v>3</v>
      </c>
      <c r="B44" s="2" t="s">
        <v>4</v>
      </c>
      <c r="C44" s="2" t="s">
        <v>205</v>
      </c>
      <c r="D44" s="2" t="s">
        <v>6</v>
      </c>
      <c r="E44" s="2" t="s">
        <v>204</v>
      </c>
      <c r="F44" s="53" t="s">
        <v>203</v>
      </c>
      <c r="G44" s="2" t="s">
        <v>207</v>
      </c>
      <c r="H44" s="52" t="s">
        <v>210</v>
      </c>
      <c r="I44" s="52" t="s">
        <v>208</v>
      </c>
      <c r="J44" s="52" t="s">
        <v>211</v>
      </c>
      <c r="K44" s="52" t="s">
        <v>209</v>
      </c>
      <c r="L44" s="2" t="s">
        <v>220</v>
      </c>
      <c r="M44" s="2" t="s">
        <v>218</v>
      </c>
      <c r="N44" s="57" t="s">
        <v>221</v>
      </c>
      <c r="O44" s="2" t="s">
        <v>219</v>
      </c>
    </row>
    <row r="45" spans="1:15">
      <c r="A45" s="6">
        <v>1</v>
      </c>
      <c r="B45" s="3">
        <v>0.25</v>
      </c>
      <c r="C45" s="4">
        <v>0.13</v>
      </c>
      <c r="D45" s="3">
        <f>LOG(B45)/LOG(2)+3</f>
        <v>1</v>
      </c>
      <c r="E45" s="8">
        <f t="shared" ref="E45:E51" si="16">B45/C45*50</f>
        <v>96.153846153846146</v>
      </c>
      <c r="F45" s="8">
        <f>B45/G45*50</f>
        <v>125</v>
      </c>
      <c r="G45" s="4">
        <v>0.1</v>
      </c>
      <c r="H45" s="4">
        <v>0.14000000000000001</v>
      </c>
      <c r="I45" s="4">
        <v>0.1</v>
      </c>
      <c r="J45" s="4">
        <v>0.11</v>
      </c>
      <c r="K45" s="4">
        <v>0.11</v>
      </c>
      <c r="L45" s="8">
        <f>B45/H45*50</f>
        <v>89.285714285714278</v>
      </c>
      <c r="M45" s="8">
        <f>B45/I45*50</f>
        <v>125</v>
      </c>
      <c r="N45" s="8">
        <f>B45/J45*50</f>
        <v>113.63636363636364</v>
      </c>
      <c r="O45" s="8">
        <f>B45/K45*50</f>
        <v>113.63636363636364</v>
      </c>
    </row>
    <row r="46" spans="1:15">
      <c r="A46" s="6">
        <v>2</v>
      </c>
      <c r="B46" s="3">
        <v>0.5</v>
      </c>
      <c r="C46" s="4">
        <v>0.2</v>
      </c>
      <c r="D46" s="3">
        <f t="shared" ref="D46:D51" si="17">LOG(B46)/LOG(2)+3</f>
        <v>2</v>
      </c>
      <c r="E46" s="8">
        <f t="shared" si="16"/>
        <v>125</v>
      </c>
      <c r="F46" s="8">
        <f t="shared" ref="F46:F51" si="18">B46/G46*50</f>
        <v>156.25</v>
      </c>
      <c r="G46" s="4">
        <v>0.16</v>
      </c>
      <c r="H46" s="4">
        <v>0.23</v>
      </c>
      <c r="I46" s="4">
        <v>0.17</v>
      </c>
      <c r="J46" s="4">
        <v>0.18</v>
      </c>
      <c r="K46" s="4">
        <v>0.17</v>
      </c>
      <c r="L46" s="8">
        <f t="shared" ref="L46:L51" si="19">B46/H46*50</f>
        <v>108.69565217391303</v>
      </c>
      <c r="M46" s="8">
        <f t="shared" ref="M46:M51" si="20">B46/I46*50</f>
        <v>147.05882352941174</v>
      </c>
      <c r="N46" s="8">
        <f t="shared" ref="N46:N51" si="21">B46/J46*50</f>
        <v>138.88888888888889</v>
      </c>
      <c r="O46" s="8">
        <f t="shared" ref="O46:O51" si="22">B46/K46*50</f>
        <v>147.05882352941174</v>
      </c>
    </row>
    <row r="47" spans="1:15">
      <c r="A47" s="6">
        <v>3</v>
      </c>
      <c r="B47" s="3">
        <v>1</v>
      </c>
      <c r="C47" s="4">
        <v>0.37</v>
      </c>
      <c r="D47" s="3">
        <f t="shared" si="17"/>
        <v>3</v>
      </c>
      <c r="E47" s="8">
        <f t="shared" si="16"/>
        <v>135.13513513513513</v>
      </c>
      <c r="F47" s="8">
        <f t="shared" si="18"/>
        <v>185.18518518518516</v>
      </c>
      <c r="G47" s="4">
        <v>0.27</v>
      </c>
      <c r="H47" s="4">
        <v>0.41</v>
      </c>
      <c r="I47" s="4">
        <v>0.28999999999999998</v>
      </c>
      <c r="J47" s="4">
        <v>0.31</v>
      </c>
      <c r="K47" s="4">
        <v>0.3</v>
      </c>
      <c r="L47" s="8">
        <f t="shared" si="19"/>
        <v>121.95121951219512</v>
      </c>
      <c r="M47" s="8">
        <f t="shared" si="20"/>
        <v>172.41379310344828</v>
      </c>
      <c r="N47" s="8">
        <f t="shared" si="21"/>
        <v>161.29032258064518</v>
      </c>
      <c r="O47" s="8">
        <f t="shared" si="22"/>
        <v>166.66666666666669</v>
      </c>
    </row>
    <row r="48" spans="1:15">
      <c r="A48" s="6">
        <v>4</v>
      </c>
      <c r="B48" s="3">
        <v>2</v>
      </c>
      <c r="C48" s="4">
        <v>0.69</v>
      </c>
      <c r="D48" s="3">
        <f t="shared" si="17"/>
        <v>4</v>
      </c>
      <c r="E48" s="8">
        <f t="shared" si="16"/>
        <v>144.92753623188409</v>
      </c>
      <c r="F48" s="58">
        <f t="shared" si="18"/>
        <v>188.67924528301884</v>
      </c>
      <c r="G48" s="4">
        <v>0.53</v>
      </c>
      <c r="H48" s="4">
        <v>0.81</v>
      </c>
      <c r="I48" s="4">
        <v>0.53</v>
      </c>
      <c r="J48" s="4">
        <v>0.6</v>
      </c>
      <c r="K48" s="4">
        <v>0.56999999999999995</v>
      </c>
      <c r="L48" s="8">
        <f t="shared" si="19"/>
        <v>123.45679012345678</v>
      </c>
      <c r="M48" s="8">
        <f t="shared" si="20"/>
        <v>188.67924528301884</v>
      </c>
      <c r="N48" s="58">
        <f t="shared" si="21"/>
        <v>166.66666666666669</v>
      </c>
      <c r="O48" s="8">
        <f t="shared" si="22"/>
        <v>175.43859649122808</v>
      </c>
    </row>
    <row r="49" spans="1:22">
      <c r="A49" s="6">
        <v>5</v>
      </c>
      <c r="B49" s="3">
        <v>4</v>
      </c>
      <c r="C49" s="4">
        <v>1.36</v>
      </c>
      <c r="D49" s="3">
        <f t="shared" si="17"/>
        <v>5</v>
      </c>
      <c r="E49" s="8">
        <f t="shared" si="16"/>
        <v>147.05882352941174</v>
      </c>
      <c r="F49" s="8">
        <f t="shared" si="18"/>
        <v>200</v>
      </c>
      <c r="G49" s="4">
        <v>1</v>
      </c>
      <c r="H49" s="4">
        <v>1.56</v>
      </c>
      <c r="I49" s="4">
        <v>1.03</v>
      </c>
      <c r="J49" s="4">
        <v>1.1299999999999999</v>
      </c>
      <c r="K49" s="4">
        <v>1.1100000000000001</v>
      </c>
      <c r="L49" s="8">
        <f t="shared" si="19"/>
        <v>128.2051282051282</v>
      </c>
      <c r="M49" s="8">
        <f t="shared" si="20"/>
        <v>194.17475728155341</v>
      </c>
      <c r="N49" s="8">
        <f t="shared" si="21"/>
        <v>176.99115044247787</v>
      </c>
      <c r="O49" s="8">
        <f t="shared" si="22"/>
        <v>180.18018018018017</v>
      </c>
    </row>
    <row r="50" spans="1:22">
      <c r="A50" s="6">
        <v>6</v>
      </c>
      <c r="B50" s="3">
        <v>8</v>
      </c>
      <c r="C50" s="4">
        <v>2.63</v>
      </c>
      <c r="D50" s="3">
        <f t="shared" si="17"/>
        <v>6</v>
      </c>
      <c r="E50" s="8">
        <f t="shared" si="16"/>
        <v>152.09125475285171</v>
      </c>
      <c r="F50" s="8">
        <f t="shared" si="18"/>
        <v>207.25388601036272</v>
      </c>
      <c r="G50" s="4">
        <v>1.93</v>
      </c>
      <c r="H50" s="4">
        <v>3.03</v>
      </c>
      <c r="I50" s="4">
        <v>1.99</v>
      </c>
      <c r="J50" s="4">
        <v>2.1800000000000002</v>
      </c>
      <c r="K50" s="4">
        <v>2.14</v>
      </c>
      <c r="L50" s="8">
        <f t="shared" si="19"/>
        <v>132.013201320132</v>
      </c>
      <c r="M50" s="8">
        <f t="shared" si="20"/>
        <v>201.00502512562812</v>
      </c>
      <c r="N50" s="8">
        <f t="shared" si="21"/>
        <v>183.48623853211009</v>
      </c>
      <c r="O50" s="8">
        <f t="shared" si="22"/>
        <v>186.9158878504673</v>
      </c>
    </row>
    <row r="51" spans="1:22">
      <c r="A51" s="6">
        <v>7</v>
      </c>
      <c r="B51" s="3">
        <v>16</v>
      </c>
      <c r="C51" s="4">
        <v>5.18</v>
      </c>
      <c r="D51" s="3">
        <f t="shared" si="17"/>
        <v>7</v>
      </c>
      <c r="E51" s="8">
        <f t="shared" si="16"/>
        <v>154.44015444015443</v>
      </c>
      <c r="F51" s="8">
        <f t="shared" si="18"/>
        <v>212.7659574468085</v>
      </c>
      <c r="G51" s="4">
        <v>3.76</v>
      </c>
      <c r="H51" s="4">
        <v>6.01</v>
      </c>
      <c r="I51" s="4">
        <v>3.89</v>
      </c>
      <c r="J51" s="4">
        <v>4.28</v>
      </c>
      <c r="K51" s="4">
        <v>4.1900000000000004</v>
      </c>
      <c r="L51" s="8">
        <f t="shared" si="19"/>
        <v>133.11148086522465</v>
      </c>
      <c r="M51" s="8">
        <f t="shared" si="20"/>
        <v>205.65552699228792</v>
      </c>
      <c r="N51" s="8">
        <f t="shared" si="21"/>
        <v>186.9158878504673</v>
      </c>
      <c r="O51" s="8">
        <f t="shared" si="22"/>
        <v>190.93078758949881</v>
      </c>
    </row>
    <row r="52" spans="1:22" ht="27">
      <c r="A52" s="15"/>
      <c r="B52" s="16"/>
      <c r="C52" s="17"/>
      <c r="D52" s="16"/>
      <c r="E52" s="65" t="s">
        <v>236</v>
      </c>
      <c r="F52" s="18"/>
      <c r="G52" s="67" t="s">
        <v>240</v>
      </c>
      <c r="N52" s="59" t="s">
        <v>254</v>
      </c>
      <c r="U52" t="s">
        <v>222</v>
      </c>
      <c r="V52" t="s">
        <v>226</v>
      </c>
    </row>
    <row r="53" spans="1:22">
      <c r="N53" s="68" t="s">
        <v>255</v>
      </c>
    </row>
    <row r="54" spans="1:22">
      <c r="N54" s="68" t="s">
        <v>264</v>
      </c>
    </row>
    <row r="56" spans="1:22" ht="40.5">
      <c r="C56" s="10" t="s">
        <v>213</v>
      </c>
      <c r="D56" s="5" t="s">
        <v>54</v>
      </c>
      <c r="E56" s="19" t="s">
        <v>87</v>
      </c>
      <c r="F56" s="54" t="s">
        <v>214</v>
      </c>
      <c r="G56" s="7"/>
      <c r="H56" s="26" t="s">
        <v>235</v>
      </c>
    </row>
    <row r="57" spans="1:22">
      <c r="F57" s="7"/>
      <c r="G57" s="7"/>
    </row>
    <row r="58" spans="1:22" ht="40.5">
      <c r="A58" s="1" t="s">
        <v>3</v>
      </c>
      <c r="B58" s="2" t="s">
        <v>4</v>
      </c>
      <c r="C58" s="2" t="s">
        <v>205</v>
      </c>
      <c r="D58" s="2" t="s">
        <v>6</v>
      </c>
      <c r="E58" s="2" t="s">
        <v>204</v>
      </c>
      <c r="F58" s="2" t="s">
        <v>206</v>
      </c>
      <c r="G58" s="52" t="s">
        <v>207</v>
      </c>
      <c r="H58" s="52" t="s">
        <v>210</v>
      </c>
      <c r="I58" s="52" t="s">
        <v>208</v>
      </c>
      <c r="J58" s="52" t="s">
        <v>211</v>
      </c>
      <c r="K58" s="52" t="s">
        <v>209</v>
      </c>
      <c r="L58" s="53" t="s">
        <v>233</v>
      </c>
      <c r="M58" s="2" t="s">
        <v>218</v>
      </c>
      <c r="N58" s="2" t="s">
        <v>221</v>
      </c>
      <c r="O58" s="2" t="s">
        <v>219</v>
      </c>
    </row>
    <row r="59" spans="1:22">
      <c r="A59" s="6">
        <v>1</v>
      </c>
      <c r="B59" s="3">
        <v>0.25</v>
      </c>
      <c r="C59" s="4">
        <v>0.34</v>
      </c>
      <c r="D59" s="3">
        <f>LOG(B59)/LOG(2)+3</f>
        <v>1</v>
      </c>
      <c r="E59" s="8">
        <f t="shared" ref="E59:E65" si="23">B59/C59*50</f>
        <v>36.764705882352935</v>
      </c>
      <c r="F59" s="8">
        <f>B59/G59*50</f>
        <v>9.615384615384615</v>
      </c>
      <c r="G59" s="4">
        <v>1.3</v>
      </c>
      <c r="H59" s="4">
        <v>0.34</v>
      </c>
      <c r="I59" s="4">
        <v>1.4</v>
      </c>
      <c r="J59" s="4">
        <v>0.33</v>
      </c>
      <c r="K59" s="4">
        <v>2.85</v>
      </c>
      <c r="L59" s="8">
        <f>B59/H59*50</f>
        <v>36.764705882352935</v>
      </c>
      <c r="M59" s="8">
        <f>B59/I59*50</f>
        <v>8.9285714285714288</v>
      </c>
      <c r="N59" s="8">
        <f>B59/J59*50</f>
        <v>37.878787878787875</v>
      </c>
      <c r="O59" s="8">
        <f>B59/K59*50</f>
        <v>4.3859649122807012</v>
      </c>
    </row>
    <row r="60" spans="1:22">
      <c r="A60" s="6">
        <v>2</v>
      </c>
      <c r="B60" s="3">
        <v>0.5</v>
      </c>
      <c r="C60" s="4">
        <v>0.52</v>
      </c>
      <c r="D60" s="3">
        <f t="shared" ref="D60:D65" si="24">LOG(B60)/LOG(2)+3</f>
        <v>2</v>
      </c>
      <c r="E60" s="8">
        <f t="shared" si="23"/>
        <v>48.076923076923073</v>
      </c>
      <c r="F60" s="8">
        <f t="shared" ref="F60:F65" si="25">B60/G60*50</f>
        <v>10.288065843621398</v>
      </c>
      <c r="G60" s="4">
        <v>2.4300000000000002</v>
      </c>
      <c r="H60" s="4">
        <v>0.51</v>
      </c>
      <c r="I60" s="4">
        <v>2.66</v>
      </c>
      <c r="J60" s="4">
        <v>0.52</v>
      </c>
      <c r="K60" s="4">
        <v>5.59</v>
      </c>
      <c r="L60" s="8">
        <f t="shared" ref="L60:L65" si="26">B60/H60*50</f>
        <v>49.019607843137251</v>
      </c>
      <c r="M60" s="8">
        <f t="shared" ref="M60:M65" si="27">B60/I60*50</f>
        <v>9.3984962406015029</v>
      </c>
      <c r="N60" s="8">
        <f t="shared" ref="N60:N65" si="28">B60/J60*50</f>
        <v>48.076923076923073</v>
      </c>
      <c r="O60" s="8">
        <f t="shared" ref="O60:O65" si="29">B60/K60*50</f>
        <v>4.4722719141323797</v>
      </c>
    </row>
    <row r="61" spans="1:22">
      <c r="A61" s="6">
        <v>3</v>
      </c>
      <c r="B61" s="3">
        <v>1</v>
      </c>
      <c r="C61" s="4">
        <v>0.88</v>
      </c>
      <c r="D61" s="3">
        <f t="shared" si="24"/>
        <v>3</v>
      </c>
      <c r="E61" s="8">
        <f t="shared" si="23"/>
        <v>56.81818181818182</v>
      </c>
      <c r="F61" s="8">
        <f t="shared" si="25"/>
        <v>10.940919037199125</v>
      </c>
      <c r="G61" s="4">
        <v>4.57</v>
      </c>
      <c r="H61" s="4">
        <v>0.87</v>
      </c>
      <c r="I61" s="4">
        <v>5.18</v>
      </c>
      <c r="J61" s="4">
        <v>0.87</v>
      </c>
      <c r="K61" s="4">
        <v>11</v>
      </c>
      <c r="L61" s="8">
        <f t="shared" si="26"/>
        <v>57.47126436781609</v>
      </c>
      <c r="M61" s="8">
        <f t="shared" si="27"/>
        <v>9.6525096525096519</v>
      </c>
      <c r="N61" s="8">
        <f t="shared" si="28"/>
        <v>57.47126436781609</v>
      </c>
      <c r="O61" s="8">
        <f t="shared" si="29"/>
        <v>4.5454545454545459</v>
      </c>
    </row>
    <row r="62" spans="1:22">
      <c r="A62" s="6">
        <v>4</v>
      </c>
      <c r="B62" s="3">
        <v>2</v>
      </c>
      <c r="C62" s="4">
        <v>1.61</v>
      </c>
      <c r="D62" s="3">
        <f t="shared" si="24"/>
        <v>4</v>
      </c>
      <c r="E62" s="8">
        <f t="shared" si="23"/>
        <v>62.11180124223602</v>
      </c>
      <c r="F62" s="8">
        <f t="shared" si="25"/>
        <v>11.273957158962796</v>
      </c>
      <c r="G62" s="4">
        <v>8.8699999999999992</v>
      </c>
      <c r="H62" s="4">
        <v>1.58</v>
      </c>
      <c r="I62" s="4">
        <v>10.19</v>
      </c>
      <c r="J62" s="4">
        <v>1.59</v>
      </c>
      <c r="K62" s="4">
        <v>21.79</v>
      </c>
      <c r="L62" s="58">
        <f t="shared" si="26"/>
        <v>63.291139240506325</v>
      </c>
      <c r="M62" s="8">
        <f t="shared" si="27"/>
        <v>9.8135426889106974</v>
      </c>
      <c r="N62" s="8">
        <f t="shared" si="28"/>
        <v>62.893081761006286</v>
      </c>
      <c r="O62" s="8">
        <f t="shared" si="29"/>
        <v>4.5892611289582375</v>
      </c>
    </row>
    <row r="63" spans="1:22">
      <c r="A63" s="6">
        <v>5</v>
      </c>
      <c r="B63" s="3">
        <v>4</v>
      </c>
      <c r="C63" s="4">
        <v>2.99</v>
      </c>
      <c r="D63" s="3">
        <f t="shared" si="24"/>
        <v>5</v>
      </c>
      <c r="E63" s="8">
        <f t="shared" si="23"/>
        <v>66.889632107023417</v>
      </c>
      <c r="F63" s="8">
        <f t="shared" si="25"/>
        <v>10.582010582010582</v>
      </c>
      <c r="G63" s="4">
        <v>18.899999999999999</v>
      </c>
      <c r="H63" s="4">
        <v>2.99</v>
      </c>
      <c r="I63" s="4">
        <v>20.41</v>
      </c>
      <c r="J63" s="4">
        <v>3.02</v>
      </c>
      <c r="K63" s="4">
        <v>43.48</v>
      </c>
      <c r="L63" s="8">
        <f t="shared" si="26"/>
        <v>66.889632107023417</v>
      </c>
      <c r="M63" s="8">
        <f t="shared" si="27"/>
        <v>9.7991180793728567</v>
      </c>
      <c r="N63" s="8">
        <f t="shared" si="28"/>
        <v>66.225165562913915</v>
      </c>
      <c r="O63" s="8">
        <f t="shared" si="29"/>
        <v>4.5998160073597063</v>
      </c>
    </row>
    <row r="64" spans="1:22">
      <c r="A64" s="6">
        <v>6</v>
      </c>
      <c r="B64" s="3">
        <v>8</v>
      </c>
      <c r="C64" s="4">
        <v>5.82</v>
      </c>
      <c r="D64" s="3">
        <f t="shared" si="24"/>
        <v>6</v>
      </c>
      <c r="E64" s="8">
        <f t="shared" si="23"/>
        <v>68.728522336769757</v>
      </c>
      <c r="F64" s="8">
        <f t="shared" si="25"/>
        <v>11.080332409972298</v>
      </c>
      <c r="G64" s="4">
        <v>36.1</v>
      </c>
      <c r="H64" s="4">
        <v>5.78</v>
      </c>
      <c r="I64" s="4">
        <v>40.32</v>
      </c>
      <c r="J64" s="4">
        <v>5.78</v>
      </c>
      <c r="K64" s="4">
        <v>86.96</v>
      </c>
      <c r="L64" s="8">
        <f t="shared" si="26"/>
        <v>69.20415224913495</v>
      </c>
      <c r="M64" s="8">
        <f t="shared" si="27"/>
        <v>9.9206349206349209</v>
      </c>
      <c r="N64" s="8">
        <f t="shared" si="28"/>
        <v>69.20415224913495</v>
      </c>
      <c r="O64" s="8">
        <f t="shared" si="29"/>
        <v>4.5998160073597063</v>
      </c>
    </row>
    <row r="65" spans="1:22">
      <c r="A65" s="6">
        <v>7</v>
      </c>
      <c r="B65" s="3">
        <v>16</v>
      </c>
      <c r="C65" s="4">
        <v>11.53</v>
      </c>
      <c r="D65" s="3">
        <f t="shared" si="24"/>
        <v>7</v>
      </c>
      <c r="E65" s="8">
        <f t="shared" si="23"/>
        <v>69.384215091066778</v>
      </c>
      <c r="F65" s="8">
        <f t="shared" si="25"/>
        <v>11.040574109853713</v>
      </c>
      <c r="G65" s="4">
        <v>72.459999999999994</v>
      </c>
      <c r="H65" s="4">
        <v>11.43</v>
      </c>
      <c r="I65" s="4">
        <v>81.3</v>
      </c>
      <c r="J65" s="4">
        <v>11.43</v>
      </c>
      <c r="K65" s="4">
        <v>172.41</v>
      </c>
      <c r="L65" s="8">
        <f t="shared" si="26"/>
        <v>69.9912510936133</v>
      </c>
      <c r="M65" s="8">
        <f t="shared" si="27"/>
        <v>9.8400984009840098</v>
      </c>
      <c r="N65" s="8">
        <f t="shared" si="28"/>
        <v>69.9912510936133</v>
      </c>
      <c r="O65" s="8">
        <f t="shared" si="29"/>
        <v>4.6401020822458099</v>
      </c>
    </row>
    <row r="66" spans="1:22">
      <c r="L66" s="59" t="s">
        <v>229</v>
      </c>
      <c r="U66" t="s">
        <v>223</v>
      </c>
      <c r="V66" t="s">
        <v>227</v>
      </c>
    </row>
    <row r="67" spans="1:22">
      <c r="L67" s="68" t="s">
        <v>253</v>
      </c>
    </row>
    <row r="68" spans="1:22">
      <c r="L68" s="68" t="s">
        <v>263</v>
      </c>
    </row>
    <row r="69" spans="1:22" ht="40.5">
      <c r="C69" s="10" t="s">
        <v>215</v>
      </c>
      <c r="D69" s="5" t="s">
        <v>45</v>
      </c>
      <c r="E69" s="19" t="s">
        <v>87</v>
      </c>
      <c r="F69" s="25" t="s">
        <v>217</v>
      </c>
      <c r="G69" s="25"/>
      <c r="H69" s="66" t="s">
        <v>237</v>
      </c>
    </row>
    <row r="70" spans="1:22">
      <c r="F70" s="7"/>
      <c r="G70" s="7"/>
    </row>
    <row r="71" spans="1:22" ht="40.5">
      <c r="A71" s="1" t="s">
        <v>3</v>
      </c>
      <c r="B71" s="2" t="s">
        <v>4</v>
      </c>
      <c r="C71" s="2" t="s">
        <v>205</v>
      </c>
      <c r="D71" s="2" t="s">
        <v>6</v>
      </c>
      <c r="E71" s="2" t="s">
        <v>204</v>
      </c>
      <c r="F71" s="2" t="s">
        <v>203</v>
      </c>
      <c r="G71" s="52" t="s">
        <v>207</v>
      </c>
      <c r="H71" s="52" t="s">
        <v>210</v>
      </c>
      <c r="I71" s="52" t="s">
        <v>208</v>
      </c>
      <c r="J71" s="52" t="s">
        <v>211</v>
      </c>
      <c r="K71" s="52" t="s">
        <v>209</v>
      </c>
      <c r="L71" s="2" t="s">
        <v>220</v>
      </c>
      <c r="M71" s="2" t="s">
        <v>218</v>
      </c>
      <c r="N71" s="2" t="s">
        <v>221</v>
      </c>
      <c r="O71" s="2" t="s">
        <v>219</v>
      </c>
    </row>
    <row r="72" spans="1:22">
      <c r="A72" s="6">
        <v>1</v>
      </c>
      <c r="B72" s="3">
        <v>0.25</v>
      </c>
      <c r="C72" s="4">
        <v>1.08</v>
      </c>
      <c r="D72" s="3">
        <f>LOG(B72)/LOG(2)+3</f>
        <v>1</v>
      </c>
      <c r="E72" s="8">
        <f t="shared" ref="E72:E78" si="30">B72/C72*50</f>
        <v>11.574074074074073</v>
      </c>
      <c r="F72" s="8">
        <f>B72/G72*50</f>
        <v>83.333333333333343</v>
      </c>
      <c r="G72" s="4">
        <v>0.15</v>
      </c>
      <c r="H72" s="4">
        <v>0.56999999999999995</v>
      </c>
      <c r="I72" s="4">
        <v>0.11</v>
      </c>
      <c r="J72" s="4">
        <v>0.89</v>
      </c>
      <c r="K72" s="4">
        <v>0.12</v>
      </c>
      <c r="L72" s="8">
        <f>B72/H72*50</f>
        <v>21.92982456140351</v>
      </c>
      <c r="M72" s="8">
        <f>B72/I72*50</f>
        <v>113.63636363636364</v>
      </c>
      <c r="N72" s="8">
        <f>B72/J72*50</f>
        <v>14.04494382022472</v>
      </c>
      <c r="O72" s="8">
        <f>B72/K72*50</f>
        <v>104.16666666666667</v>
      </c>
    </row>
    <row r="73" spans="1:22">
      <c r="A73" s="6">
        <v>2</v>
      </c>
      <c r="B73" s="3">
        <v>0.5</v>
      </c>
      <c r="C73" s="4">
        <v>2.06</v>
      </c>
      <c r="D73" s="3">
        <f t="shared" ref="D73:D78" si="31">LOG(B73)/LOG(2)+3</f>
        <v>2</v>
      </c>
      <c r="E73" s="8">
        <f t="shared" si="30"/>
        <v>12.135922330097088</v>
      </c>
      <c r="F73" s="8">
        <f t="shared" ref="F73:F78" si="32">B73/G73*50</f>
        <v>100</v>
      </c>
      <c r="G73" s="4">
        <v>0.25</v>
      </c>
      <c r="H73" s="4">
        <v>1.06</v>
      </c>
      <c r="I73" s="4">
        <v>0.18</v>
      </c>
      <c r="J73" s="4">
        <v>1.71</v>
      </c>
      <c r="K73" s="4">
        <v>0.19</v>
      </c>
      <c r="L73" s="8">
        <f t="shared" ref="L73:L78" si="33">B73/H73*50</f>
        <v>23.584905660377355</v>
      </c>
      <c r="M73" s="8">
        <f t="shared" ref="M73:M78" si="34">B73/I73*50</f>
        <v>138.88888888888889</v>
      </c>
      <c r="N73" s="8">
        <f t="shared" ref="N73:N78" si="35">B73/J73*50</f>
        <v>14.619883040935672</v>
      </c>
      <c r="O73" s="8">
        <f t="shared" ref="O73:O78" si="36">B73/K73*50</f>
        <v>131.57894736842107</v>
      </c>
    </row>
    <row r="74" spans="1:22">
      <c r="A74" s="6">
        <v>3</v>
      </c>
      <c r="B74" s="3">
        <v>1</v>
      </c>
      <c r="C74" s="4">
        <v>4.01</v>
      </c>
      <c r="D74" s="3">
        <f t="shared" si="31"/>
        <v>3</v>
      </c>
      <c r="E74" s="8">
        <f t="shared" si="30"/>
        <v>12.468827930174564</v>
      </c>
      <c r="F74" s="8">
        <f t="shared" si="32"/>
        <v>108.69565217391303</v>
      </c>
      <c r="G74" s="4">
        <v>0.46</v>
      </c>
      <c r="H74" s="4">
        <v>2.06</v>
      </c>
      <c r="I74" s="4">
        <v>0.32</v>
      </c>
      <c r="J74" s="4">
        <v>3.33</v>
      </c>
      <c r="K74" s="4">
        <v>0.34</v>
      </c>
      <c r="L74" s="8">
        <f t="shared" si="33"/>
        <v>24.271844660194176</v>
      </c>
      <c r="M74" s="8">
        <f t="shared" si="34"/>
        <v>156.25</v>
      </c>
      <c r="N74" s="8">
        <f t="shared" si="35"/>
        <v>15.015015015015015</v>
      </c>
      <c r="O74" s="8">
        <f t="shared" si="36"/>
        <v>147.05882352941174</v>
      </c>
    </row>
    <row r="75" spans="1:22">
      <c r="A75" s="6">
        <v>4</v>
      </c>
      <c r="B75" s="3">
        <v>2</v>
      </c>
      <c r="C75" s="4">
        <v>7.92</v>
      </c>
      <c r="D75" s="3">
        <f t="shared" si="31"/>
        <v>4</v>
      </c>
      <c r="E75" s="8">
        <f t="shared" si="30"/>
        <v>12.626262626262626</v>
      </c>
      <c r="F75" s="8">
        <f t="shared" si="32"/>
        <v>109.89010989010988</v>
      </c>
      <c r="G75" s="4">
        <v>0.91</v>
      </c>
      <c r="H75" s="4">
        <v>4.0199999999999996</v>
      </c>
      <c r="I75" s="4">
        <v>0.63</v>
      </c>
      <c r="J75" s="4">
        <v>6.51</v>
      </c>
      <c r="K75" s="4">
        <v>0.65</v>
      </c>
      <c r="L75" s="8">
        <f t="shared" si="33"/>
        <v>24.875621890547269</v>
      </c>
      <c r="M75" s="8">
        <f t="shared" si="34"/>
        <v>158.73015873015873</v>
      </c>
      <c r="N75" s="8">
        <f t="shared" si="35"/>
        <v>15.360983102918588</v>
      </c>
      <c r="O75" s="8">
        <f t="shared" si="36"/>
        <v>153.84615384615384</v>
      </c>
    </row>
    <row r="76" spans="1:22">
      <c r="A76" s="6">
        <v>5</v>
      </c>
      <c r="B76" s="3">
        <v>4</v>
      </c>
      <c r="C76" s="4">
        <v>15.65</v>
      </c>
      <c r="D76" s="3">
        <f t="shared" si="31"/>
        <v>5</v>
      </c>
      <c r="E76" s="8">
        <f t="shared" si="30"/>
        <v>12.779552715654951</v>
      </c>
      <c r="F76" s="8">
        <f t="shared" si="32"/>
        <v>114.94252873563218</v>
      </c>
      <c r="G76" s="4">
        <v>1.74</v>
      </c>
      <c r="H76" s="4">
        <v>7.96</v>
      </c>
      <c r="I76" s="4">
        <v>1.28</v>
      </c>
      <c r="J76" s="4">
        <v>12.92</v>
      </c>
      <c r="K76" s="4">
        <v>1.26</v>
      </c>
      <c r="L76" s="8">
        <f t="shared" si="33"/>
        <v>25.125628140703515</v>
      </c>
      <c r="M76" s="8">
        <f t="shared" si="34"/>
        <v>156.25</v>
      </c>
      <c r="N76" s="8">
        <f t="shared" si="35"/>
        <v>15.479876160990713</v>
      </c>
      <c r="O76" s="8">
        <f t="shared" si="36"/>
        <v>158.73015873015873</v>
      </c>
    </row>
    <row r="77" spans="1:22">
      <c r="A77" s="6">
        <v>6</v>
      </c>
      <c r="B77" s="3">
        <v>8</v>
      </c>
      <c r="C77" s="4">
        <v>31.25</v>
      </c>
      <c r="D77" s="3">
        <f t="shared" si="31"/>
        <v>6</v>
      </c>
      <c r="E77" s="8">
        <f t="shared" si="30"/>
        <v>12.8</v>
      </c>
      <c r="F77" s="8">
        <f t="shared" si="32"/>
        <v>118.69436201780414</v>
      </c>
      <c r="G77" s="4">
        <v>3.37</v>
      </c>
      <c r="H77" s="4">
        <v>15.5</v>
      </c>
      <c r="I77" s="4">
        <v>2.5299999999999998</v>
      </c>
      <c r="J77" s="4">
        <v>25.71</v>
      </c>
      <c r="K77" s="4">
        <v>2.44</v>
      </c>
      <c r="L77" s="8">
        <f t="shared" si="33"/>
        <v>25.806451612903224</v>
      </c>
      <c r="M77" s="8">
        <f t="shared" si="34"/>
        <v>158.102766798419</v>
      </c>
      <c r="N77" s="8">
        <f t="shared" si="35"/>
        <v>15.558148580318942</v>
      </c>
      <c r="O77" s="8">
        <f t="shared" si="36"/>
        <v>163.9344262295082</v>
      </c>
    </row>
    <row r="78" spans="1:22">
      <c r="A78" s="6">
        <v>7</v>
      </c>
      <c r="B78" s="3">
        <v>16</v>
      </c>
      <c r="C78" s="4">
        <v>61.73</v>
      </c>
      <c r="D78" s="3">
        <f t="shared" si="31"/>
        <v>7</v>
      </c>
      <c r="E78" s="8">
        <f t="shared" si="30"/>
        <v>12.959663048760733</v>
      </c>
      <c r="F78" s="8">
        <f t="shared" si="32"/>
        <v>119.9400299850075</v>
      </c>
      <c r="G78" s="4">
        <v>6.67</v>
      </c>
      <c r="H78" s="4">
        <v>30.77</v>
      </c>
      <c r="I78" s="4">
        <v>5.05</v>
      </c>
      <c r="J78" s="4">
        <v>51.55</v>
      </c>
      <c r="K78" s="4">
        <v>4.82</v>
      </c>
      <c r="L78" s="8">
        <f t="shared" si="33"/>
        <v>25.999350016249593</v>
      </c>
      <c r="M78" s="8">
        <f t="shared" si="34"/>
        <v>158.41584158415841</v>
      </c>
      <c r="N78" s="8">
        <f t="shared" si="35"/>
        <v>15.518913676042679</v>
      </c>
      <c r="O78" s="8">
        <f t="shared" si="36"/>
        <v>165.97510373443981</v>
      </c>
    </row>
    <row r="79" spans="1:22">
      <c r="A79" s="15"/>
      <c r="B79" s="16"/>
      <c r="C79" s="17"/>
      <c r="D79" s="16"/>
      <c r="E79" s="18"/>
      <c r="F79" s="18"/>
      <c r="G79" s="17"/>
      <c r="U79" t="s">
        <v>224</v>
      </c>
      <c r="V79" t="s">
        <v>226</v>
      </c>
    </row>
    <row r="83" spans="1:22" ht="40.5">
      <c r="C83" s="10" t="s">
        <v>216</v>
      </c>
      <c r="D83" s="5" t="s">
        <v>54</v>
      </c>
      <c r="E83" s="19" t="s">
        <v>87</v>
      </c>
      <c r="F83" s="54" t="s">
        <v>217</v>
      </c>
      <c r="G83" s="7"/>
      <c r="H83" s="66" t="s">
        <v>238</v>
      </c>
      <c r="I83" s="10" t="s">
        <v>239</v>
      </c>
    </row>
    <row r="84" spans="1:22">
      <c r="F84" s="7"/>
      <c r="G84" s="7"/>
    </row>
    <row r="85" spans="1:22" ht="40.5">
      <c r="A85" s="1" t="s">
        <v>3</v>
      </c>
      <c r="B85" s="2" t="s">
        <v>4</v>
      </c>
      <c r="C85" s="2" t="s">
        <v>205</v>
      </c>
      <c r="D85" s="2" t="s">
        <v>6</v>
      </c>
      <c r="E85" s="2" t="s">
        <v>204</v>
      </c>
      <c r="F85" s="2" t="s">
        <v>206</v>
      </c>
      <c r="G85" s="52" t="s">
        <v>207</v>
      </c>
      <c r="H85" s="52" t="s">
        <v>210</v>
      </c>
      <c r="I85" s="52" t="s">
        <v>208</v>
      </c>
      <c r="J85" s="52" t="s">
        <v>211</v>
      </c>
      <c r="K85" s="52" t="s">
        <v>209</v>
      </c>
      <c r="L85" s="2" t="s">
        <v>220</v>
      </c>
      <c r="M85" s="57" t="s">
        <v>218</v>
      </c>
      <c r="N85" s="2" t="s">
        <v>221</v>
      </c>
      <c r="O85" s="2" t="s">
        <v>219</v>
      </c>
    </row>
    <row r="86" spans="1:22">
      <c r="A86" s="6">
        <v>1</v>
      </c>
      <c r="B86" s="3">
        <v>0.25</v>
      </c>
      <c r="C86" s="4">
        <v>1.47</v>
      </c>
      <c r="D86" s="3">
        <f>LOG(B86)/LOG(2)+3</f>
        <v>1</v>
      </c>
      <c r="E86" s="8">
        <f t="shared" ref="E86:E92" si="37">B86/C86*50</f>
        <v>8.5034013605442169</v>
      </c>
      <c r="F86" s="8">
        <f>B86/G86*50</f>
        <v>13.736263736263735</v>
      </c>
      <c r="G86" s="4">
        <v>0.91</v>
      </c>
      <c r="H86" s="4">
        <v>0.56000000000000005</v>
      </c>
      <c r="I86" s="4">
        <v>0.88</v>
      </c>
      <c r="J86" s="4">
        <v>0.5</v>
      </c>
      <c r="K86" s="4">
        <v>2.13</v>
      </c>
      <c r="L86" s="8">
        <f>B86/H86*50</f>
        <v>22.321428571428569</v>
      </c>
      <c r="M86" s="8">
        <f>B86/I86*50</f>
        <v>14.204545454545455</v>
      </c>
      <c r="N86" s="8">
        <f>B86/J86*50</f>
        <v>25</v>
      </c>
      <c r="O86" s="8">
        <f>B86/K86*50</f>
        <v>5.868544600938967</v>
      </c>
    </row>
    <row r="87" spans="1:22">
      <c r="A87" s="6">
        <v>2</v>
      </c>
      <c r="B87" s="3">
        <v>0.5</v>
      </c>
      <c r="C87" s="4">
        <v>2.76</v>
      </c>
      <c r="D87" s="3">
        <f t="shared" ref="D87:D92" si="38">LOG(B87)/LOG(2)+3</f>
        <v>2</v>
      </c>
      <c r="E87" s="8">
        <f t="shared" si="37"/>
        <v>9.0579710144927557</v>
      </c>
      <c r="F87" s="8">
        <f t="shared" ref="F87:F92" si="39">B87/G87*50</f>
        <v>15.151515151515152</v>
      </c>
      <c r="G87" s="4">
        <v>1.65</v>
      </c>
      <c r="H87" s="4">
        <v>0.92</v>
      </c>
      <c r="I87" s="4">
        <v>1.58</v>
      </c>
      <c r="J87" s="4">
        <v>0.82</v>
      </c>
      <c r="K87" s="4">
        <v>4.04</v>
      </c>
      <c r="L87" s="8">
        <f t="shared" ref="L87:L92" si="40">B87/H87*50</f>
        <v>27.173913043478258</v>
      </c>
      <c r="M87" s="8">
        <f t="shared" ref="M87:M92" si="41">B87/I87*50</f>
        <v>15.822784810126581</v>
      </c>
      <c r="N87" s="8">
        <f t="shared" ref="N87:N92" si="42">B87/J87*50</f>
        <v>30.487804878048781</v>
      </c>
      <c r="O87" s="8">
        <f t="shared" ref="O87:O92" si="43">B87/K87*50</f>
        <v>6.1881188118811883</v>
      </c>
    </row>
    <row r="88" spans="1:22">
      <c r="A88" s="6">
        <v>3</v>
      </c>
      <c r="B88" s="3">
        <v>1</v>
      </c>
      <c r="C88" s="4">
        <v>5.44</v>
      </c>
      <c r="D88" s="3">
        <f t="shared" si="38"/>
        <v>3</v>
      </c>
      <c r="E88" s="8">
        <f t="shared" si="37"/>
        <v>9.1911764705882337</v>
      </c>
      <c r="F88" s="8">
        <f t="shared" si="39"/>
        <v>15.974440894568689</v>
      </c>
      <c r="G88" s="4">
        <v>3.13</v>
      </c>
      <c r="H88" s="4">
        <v>1.66</v>
      </c>
      <c r="I88" s="4">
        <v>2.99</v>
      </c>
      <c r="J88" s="4">
        <v>1.46</v>
      </c>
      <c r="K88" s="4">
        <v>8.06</v>
      </c>
      <c r="L88" s="8">
        <f t="shared" si="40"/>
        <v>30.120481927710845</v>
      </c>
      <c r="M88" s="8">
        <f t="shared" si="41"/>
        <v>16.722408026755854</v>
      </c>
      <c r="N88" s="8">
        <f t="shared" si="42"/>
        <v>34.246575342465754</v>
      </c>
      <c r="O88" s="8">
        <f t="shared" si="43"/>
        <v>6.2034739454094288</v>
      </c>
    </row>
    <row r="89" spans="1:22">
      <c r="A89" s="6">
        <v>4</v>
      </c>
      <c r="B89" s="3">
        <v>2</v>
      </c>
      <c r="C89" s="4">
        <v>10.31</v>
      </c>
      <c r="D89" s="3">
        <f t="shared" si="38"/>
        <v>4</v>
      </c>
      <c r="E89" s="8">
        <f t="shared" si="37"/>
        <v>9.6993210475266718</v>
      </c>
      <c r="F89" s="8">
        <f t="shared" si="39"/>
        <v>16.420361247947454</v>
      </c>
      <c r="G89" s="4">
        <v>6.09</v>
      </c>
      <c r="H89" s="4">
        <v>3.12</v>
      </c>
      <c r="I89" s="4">
        <v>5.76</v>
      </c>
      <c r="J89" s="4">
        <v>2.71</v>
      </c>
      <c r="K89" s="4">
        <v>15.77</v>
      </c>
      <c r="L89" s="8">
        <f t="shared" si="40"/>
        <v>32.051282051282051</v>
      </c>
      <c r="M89" s="58">
        <f t="shared" si="41"/>
        <v>17.361111111111111</v>
      </c>
      <c r="N89" s="8">
        <f t="shared" si="42"/>
        <v>36.900369003690038</v>
      </c>
      <c r="O89" s="8">
        <f t="shared" si="43"/>
        <v>6.3411540900443892</v>
      </c>
    </row>
    <row r="90" spans="1:22">
      <c r="A90" s="6">
        <v>5</v>
      </c>
      <c r="B90" s="3">
        <v>4</v>
      </c>
      <c r="C90" s="4">
        <v>20</v>
      </c>
      <c r="D90" s="3">
        <f t="shared" si="38"/>
        <v>5</v>
      </c>
      <c r="E90" s="8">
        <f t="shared" si="37"/>
        <v>10</v>
      </c>
      <c r="F90" s="8">
        <f t="shared" si="39"/>
        <v>16.666666666666664</v>
      </c>
      <c r="G90" s="4">
        <v>12</v>
      </c>
      <c r="H90" s="4">
        <v>6</v>
      </c>
      <c r="I90" s="4">
        <v>11.4</v>
      </c>
      <c r="J90" s="4">
        <v>5.27</v>
      </c>
      <c r="K90" s="4">
        <v>31.06</v>
      </c>
      <c r="L90" s="8">
        <f t="shared" si="40"/>
        <v>33.333333333333329</v>
      </c>
      <c r="M90" s="8">
        <f t="shared" si="41"/>
        <v>17.543859649122805</v>
      </c>
      <c r="N90" s="8">
        <f t="shared" si="42"/>
        <v>37.950664136622393</v>
      </c>
      <c r="O90" s="8">
        <f t="shared" si="43"/>
        <v>6.4391500321957507</v>
      </c>
    </row>
    <row r="91" spans="1:22">
      <c r="A91" s="6">
        <v>6</v>
      </c>
      <c r="B91" s="3">
        <v>8</v>
      </c>
      <c r="C91" s="4">
        <v>38.17</v>
      </c>
      <c r="D91" s="3">
        <f t="shared" si="38"/>
        <v>6</v>
      </c>
      <c r="E91" s="8">
        <f t="shared" si="37"/>
        <v>10.47943411055803</v>
      </c>
      <c r="F91" s="8">
        <f t="shared" si="39"/>
        <v>16.842105263157894</v>
      </c>
      <c r="G91" s="4">
        <v>23.75</v>
      </c>
      <c r="H91" s="4">
        <v>11.79</v>
      </c>
      <c r="I91" s="4">
        <v>22.47</v>
      </c>
      <c r="J91" s="4">
        <v>10.44</v>
      </c>
      <c r="K91" s="4">
        <v>61.73</v>
      </c>
      <c r="L91" s="8">
        <f t="shared" si="40"/>
        <v>33.927056827820188</v>
      </c>
      <c r="M91" s="8">
        <f t="shared" si="41"/>
        <v>17.801513128615934</v>
      </c>
      <c r="N91" s="8">
        <f t="shared" si="42"/>
        <v>38.314176245210732</v>
      </c>
      <c r="O91" s="8">
        <f t="shared" si="43"/>
        <v>6.4798315243803666</v>
      </c>
    </row>
    <row r="92" spans="1:22">
      <c r="A92" s="6">
        <v>7</v>
      </c>
      <c r="B92" s="3">
        <v>16</v>
      </c>
      <c r="C92" s="4">
        <v>74.069999999999993</v>
      </c>
      <c r="D92" s="3">
        <f t="shared" si="38"/>
        <v>7</v>
      </c>
      <c r="E92" s="8">
        <f t="shared" si="37"/>
        <v>10.800594032671798</v>
      </c>
      <c r="F92" s="8">
        <f t="shared" si="39"/>
        <v>16.881198565098121</v>
      </c>
      <c r="G92" s="4">
        <v>47.39</v>
      </c>
      <c r="H92" s="4">
        <v>23.47</v>
      </c>
      <c r="I92" s="4">
        <v>44.84</v>
      </c>
      <c r="J92" s="4">
        <v>20.66</v>
      </c>
      <c r="K92" s="4">
        <v>123.46</v>
      </c>
      <c r="L92" s="8">
        <f t="shared" si="40"/>
        <v>34.086067319982959</v>
      </c>
      <c r="M92" s="8">
        <f t="shared" si="41"/>
        <v>17.841213202497769</v>
      </c>
      <c r="N92" s="8">
        <f t="shared" si="42"/>
        <v>38.722168441432721</v>
      </c>
      <c r="O92" s="8">
        <f t="shared" si="43"/>
        <v>6.4798315243803666</v>
      </c>
    </row>
    <row r="93" spans="1:22">
      <c r="M93" s="59" t="s">
        <v>228</v>
      </c>
      <c r="U93" t="s">
        <v>225</v>
      </c>
      <c r="V93" t="s">
        <v>227</v>
      </c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2"/>
  <sheetViews>
    <sheetView tabSelected="1" workbookViewId="0">
      <selection activeCell="C30" sqref="C30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100</v>
      </c>
      <c r="D1" s="5" t="s">
        <v>45</v>
      </c>
      <c r="E1" s="19" t="s">
        <v>101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102</v>
      </c>
      <c r="D3" s="2" t="s">
        <v>6</v>
      </c>
      <c r="E3" s="2" t="s">
        <v>103</v>
      </c>
      <c r="F3" s="2" t="s">
        <v>104</v>
      </c>
      <c r="G3" s="2" t="s">
        <v>105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2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106</v>
      </c>
      <c r="N11" t="s">
        <v>67</v>
      </c>
      <c r="O11" t="s">
        <v>72</v>
      </c>
    </row>
    <row r="15" spans="1:15" ht="40.5">
      <c r="C15" s="10" t="s">
        <v>107</v>
      </c>
      <c r="D15" s="5" t="s">
        <v>54</v>
      </c>
      <c r="E15" s="19" t="s">
        <v>101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102</v>
      </c>
      <c r="D17" s="2" t="s">
        <v>6</v>
      </c>
      <c r="E17" s="2" t="s">
        <v>103</v>
      </c>
      <c r="F17" s="2" t="s">
        <v>104</v>
      </c>
      <c r="G17" s="2" t="s">
        <v>105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108</v>
      </c>
      <c r="N25" t="s">
        <v>67</v>
      </c>
      <c r="O25" t="s">
        <v>68</v>
      </c>
    </row>
    <row r="28" spans="1:15" ht="212.25" customHeight="1">
      <c r="A28" s="60" t="s">
        <v>109</v>
      </c>
      <c r="B28" s="61"/>
      <c r="C28" s="61"/>
      <c r="D28" s="61"/>
      <c r="E28" s="61"/>
      <c r="F28" s="61"/>
      <c r="G28" s="61"/>
      <c r="H28" s="61"/>
    </row>
    <row r="32" spans="1:15" ht="40.5">
      <c r="C32" s="10" t="s">
        <v>110</v>
      </c>
      <c r="D32" s="5" t="s">
        <v>70</v>
      </c>
      <c r="E32" s="19" t="s">
        <v>111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112</v>
      </c>
      <c r="D34" s="2" t="s">
        <v>6</v>
      </c>
      <c r="E34" s="2" t="s">
        <v>113</v>
      </c>
      <c r="F34" s="2" t="s">
        <v>114</v>
      </c>
      <c r="G34" s="2" t="s">
        <v>115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116</v>
      </c>
      <c r="D45" s="5" t="s">
        <v>54</v>
      </c>
      <c r="E45" s="19" t="s">
        <v>111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112</v>
      </c>
      <c r="D47" s="2" t="s">
        <v>6</v>
      </c>
      <c r="E47" s="2" t="s">
        <v>113</v>
      </c>
      <c r="F47" s="2" t="s">
        <v>114</v>
      </c>
      <c r="G47" s="2" t="s">
        <v>115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117</v>
      </c>
      <c r="D58" s="5" t="s">
        <v>70</v>
      </c>
      <c r="E58" s="19" t="s">
        <v>118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119</v>
      </c>
      <c r="D60" s="2" t="s">
        <v>6</v>
      </c>
      <c r="E60" s="2" t="s">
        <v>120</v>
      </c>
      <c r="F60" s="2" t="s">
        <v>121</v>
      </c>
      <c r="G60" s="2" t="s">
        <v>122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123</v>
      </c>
      <c r="D71" s="5" t="s">
        <v>54</v>
      </c>
      <c r="E71" s="19" t="s">
        <v>118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119</v>
      </c>
      <c r="D73" s="2" t="s">
        <v>6</v>
      </c>
      <c r="E73" s="2" t="s">
        <v>120</v>
      </c>
      <c r="F73" s="2" t="s">
        <v>121</v>
      </c>
      <c r="G73" s="2" t="s">
        <v>122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124</v>
      </c>
      <c r="D84" s="5" t="s">
        <v>70</v>
      </c>
      <c r="E84" s="19" t="s">
        <v>125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112</v>
      </c>
      <c r="D86" s="2" t="s">
        <v>6</v>
      </c>
      <c r="E86" s="2" t="s">
        <v>113</v>
      </c>
      <c r="F86" s="2" t="s">
        <v>114</v>
      </c>
      <c r="G86" s="2" t="s">
        <v>126</v>
      </c>
      <c r="H86" s="2" t="s">
        <v>127</v>
      </c>
      <c r="I86" s="2" t="s">
        <v>128</v>
      </c>
      <c r="J86" s="2" t="s">
        <v>62</v>
      </c>
      <c r="K86" s="2" t="s">
        <v>129</v>
      </c>
      <c r="L86" s="2" t="s">
        <v>130</v>
      </c>
    </row>
    <row r="87" spans="1:12">
      <c r="A87" s="6">
        <v>1</v>
      </c>
      <c r="B87" s="3">
        <v>0.25</v>
      </c>
      <c r="C87" s="42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2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1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2">
        <v>0.6</v>
      </c>
      <c r="J90" s="8">
        <f t="shared" si="21"/>
        <v>166.66666666666669</v>
      </c>
      <c r="K90" s="4">
        <v>0.56999999999999995</v>
      </c>
      <c r="L90" s="41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131</v>
      </c>
      <c r="L94" t="s">
        <v>131</v>
      </c>
    </row>
    <row r="97" spans="1:12" ht="40.5">
      <c r="C97" s="10" t="s">
        <v>132</v>
      </c>
      <c r="D97" s="5" t="s">
        <v>54</v>
      </c>
      <c r="E97" s="19" t="s">
        <v>125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112</v>
      </c>
      <c r="D99" s="2" t="s">
        <v>6</v>
      </c>
      <c r="E99" s="2" t="s">
        <v>113</v>
      </c>
      <c r="F99" s="2" t="s">
        <v>114</v>
      </c>
      <c r="G99" s="2" t="s">
        <v>126</v>
      </c>
      <c r="H99" s="2" t="s">
        <v>127</v>
      </c>
      <c r="I99" s="2" t="s">
        <v>128</v>
      </c>
      <c r="J99" s="2" t="s">
        <v>62</v>
      </c>
      <c r="K99" s="2" t="s">
        <v>129</v>
      </c>
      <c r="L99" s="2" t="s">
        <v>130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133</v>
      </c>
    </row>
    <row r="110" spans="1:12" ht="40.5">
      <c r="C110" s="10" t="s">
        <v>134</v>
      </c>
      <c r="D110" s="5" t="s">
        <v>70</v>
      </c>
      <c r="E110" s="19" t="s">
        <v>135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136</v>
      </c>
      <c r="D112" s="2" t="s">
        <v>6</v>
      </c>
      <c r="E112" s="2" t="s">
        <v>79</v>
      </c>
      <c r="F112" s="2" t="s">
        <v>137</v>
      </c>
      <c r="G112" s="2" t="s">
        <v>138</v>
      </c>
      <c r="H112" s="2" t="s">
        <v>112</v>
      </c>
      <c r="I112" s="2" t="s">
        <v>113</v>
      </c>
    </row>
    <row r="113" spans="1:9">
      <c r="A113" s="6">
        <v>1</v>
      </c>
      <c r="B113" s="3">
        <v>0.25</v>
      </c>
      <c r="C113" s="43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2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1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139</v>
      </c>
    </row>
    <row r="123" spans="1:9" ht="40.5">
      <c r="C123" s="10" t="s">
        <v>140</v>
      </c>
      <c r="D123" s="5" t="s">
        <v>54</v>
      </c>
      <c r="E123" s="19" t="s">
        <v>135</v>
      </c>
      <c r="F123" s="25" t="s">
        <v>133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136</v>
      </c>
      <c r="D125" s="2" t="s">
        <v>6</v>
      </c>
      <c r="E125" s="2" t="s">
        <v>79</v>
      </c>
      <c r="F125" s="2" t="s">
        <v>141</v>
      </c>
      <c r="G125" s="2" t="s">
        <v>138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142</v>
      </c>
      <c r="D1" s="5" t="s">
        <v>45</v>
      </c>
      <c r="E1" s="19" t="s">
        <v>143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144</v>
      </c>
      <c r="D3" s="2" t="s">
        <v>6</v>
      </c>
      <c r="E3" s="2" t="s">
        <v>145</v>
      </c>
      <c r="F3" s="2" t="s">
        <v>146</v>
      </c>
      <c r="G3" s="2" t="s">
        <v>147</v>
      </c>
      <c r="H3" s="2" t="s">
        <v>148</v>
      </c>
      <c r="I3" s="2" t="s">
        <v>136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149</v>
      </c>
      <c r="N11" t="s">
        <v>67</v>
      </c>
      <c r="O11" t="s">
        <v>72</v>
      </c>
    </row>
    <row r="14" spans="1:15" ht="40.5">
      <c r="C14" s="10" t="s">
        <v>150</v>
      </c>
      <c r="D14" s="5" t="s">
        <v>54</v>
      </c>
      <c r="E14" s="19" t="s">
        <v>143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144</v>
      </c>
      <c r="D16" s="2" t="s">
        <v>6</v>
      </c>
      <c r="E16" s="2" t="s">
        <v>145</v>
      </c>
      <c r="F16" s="2" t="s">
        <v>146</v>
      </c>
      <c r="G16" s="2" t="s">
        <v>147</v>
      </c>
      <c r="H16" s="2" t="s">
        <v>148</v>
      </c>
      <c r="I16" s="2" t="s">
        <v>136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151</v>
      </c>
      <c r="N24" t="s">
        <v>67</v>
      </c>
      <c r="O24" t="s">
        <v>68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50"/>
      <c r="B28" s="51"/>
      <c r="C28" s="51"/>
      <c r="D28" s="51"/>
      <c r="E28" s="51"/>
      <c r="F28" s="51"/>
      <c r="G28" s="51"/>
    </row>
    <row r="29" spans="1:15" ht="194.25" customHeight="1">
      <c r="A29" s="63" t="s">
        <v>152</v>
      </c>
      <c r="B29" s="63"/>
      <c r="C29" s="63"/>
      <c r="D29" s="63"/>
      <c r="E29" s="63"/>
      <c r="F29" s="63"/>
      <c r="G29" s="63"/>
      <c r="H29" s="63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topLeftCell="A13" workbookViewId="0">
      <selection activeCell="D30" sqref="D3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153</v>
      </c>
      <c r="D1" s="5" t="s">
        <v>45</v>
      </c>
      <c r="E1" s="19" t="s">
        <v>154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155</v>
      </c>
      <c r="D3" s="2" t="s">
        <v>6</v>
      </c>
      <c r="E3" s="2" t="s">
        <v>156</v>
      </c>
      <c r="F3" s="2" t="s">
        <v>157</v>
      </c>
      <c r="G3" s="2" t="s">
        <v>158</v>
      </c>
      <c r="H3" s="36" t="s">
        <v>159</v>
      </c>
      <c r="I3" s="36" t="s">
        <v>160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161</v>
      </c>
      <c r="M11" t="s">
        <v>67</v>
      </c>
      <c r="N11" t="s">
        <v>72</v>
      </c>
    </row>
    <row r="15" spans="1:14" ht="40.5">
      <c r="C15" s="10" t="s">
        <v>162</v>
      </c>
      <c r="D15" s="5" t="s">
        <v>54</v>
      </c>
      <c r="E15" s="19" t="s">
        <v>154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155</v>
      </c>
      <c r="D17" s="2" t="s">
        <v>6</v>
      </c>
      <c r="E17" s="2" t="s">
        <v>156</v>
      </c>
      <c r="F17" s="2" t="s">
        <v>157</v>
      </c>
      <c r="G17" s="2" t="s">
        <v>158</v>
      </c>
      <c r="H17" s="36" t="s">
        <v>159</v>
      </c>
      <c r="I17" s="36" t="s">
        <v>160</v>
      </c>
    </row>
    <row r="18" spans="1:14">
      <c r="A18" s="6">
        <v>1</v>
      </c>
      <c r="B18" s="3">
        <v>0.25</v>
      </c>
      <c r="C18" s="42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2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2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42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2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42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2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2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4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163</v>
      </c>
      <c r="M25" t="s">
        <v>67</v>
      </c>
      <c r="N25" t="s">
        <v>68</v>
      </c>
    </row>
    <row r="28" spans="1:14" ht="96.75" customHeight="1">
      <c r="A28" s="60" t="s">
        <v>164</v>
      </c>
      <c r="B28" s="61"/>
      <c r="C28" s="61"/>
      <c r="D28" s="61"/>
      <c r="E28" s="61"/>
      <c r="F28" s="61"/>
      <c r="G28" s="61"/>
      <c r="H28" s="61"/>
    </row>
    <row r="32" spans="1:14" ht="40.5">
      <c r="C32" s="10" t="s">
        <v>165</v>
      </c>
      <c r="D32" s="5" t="s">
        <v>45</v>
      </c>
      <c r="E32" s="19" t="s">
        <v>166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167</v>
      </c>
      <c r="D34" s="2" t="s">
        <v>6</v>
      </c>
      <c r="E34" s="2" t="s">
        <v>168</v>
      </c>
      <c r="F34" s="2" t="s">
        <v>169</v>
      </c>
      <c r="G34" s="2" t="s">
        <v>170</v>
      </c>
      <c r="H34" s="2" t="s">
        <v>157</v>
      </c>
      <c r="I34" s="2" t="s">
        <v>158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171</v>
      </c>
      <c r="M42" t="s">
        <v>67</v>
      </c>
      <c r="N42" t="s">
        <v>72</v>
      </c>
    </row>
    <row r="46" spans="1:14" ht="40.5">
      <c r="C46" s="10" t="s">
        <v>162</v>
      </c>
      <c r="D46" s="5" t="s">
        <v>54</v>
      </c>
      <c r="E46" s="19" t="s">
        <v>166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167</v>
      </c>
      <c r="D48" s="2" t="s">
        <v>6</v>
      </c>
      <c r="E48" s="2" t="s">
        <v>168</v>
      </c>
      <c r="F48" s="2" t="s">
        <v>169</v>
      </c>
      <c r="G48" s="2" t="s">
        <v>170</v>
      </c>
      <c r="H48" s="2" t="s">
        <v>172</v>
      </c>
      <c r="I48" s="2" t="s">
        <v>173</v>
      </c>
    </row>
    <row r="49" spans="1:14">
      <c r="A49" s="6">
        <v>1</v>
      </c>
      <c r="B49" s="3">
        <v>0.25</v>
      </c>
      <c r="C49" s="42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42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42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42">
        <v>0.9</v>
      </c>
    </row>
    <row r="52" spans="1:14">
      <c r="A52" s="6">
        <v>4</v>
      </c>
      <c r="B52" s="3">
        <v>2</v>
      </c>
      <c r="C52" s="42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42">
        <v>1.6</v>
      </c>
    </row>
    <row r="53" spans="1:14">
      <c r="A53" s="6">
        <v>5</v>
      </c>
      <c r="B53" s="3">
        <v>4</v>
      </c>
      <c r="C53" s="42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42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4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174</v>
      </c>
      <c r="M56" t="s">
        <v>67</v>
      </c>
      <c r="N56" t="s">
        <v>68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2012-11-01T05:27:57Z</dcterms:modified>
</cp:coreProperties>
</file>