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4" activeTab="5"/>
  </bookViews>
  <sheets>
    <sheet name="1.问题规模与时间效率的关系-CPU单线程" sheetId="1" r:id="rId1"/>
    <sheet name="2.问题规模与时间效率的关系-CPU多线程" sheetId="2" r:id="rId2"/>
    <sheet name="3.问题规模与时间效率的关系-GPU初始" sheetId="3" r:id="rId3"/>
    <sheet name="4.问题规模与时间效率的关系-GPU优化1" sheetId="4" r:id="rId4"/>
    <sheet name="5.问题规模与时间效率的关系-GPU优化2" sheetId="5" r:id="rId5"/>
    <sheet name="6.问题规模与时间效率的关系-GPU优化3" sheetId="6" r:id="rId6"/>
  </sheets>
  <calcPr calcId="125725"/>
</workbook>
</file>

<file path=xl/calcChain.xml><?xml version="1.0" encoding="utf-8"?>
<calcChain xmlns="http://schemas.openxmlformats.org/spreadsheetml/2006/main">
  <c r="F80" i="4"/>
  <c r="E80"/>
  <c r="D80"/>
  <c r="F79"/>
  <c r="E79"/>
  <c r="D79"/>
  <c r="F78"/>
  <c r="E78"/>
  <c r="D78"/>
  <c r="F77"/>
  <c r="E77"/>
  <c r="D77"/>
  <c r="F76"/>
  <c r="E76"/>
  <c r="D76"/>
  <c r="F75"/>
  <c r="E75"/>
  <c r="D75"/>
  <c r="F74"/>
  <c r="E74"/>
  <c r="D74"/>
  <c r="F67"/>
  <c r="E67"/>
  <c r="D67"/>
  <c r="F66"/>
  <c r="E66"/>
  <c r="D66"/>
  <c r="F65"/>
  <c r="E65"/>
  <c r="D65"/>
  <c r="F64"/>
  <c r="E64"/>
  <c r="D64"/>
  <c r="F63"/>
  <c r="E63"/>
  <c r="D63"/>
  <c r="F62"/>
  <c r="E62"/>
  <c r="D62"/>
  <c r="F61"/>
  <c r="E61"/>
  <c r="D61"/>
  <c r="F54"/>
  <c r="E54"/>
  <c r="D54"/>
  <c r="F53"/>
  <c r="E53"/>
  <c r="D53"/>
  <c r="F52"/>
  <c r="E52"/>
  <c r="D52"/>
  <c r="F51"/>
  <c r="E51"/>
  <c r="D51"/>
  <c r="F50"/>
  <c r="E50"/>
  <c r="D50"/>
  <c r="F49"/>
  <c r="E49"/>
  <c r="D49"/>
  <c r="F48"/>
  <c r="E48"/>
  <c r="D48"/>
  <c r="F41"/>
  <c r="E41"/>
  <c r="D41"/>
  <c r="F40"/>
  <c r="E40"/>
  <c r="D40"/>
  <c r="F39"/>
  <c r="E39"/>
  <c r="D39"/>
  <c r="F38"/>
  <c r="E38"/>
  <c r="D38"/>
  <c r="F37"/>
  <c r="E37"/>
  <c r="D37"/>
  <c r="F36"/>
  <c r="E36"/>
  <c r="D36"/>
  <c r="F35"/>
  <c r="E35"/>
  <c r="D35"/>
  <c r="K33" i="5"/>
  <c r="J33"/>
  <c r="I33"/>
  <c r="H33"/>
  <c r="G33"/>
  <c r="F33"/>
  <c r="E33"/>
  <c r="D33"/>
  <c r="C33"/>
  <c r="B33"/>
  <c r="K31"/>
  <c r="J31"/>
  <c r="I31"/>
  <c r="H31"/>
  <c r="G31"/>
  <c r="F31"/>
  <c r="E31"/>
  <c r="D31"/>
  <c r="C31"/>
  <c r="B31"/>
  <c r="F24" i="6" l="1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24" i="5" l="1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24" i="4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D19" i="1"/>
  <c r="D20"/>
  <c r="D21"/>
  <c r="D22"/>
  <c r="D23"/>
  <c r="D24"/>
  <c r="D18"/>
  <c r="D5"/>
  <c r="D6"/>
  <c r="D7"/>
  <c r="D8"/>
  <c r="D9"/>
  <c r="D10"/>
  <c r="D4"/>
  <c r="D19" i="2"/>
  <c r="D20"/>
  <c r="D21"/>
  <c r="D22"/>
  <c r="D23"/>
  <c r="D24"/>
  <c r="D18"/>
  <c r="D5"/>
  <c r="D6"/>
  <c r="D7"/>
  <c r="D8"/>
  <c r="D9"/>
  <c r="D10"/>
  <c r="D4"/>
  <c r="D5" i="3"/>
  <c r="D6"/>
  <c r="D7"/>
  <c r="D8"/>
  <c r="D9"/>
  <c r="D10"/>
  <c r="D4"/>
  <c r="D19"/>
  <c r="D20"/>
  <c r="D21"/>
  <c r="D22"/>
  <c r="D23"/>
  <c r="D24"/>
  <c r="D18"/>
  <c r="F24"/>
  <c r="E24"/>
  <c r="F23"/>
  <c r="E23"/>
  <c r="F22"/>
  <c r="E22"/>
  <c r="F21"/>
  <c r="E21"/>
  <c r="F20"/>
  <c r="E20"/>
  <c r="F19"/>
  <c r="E19"/>
  <c r="F18"/>
  <c r="E18"/>
  <c r="F10"/>
  <c r="E10"/>
  <c r="F9"/>
  <c r="E9"/>
  <c r="F8"/>
  <c r="E8"/>
  <c r="F7"/>
  <c r="E7"/>
  <c r="F6"/>
  <c r="E6"/>
  <c r="F5"/>
  <c r="E5"/>
  <c r="F4"/>
  <c r="E4"/>
  <c r="F24" i="2"/>
  <c r="E24"/>
  <c r="F23"/>
  <c r="E23"/>
  <c r="F22"/>
  <c r="E22"/>
  <c r="F21"/>
  <c r="E21"/>
  <c r="F20"/>
  <c r="E20"/>
  <c r="F19"/>
  <c r="E19"/>
  <c r="F18"/>
  <c r="E18"/>
  <c r="F10" i="1"/>
  <c r="F9"/>
  <c r="F8"/>
  <c r="F7"/>
  <c r="F6"/>
  <c r="F5"/>
  <c r="F4"/>
  <c r="F4" i="2"/>
  <c r="F22" i="1"/>
  <c r="F23"/>
  <c r="F24"/>
  <c r="F19"/>
  <c r="F20"/>
  <c r="F21"/>
  <c r="F18"/>
  <c r="F5" i="2"/>
  <c r="F6"/>
  <c r="F7"/>
  <c r="F8"/>
  <c r="F9"/>
  <c r="F10"/>
  <c r="E5"/>
  <c r="E6"/>
  <c r="E7"/>
  <c r="E8"/>
  <c r="E9"/>
  <c r="E10"/>
  <c r="E4"/>
  <c r="E5" i="1"/>
  <c r="E6"/>
  <c r="E7"/>
  <c r="E8"/>
  <c r="E9"/>
  <c r="E10"/>
  <c r="E4"/>
  <c r="E19"/>
  <c r="E20"/>
  <c r="E21"/>
  <c r="E22"/>
  <c r="E23"/>
  <c r="E24"/>
  <c r="E18"/>
</calcChain>
</file>

<file path=xl/sharedStrings.xml><?xml version="1.0" encoding="utf-8"?>
<sst xmlns="http://schemas.openxmlformats.org/spreadsheetml/2006/main" count="225" uniqueCount="112">
  <si>
    <t>表1.1</t>
  </si>
  <si>
    <t>CPU: i7 870</t>
  </si>
  <si>
    <t>debug 
VS 
release</t>
  </si>
  <si>
    <t>序号</t>
  </si>
  <si>
    <t>问题规模
(N 百万)</t>
  </si>
  <si>
    <t>时间(ms)
release</t>
  </si>
  <si>
    <t>问题规模
log2(N)+3</t>
  </si>
  <si>
    <t>release</t>
  </si>
  <si>
    <t>VS debug</t>
  </si>
  <si>
    <t>时间(ms)
VS debug</t>
  </si>
  <si>
    <t>图1.1</t>
  </si>
  <si>
    <t>CPU</t>
  </si>
  <si>
    <t>i7 870</t>
  </si>
  <si>
    <t>表1.2</t>
  </si>
  <si>
    <t>CPU: i7 3770k</t>
  </si>
  <si>
    <t>debug</t>
  </si>
  <si>
    <t>图1.2</t>
  </si>
  <si>
    <t>i7 3770K</t>
  </si>
  <si>
    <t>CPU单线程 结论：
1）时间效率，与问题规模无关，问题规模变化，时间效率恒定不变，i7 3770K是4、i7 870是3； 
2）时间效率，与CPU性能有关，'i7 3770k'  vs 'i7 870' = 4:3=1.33，
前者提升约33%；
3）时间效率，与程序编译配置有关，'release' vs 'debug' =4.2:2.6=1.62，
提升60%（i7 3770k）、50%（i7 870）；</t>
  </si>
  <si>
    <t>备注：
1）时间效率计算公式，时间效率=问题规模/时间 * 50；
2）固定CPU和编译配置：CPU='i7 3770K'，编译配置='release'；</t>
  </si>
  <si>
    <t>表2.1</t>
  </si>
  <si>
    <t>单线程
VS
多线程</t>
  </si>
  <si>
    <t>时间(ms)
多线程</t>
  </si>
  <si>
    <t>多线程</t>
  </si>
  <si>
    <t>单线程</t>
  </si>
  <si>
    <t>时间(ms)
VS 单线程</t>
  </si>
  <si>
    <t>图2.1</t>
  </si>
  <si>
    <t>表2.2</t>
  </si>
  <si>
    <t>问题规模
(N M)</t>
  </si>
  <si>
    <t>图2.2</t>
  </si>
  <si>
    <t>CPU多线程 结论：
1）时间效率，与问题规模无关，问题规模变化，时间效率恒定不变，i7 3770K是10、i7 870是12； 
2）时间效率，与CPU性能有关，'i7 870'  vs 'i7 3770k' = 12:10=1.2，
前者比后者高出20%；？？？
3）时间效率，与CPU线程数目有关，多线程 vs 单线程 = 10:4=2.5，12:3=4，
提升140%（i7 3770k）、300%（i7 870）；</t>
  </si>
  <si>
    <t>表3.1</t>
  </si>
  <si>
    <t>CPU: i7 3770k
GPU: gtx670</t>
  </si>
  <si>
    <t>CPU
VS
GPU</t>
  </si>
  <si>
    <t>时间(ms)
GPU</t>
  </si>
  <si>
    <t>GPU</t>
  </si>
  <si>
    <t>时间(ms)
VS CPU</t>
  </si>
  <si>
    <t>图3.1</t>
  </si>
  <si>
    <t>GTX670</t>
  </si>
  <si>
    <t>表3.2</t>
  </si>
  <si>
    <t>CPU: i7 870
GPU: gts250</t>
  </si>
  <si>
    <t>图3.2</t>
  </si>
  <si>
    <t>GTS250</t>
  </si>
  <si>
    <t>GPU多线程初步 结论： 
1）时间效率，与问题规模无关，问题规模变化，时间效率恒定不变，gtx670是34、gts250是3.4； 
2）时间效率，在都是GPU多线程的条件下，与GPU性能有关，'gtx670'  vs 'gts250' = 34:3.4=10， 前者是后者的10倍； 
3）时间效率，GPU多线程与CPU多线程对比，GPU vs CPU =34:10=3.4， 3.4:12=0.3，
前者提升240%（gtx670）、-70%（gts250）； 
4）CUDA对CU调用CPP代码的编译效率不如CPP调用，454ms vs 300 ms = 1.5，效率降低50%（gts250），为了避免误差确保CPU测试环境不含CUDA；</t>
  </si>
  <si>
    <t>表4.1</t>
  </si>
  <si>
    <t>GPU: gtx670</t>
  </si>
  <si>
    <t>合并
VS
非合并</t>
  </si>
  <si>
    <t>合并</t>
  </si>
  <si>
    <t>非合并</t>
  </si>
  <si>
    <t>时间(ms)
VS 非合并</t>
  </si>
  <si>
    <t>图4.1</t>
  </si>
  <si>
    <t xml:space="preserve"> GTX670</t>
  </si>
  <si>
    <t>表4.2</t>
  </si>
  <si>
    <t>GPU: gts250</t>
  </si>
  <si>
    <t>时间(ms)
合并</t>
  </si>
  <si>
    <t>图4.2</t>
  </si>
  <si>
    <t>表5.1</t>
  </si>
  <si>
    <t>x</t>
  </si>
  <si>
    <t>图5.1</t>
  </si>
  <si>
    <t>表5.2</t>
  </si>
  <si>
    <t>图5.2</t>
  </si>
  <si>
    <t>共享
VS
非共享</t>
    <phoneticPr fontId="7" type="noConversion"/>
  </si>
  <si>
    <t>共享</t>
    <phoneticPr fontId="7" type="noConversion"/>
  </si>
  <si>
    <t>非共享</t>
    <phoneticPr fontId="7" type="noConversion"/>
  </si>
  <si>
    <t>时间(ms)
VS 非共享</t>
    <phoneticPr fontId="7" type="noConversion"/>
  </si>
  <si>
    <t>时间(ms)
共享</t>
    <phoneticPr fontId="7" type="noConversion"/>
  </si>
  <si>
    <t>非共享</t>
    <phoneticPr fontId="7" type="noConversion"/>
  </si>
  <si>
    <t>常量
VS
非常量</t>
    <phoneticPr fontId="7" type="noConversion"/>
  </si>
  <si>
    <t>常量</t>
    <phoneticPr fontId="7" type="noConversion"/>
  </si>
  <si>
    <t>非常量</t>
    <phoneticPr fontId="7" type="noConversion"/>
  </si>
  <si>
    <t>时间(ms)
常量</t>
    <phoneticPr fontId="7" type="noConversion"/>
  </si>
  <si>
    <t>时间(ms)
VS 非常量</t>
    <phoneticPr fontId="7" type="noConversion"/>
  </si>
  <si>
    <t>表5.3</t>
    <phoneticPr fontId="7" type="noConversion"/>
  </si>
  <si>
    <t>内存显存
时间效率</t>
    <phoneticPr fontId="7" type="noConversion"/>
  </si>
  <si>
    <t>数据规模
(M)</t>
    <phoneticPr fontId="7" type="noConversion"/>
  </si>
  <si>
    <t>gtx670
传输时间(ms)</t>
    <phoneticPr fontId="7" type="noConversion"/>
  </si>
  <si>
    <t>gtx670
时间效率
数据/时间GByte/s</t>
    <phoneticPr fontId="7" type="noConversion"/>
  </si>
  <si>
    <t>gtx250
传输时间(ms)</t>
    <phoneticPr fontId="7" type="noConversion"/>
  </si>
  <si>
    <t>gtx250
时间效率
数据/时间GByte/s</t>
    <phoneticPr fontId="7" type="noConversion"/>
  </si>
  <si>
    <t>图5.3</t>
    <phoneticPr fontId="7" type="noConversion"/>
  </si>
  <si>
    <t>表4.3</t>
    <phoneticPr fontId="7" type="noConversion"/>
  </si>
  <si>
    <t>重复
VS
非重复</t>
    <phoneticPr fontId="7" type="noConversion"/>
  </si>
  <si>
    <t>warp读取
同一个值</t>
    <phoneticPr fontId="7" type="noConversion"/>
  </si>
  <si>
    <t>重复</t>
    <phoneticPr fontId="7" type="noConversion"/>
  </si>
  <si>
    <t>非重复</t>
    <phoneticPr fontId="7" type="noConversion"/>
  </si>
  <si>
    <t>时间(ms)
VS 非重复</t>
    <phoneticPr fontId="7" type="noConversion"/>
  </si>
  <si>
    <t>时间(ms)
重复</t>
    <phoneticPr fontId="7" type="noConversion"/>
  </si>
  <si>
    <t>GPU: gtx670</t>
    <phoneticPr fontId="7" type="noConversion"/>
  </si>
  <si>
    <t>表4.4</t>
    <phoneticPr fontId="7" type="noConversion"/>
  </si>
  <si>
    <t>表4.5</t>
    <phoneticPr fontId="7" type="noConversion"/>
  </si>
  <si>
    <t>交替
VS
非交替</t>
    <phoneticPr fontId="7" type="noConversion"/>
  </si>
  <si>
    <t>交替</t>
    <phoneticPr fontId="7" type="noConversion"/>
  </si>
  <si>
    <t>非交替</t>
    <phoneticPr fontId="7" type="noConversion"/>
  </si>
  <si>
    <t>时间(ms)
VS 非交替</t>
    <phoneticPr fontId="7" type="noConversion"/>
  </si>
  <si>
    <t>时间(ms)
交替</t>
    <phoneticPr fontId="7" type="noConversion"/>
  </si>
  <si>
    <t>表4.6</t>
    <phoneticPr fontId="7" type="noConversion"/>
  </si>
  <si>
    <t>GPU: gts250</t>
    <phoneticPr fontId="7" type="noConversion"/>
  </si>
  <si>
    <t>共享
VS
非共享</t>
    <phoneticPr fontId="7" type="noConversion"/>
  </si>
  <si>
    <t>warp读取
相邻值</t>
    <phoneticPr fontId="7" type="noConversion"/>
  </si>
  <si>
    <t>图4.3</t>
    <phoneticPr fontId="7" type="noConversion"/>
  </si>
  <si>
    <t>图4.4</t>
    <phoneticPr fontId="7" type="noConversion"/>
  </si>
  <si>
    <t>图4.5</t>
    <phoneticPr fontId="7" type="noConversion"/>
  </si>
  <si>
    <t>图4.6</t>
    <phoneticPr fontId="7" type="noConversion"/>
  </si>
  <si>
    <t>GPU</t>
    <phoneticPr fontId="7" type="noConversion"/>
  </si>
  <si>
    <t>GTX670</t>
    <phoneticPr fontId="7" type="noConversion"/>
  </si>
  <si>
    <t>GTS250</t>
    <phoneticPr fontId="7" type="noConversion"/>
  </si>
  <si>
    <t>GPU合并优化 结论： 
1）时间效率，与问题规模弱相关，问题规模变化，时间效率以3%的增速缓慢提升； 
2）时间效率，在都合并的条件下，与GPU性能有关，'gtx670'  vs 'gts250' = 102:17=6， 
前者是后者的6倍； 
3）时间效率，合并与非合并对比，合并 vs 非合并 = 102:34=3，17:3.4=5， 
前者提升200%（gtx670）、400%（gts250）； 
4）时间效率，GPU VS CPU = 102:10=10，17:12=1.4， 
前者提升900%（gtx670）、40%（gts250）；
5）时间效率，重复与非重复对比，重复 vs 非重复 = 164:125=1.3，11.5:16.7=0.7， 
前者提升30%（gtx670）、-30%（gts250）； 
6）时间效率，交替与非交替对比，交替 vs 非交替 = 152:125=1.2，16.9:16.3=1.04， 
前者提升20%（gtx670）、4%（gts250）；</t>
    <phoneticPr fontId="7" type="noConversion"/>
  </si>
  <si>
    <t>GPU</t>
    <phoneticPr fontId="7" type="noConversion"/>
  </si>
  <si>
    <t>GTX670</t>
    <phoneticPr fontId="7" type="noConversion"/>
  </si>
  <si>
    <t>GTS250</t>
    <phoneticPr fontId="7" type="noConversion"/>
  </si>
  <si>
    <t>GPU常量显存所有线程共享通信优化 结论： 
1）时间效率，与问题规模弱相关。定量：问题规模变化，时间效率以2%的增速缓慢提升； 
2）时间效率，在都合并的条件下，与GPU性能有关，GPU性能越好，效率越高。定量：
'gtx670'  vs 'gts250' = 25:10=2.5， 前者是后者的2.5倍； 
3）时间效率，常量与非常量对比，常量显存效率下降。定量：25:102=0.2，10:17=0.6， 
前者提升-80%（gtx670）、-40%（gts250）； 
4）时间效率，GPU与CPU对比，效率小幅提升。定量：GPU VS CPU = 25:10=2.5，10:12=0.8， 
前者提升150%（gtx670）、-20%（gts250）；
5）时间效率，内存显存之间，时间效率即带宽随数据规模持续增长；
gtx670: 32K耗时0.02ms带宽1.7GB/s，2M耗时0.36ms带宽5.6GB/s，128M耗时34ms带宽3.8GB/s;
gts250: 32K耗时0.04ms带宽0.8GB/s，2M耗时0.69ms带宽2.9GB/s，128M耗时38ms带宽3.4GB/s;
数据量低于2k时，时间恒定不变，0.015ms(gtx670)，0.027ms(gts250);</t>
    <phoneticPr fontId="7" type="noConversion"/>
  </si>
  <si>
    <t>GPU线程块内部所有线程共享通信 结论： 
1）时间效率，与问题规模弱相关，问题规模变化，时间效率以2%的增速缓慢提升； 
2）时间效率，在都合并的条件下，与GPU性能有关，'gtx670'  vs 'gts250' = x:10=6， 
前者是后者的6倍； 
3）时间效率，缓存与非缓存对比，缓存 vs 非缓存 = x:102=x，10:17=0.6， 
前者提升x%（gtx670）、-40%（gts250）； 
4）时间效率，GPU VS CPU = x:10=x，10:12=0.8， 
前者提升x%（gtx670）、-20%（gts250）；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</si>
</sst>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0.0"/>
    <numFmt numFmtId="177" formatCode="0.00_ "/>
  </numFmts>
  <fonts count="8">
    <font>
      <sz val="11"/>
      <color theme="1"/>
      <name val="宋体"/>
      <family val="2"/>
      <scheme val="minor"/>
    </font>
    <font>
      <b/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92D050"/>
      <name val="宋体"/>
      <family val="2"/>
      <scheme val="minor"/>
    </font>
    <font>
      <sz val="11"/>
      <color rgb="FFC00000"/>
      <name val="宋体"/>
      <family val="2"/>
      <scheme val="minor"/>
    </font>
    <font>
      <sz val="11"/>
      <color rgb="FF002060"/>
      <name val="宋体"/>
      <family val="2"/>
      <scheme val="minor"/>
    </font>
    <font>
      <b/>
      <sz val="11"/>
      <color rgb="FFF79646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176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'1.问题规模与时间效率的关系-CPU单线程'!$E$3</c:f>
              <c:strCache>
                <c:ptCount val="1"/>
                <c:pt idx="0">
                  <c:v>release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'1.问题规模与时间效率的关系-CPU单线程'!$E$4:$E$10</c:f>
              <c:numCache>
                <c:formatCode>0.0</c:formatCode>
                <c:ptCount val="7"/>
                <c:pt idx="0">
                  <c:v>3.125</c:v>
                </c:pt>
                <c:pt idx="1">
                  <c:v>2.7777777777777777</c:v>
                </c:pt>
                <c:pt idx="2">
                  <c:v>2.9411764705882351</c:v>
                </c:pt>
                <c:pt idx="3">
                  <c:v>2.8571428571428572</c:v>
                </c:pt>
                <c:pt idx="4">
                  <c:v>2.8985507246376812</c:v>
                </c:pt>
                <c:pt idx="5">
                  <c:v>2.9197080291970803</c:v>
                </c:pt>
                <c:pt idx="6">
                  <c:v>2.9629629629629632</c:v>
                </c:pt>
              </c:numCache>
            </c:numRef>
          </c:val>
        </c:ser>
        <c:ser>
          <c:idx val="1"/>
          <c:order val="1"/>
          <c:tx>
            <c:strRef>
              <c:f>'1.问题规模与时间效率的关系-CPU单线程'!$F$3</c:f>
              <c:strCache>
                <c:ptCount val="1"/>
                <c:pt idx="0">
                  <c:v>VS debug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'1.问题规模与时间效率的关系-CPU单线程'!$F$4:$F$10</c:f>
              <c:numCache>
                <c:formatCode>0.0</c:formatCode>
                <c:ptCount val="7"/>
                <c:pt idx="0">
                  <c:v>1.7857142857142856</c:v>
                </c:pt>
                <c:pt idx="1">
                  <c:v>1.7857142857142856</c:v>
                </c:pt>
                <c:pt idx="2">
                  <c:v>1.8518518518518516</c:v>
                </c:pt>
                <c:pt idx="3">
                  <c:v>1.8867924528301887</c:v>
                </c:pt>
                <c:pt idx="4">
                  <c:v>2</c:v>
                </c:pt>
                <c:pt idx="5">
                  <c:v>2</c:v>
                </c:pt>
                <c:pt idx="6">
                  <c:v>1.9184652278177456</c:v>
                </c:pt>
              </c:numCache>
            </c:numRef>
          </c:val>
        </c:ser>
        <c:dLbls>
          <c:showVal val="1"/>
        </c:dLbls>
        <c:marker val="1"/>
        <c:axId val="65901312"/>
        <c:axId val="65903232"/>
      </c:lineChart>
      <c:catAx>
        <c:axId val="65901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5903232"/>
        <c:crosses val="autoZero"/>
        <c:auto val="1"/>
        <c:lblAlgn val="ctr"/>
        <c:lblOffset val="100"/>
      </c:catAx>
      <c:valAx>
        <c:axId val="659032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59013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'1.问题规模与时间效率的关系-CPU单线程'!$E$17</c:f>
              <c:strCache>
                <c:ptCount val="1"/>
                <c:pt idx="0">
                  <c:v>release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'1.问题规模与时间效率的关系-CPU单线程'!$E$18:$E$24</c:f>
              <c:numCache>
                <c:formatCode>0.0</c:formatCode>
                <c:ptCount val="7"/>
                <c:pt idx="0">
                  <c:v>4.1666666666666661</c:v>
                </c:pt>
                <c:pt idx="1">
                  <c:v>4.1666666666666661</c:v>
                </c:pt>
                <c:pt idx="2">
                  <c:v>4.1666666666666661</c:v>
                </c:pt>
                <c:pt idx="3">
                  <c:v>4</c:v>
                </c:pt>
                <c:pt idx="4">
                  <c:v>4</c:v>
                </c:pt>
                <c:pt idx="5">
                  <c:v>4.0404040404040407</c:v>
                </c:pt>
                <c:pt idx="6">
                  <c:v>4.0816326530612246</c:v>
                </c:pt>
              </c:numCache>
            </c:numRef>
          </c:val>
        </c:ser>
        <c:ser>
          <c:idx val="1"/>
          <c:order val="1"/>
          <c:tx>
            <c:strRef>
              <c:f>'1.问题规模与时间效率的关系-CPU单线程'!$F$17</c:f>
              <c:strCache>
                <c:ptCount val="1"/>
                <c:pt idx="0">
                  <c:v>debug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'1.问题规模与时间效率的关系-CPU单线程'!$F$18:$F$24</c:f>
              <c:numCache>
                <c:formatCode>0.0</c:formatCode>
                <c:ptCount val="7"/>
                <c:pt idx="0">
                  <c:v>2.5</c:v>
                </c:pt>
                <c:pt idx="1">
                  <c:v>2.7777777777777777</c:v>
                </c:pt>
                <c:pt idx="2">
                  <c:v>2.6315789473684208</c:v>
                </c:pt>
                <c:pt idx="3">
                  <c:v>2.7027027027027026</c:v>
                </c:pt>
                <c:pt idx="4">
                  <c:v>2.7397260273972601</c:v>
                </c:pt>
                <c:pt idx="5">
                  <c:v>2.7972027972027971</c:v>
                </c:pt>
                <c:pt idx="6">
                  <c:v>2.7972027972027971</c:v>
                </c:pt>
              </c:numCache>
            </c:numRef>
          </c:val>
        </c:ser>
        <c:dLbls>
          <c:showVal val="1"/>
        </c:dLbls>
        <c:marker val="1"/>
        <c:axId val="65941504"/>
        <c:axId val="65943424"/>
      </c:lineChart>
      <c:catAx>
        <c:axId val="65941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5943424"/>
        <c:crosses val="autoZero"/>
        <c:auto val="1"/>
        <c:lblAlgn val="ctr"/>
        <c:lblOffset val="100"/>
      </c:catAx>
      <c:valAx>
        <c:axId val="659434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594150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'2.问题规模与时间效率的关系-CPU多线程'!$E$3</c:f>
              <c:strCache>
                <c:ptCount val="1"/>
                <c:pt idx="0">
                  <c:v>多线程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'2.问题规模与时间效率的关系-CPU多线程'!$E$4:$E$10</c:f>
              <c:numCache>
                <c:formatCode>0.0</c:formatCode>
                <c:ptCount val="7"/>
                <c:pt idx="0">
                  <c:v>15.625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10.666666666666668</c:v>
                </c:pt>
              </c:numCache>
            </c:numRef>
          </c:val>
        </c:ser>
        <c:ser>
          <c:idx val="1"/>
          <c:order val="1"/>
          <c:tx>
            <c:strRef>
              <c:f>'2.问题规模与时间效率的关系-CPU多线程'!$F$3</c:f>
              <c:strCache>
                <c:ptCount val="1"/>
                <c:pt idx="0">
                  <c:v>单线程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'2.问题规模与时间效率的关系-CPU多线程'!$F$4:$F$10</c:f>
              <c:numCache>
                <c:formatCode>0.0</c:formatCode>
                <c:ptCount val="7"/>
                <c:pt idx="0">
                  <c:v>4.1666666666666661</c:v>
                </c:pt>
                <c:pt idx="1">
                  <c:v>4.1666666666666661</c:v>
                </c:pt>
                <c:pt idx="2">
                  <c:v>4.1666666666666661</c:v>
                </c:pt>
                <c:pt idx="3">
                  <c:v>4</c:v>
                </c:pt>
                <c:pt idx="4">
                  <c:v>4</c:v>
                </c:pt>
                <c:pt idx="5">
                  <c:v>4.0404040404040407</c:v>
                </c:pt>
                <c:pt idx="6">
                  <c:v>4.0816326530612246</c:v>
                </c:pt>
              </c:numCache>
            </c:numRef>
          </c:val>
        </c:ser>
        <c:dLbls>
          <c:showVal val="1"/>
        </c:dLbls>
        <c:marker val="1"/>
        <c:axId val="66911616"/>
        <c:axId val="67831296"/>
      </c:lineChart>
      <c:catAx>
        <c:axId val="66911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7831296"/>
        <c:crosses val="autoZero"/>
        <c:auto val="1"/>
        <c:lblAlgn val="ctr"/>
        <c:lblOffset val="100"/>
      </c:catAx>
      <c:valAx>
        <c:axId val="67831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691161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'2.问题规模与时间效率的关系-CPU多线程'!$E$17</c:f>
              <c:strCache>
                <c:ptCount val="1"/>
                <c:pt idx="0">
                  <c:v>多线程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'2.问题规模与时间效率的关系-CPU多线程'!$E$18:$E$24</c:f>
              <c:numCache>
                <c:formatCode>0.0</c:formatCode>
                <c:ptCount val="7"/>
                <c:pt idx="0">
                  <c:v>12.5</c:v>
                </c:pt>
                <c:pt idx="1">
                  <c:v>12.5</c:v>
                </c:pt>
                <c:pt idx="2">
                  <c:v>10</c:v>
                </c:pt>
                <c:pt idx="3">
                  <c:v>11.111111111111111</c:v>
                </c:pt>
                <c:pt idx="4">
                  <c:v>11.76470588235294</c:v>
                </c:pt>
                <c:pt idx="5">
                  <c:v>12.121212121212121</c:v>
                </c:pt>
                <c:pt idx="6">
                  <c:v>12.307692307692308</c:v>
                </c:pt>
              </c:numCache>
            </c:numRef>
          </c:val>
        </c:ser>
        <c:ser>
          <c:idx val="1"/>
          <c:order val="1"/>
          <c:tx>
            <c:strRef>
              <c:f>'2.问题规模与时间效率的关系-CPU多线程'!$F$17</c:f>
              <c:strCache>
                <c:ptCount val="1"/>
                <c:pt idx="0">
                  <c:v>单线程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'2.问题规模与时间效率的关系-CPU多线程'!$F$18:$F$24</c:f>
              <c:numCache>
                <c:formatCode>0.0</c:formatCode>
                <c:ptCount val="7"/>
                <c:pt idx="0">
                  <c:v>3.125</c:v>
                </c:pt>
                <c:pt idx="1">
                  <c:v>2.7777777777777777</c:v>
                </c:pt>
                <c:pt idx="2">
                  <c:v>2.9411764705882351</c:v>
                </c:pt>
                <c:pt idx="3">
                  <c:v>2.8571428571428572</c:v>
                </c:pt>
                <c:pt idx="4">
                  <c:v>2.8985507246376812</c:v>
                </c:pt>
                <c:pt idx="5">
                  <c:v>2.9197080291970803</c:v>
                </c:pt>
                <c:pt idx="6">
                  <c:v>2.9629629629629632</c:v>
                </c:pt>
              </c:numCache>
            </c:numRef>
          </c:val>
        </c:ser>
        <c:dLbls>
          <c:showVal val="1"/>
        </c:dLbls>
        <c:marker val="1"/>
        <c:axId val="67881600"/>
        <c:axId val="68166400"/>
      </c:lineChart>
      <c:catAx>
        <c:axId val="67881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8166400"/>
        <c:crosses val="autoZero"/>
        <c:auto val="1"/>
        <c:lblAlgn val="ctr"/>
        <c:lblOffset val="100"/>
      </c:catAx>
      <c:valAx>
        <c:axId val="681664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788160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'3.问题规模与时间效率的关系-GPU初始'!$E$17</c:f>
              <c:strCache>
                <c:ptCount val="1"/>
                <c:pt idx="0">
                  <c:v>GPU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'3.问题规模与时间效率的关系-GPU初始'!$E$18:$E$24</c:f>
              <c:numCache>
                <c:formatCode>0.0</c:formatCode>
                <c:ptCount val="7"/>
                <c:pt idx="0">
                  <c:v>3.125</c:v>
                </c:pt>
                <c:pt idx="1">
                  <c:v>3.5714285714285712</c:v>
                </c:pt>
                <c:pt idx="2">
                  <c:v>3.3333333333333335</c:v>
                </c:pt>
                <c:pt idx="3">
                  <c:v>3.4482758620689653</c:v>
                </c:pt>
                <c:pt idx="4">
                  <c:v>3.4482758620689653</c:v>
                </c:pt>
                <c:pt idx="5">
                  <c:v>3.4482758620689653</c:v>
                </c:pt>
                <c:pt idx="6">
                  <c:v>3.4334763948497855</c:v>
                </c:pt>
              </c:numCache>
            </c:numRef>
          </c:val>
        </c:ser>
        <c:ser>
          <c:idx val="1"/>
          <c:order val="1"/>
          <c:tx>
            <c:strRef>
              <c:f>'3.问题规模与时间效率的关系-GPU初始'!$F$17</c:f>
              <c:strCache>
                <c:ptCount val="1"/>
                <c:pt idx="0">
                  <c:v>CPU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'3.问题规模与时间效率的关系-GPU初始'!$F$18:$F$24</c:f>
              <c:numCache>
                <c:formatCode>0.0</c:formatCode>
                <c:ptCount val="7"/>
                <c:pt idx="0">
                  <c:v>12.5</c:v>
                </c:pt>
                <c:pt idx="1">
                  <c:v>12.5</c:v>
                </c:pt>
                <c:pt idx="2">
                  <c:v>10</c:v>
                </c:pt>
                <c:pt idx="3">
                  <c:v>11.111111111111111</c:v>
                </c:pt>
                <c:pt idx="4">
                  <c:v>11.76470588235294</c:v>
                </c:pt>
                <c:pt idx="5">
                  <c:v>12.121212121212121</c:v>
                </c:pt>
                <c:pt idx="6">
                  <c:v>12.307692307692308</c:v>
                </c:pt>
              </c:numCache>
            </c:numRef>
          </c:val>
        </c:ser>
        <c:dLbls>
          <c:showVal val="1"/>
        </c:dLbls>
        <c:marker val="1"/>
        <c:axId val="68241664"/>
        <c:axId val="68252032"/>
      </c:lineChart>
      <c:catAx>
        <c:axId val="68241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8252032"/>
        <c:crosses val="autoZero"/>
        <c:auto val="1"/>
        <c:lblAlgn val="ctr"/>
        <c:lblOffset val="100"/>
      </c:catAx>
      <c:valAx>
        <c:axId val="682520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82416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'3.问题规模与时间效率的关系-GPU初始'!$E$3</c:f>
              <c:strCache>
                <c:ptCount val="1"/>
                <c:pt idx="0">
                  <c:v>GPU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'3.问题规模与时间效率的关系-GPU初始'!$E$4:$E$10</c:f>
              <c:numCache>
                <c:formatCode>0.0</c:formatCode>
                <c:ptCount val="7"/>
                <c:pt idx="0">
                  <c:v>31.25</c:v>
                </c:pt>
                <c:pt idx="1">
                  <c:v>35.714285714285715</c:v>
                </c:pt>
                <c:pt idx="2">
                  <c:v>35.714285714285715</c:v>
                </c:pt>
                <c:pt idx="3">
                  <c:v>33.333333333333329</c:v>
                </c:pt>
                <c:pt idx="4">
                  <c:v>33.333333333333329</c:v>
                </c:pt>
                <c:pt idx="5">
                  <c:v>36.363636363636367</c:v>
                </c:pt>
                <c:pt idx="6">
                  <c:v>36.363636363636367</c:v>
                </c:pt>
              </c:numCache>
            </c:numRef>
          </c:val>
        </c:ser>
        <c:ser>
          <c:idx val="1"/>
          <c:order val="1"/>
          <c:tx>
            <c:strRef>
              <c:f>'3.问题规模与时间效率的关系-GPU初始'!$F$3</c:f>
              <c:strCache>
                <c:ptCount val="1"/>
                <c:pt idx="0">
                  <c:v>CPU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'3.问题规模与时间效率的关系-GPU初始'!$F$4:$F$10</c:f>
              <c:numCache>
                <c:formatCode>0.0</c:formatCode>
                <c:ptCount val="7"/>
                <c:pt idx="0">
                  <c:v>15.625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10.666666666666668</c:v>
                </c:pt>
              </c:numCache>
            </c:numRef>
          </c:val>
        </c:ser>
        <c:dLbls>
          <c:showVal val="1"/>
        </c:dLbls>
        <c:marker val="1"/>
        <c:axId val="68269568"/>
        <c:axId val="68271488"/>
      </c:lineChart>
      <c:catAx>
        <c:axId val="68269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8271488"/>
        <c:crosses val="autoZero"/>
        <c:auto val="1"/>
        <c:lblAlgn val="ctr"/>
        <c:lblOffset val="100"/>
      </c:catAx>
      <c:valAx>
        <c:axId val="682714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826956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'4.问题规模与时间效率的关系-GPU优化1'!$E$3</c:f>
              <c:strCache>
                <c:ptCount val="1"/>
                <c:pt idx="0">
                  <c:v>合并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'4.问题规模与时间效率的关系-GPU优化1'!$E$4:$E$10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100</c:v>
                </c:pt>
                <c:pt idx="2">
                  <c:v>102.04081632653062</c:v>
                </c:pt>
                <c:pt idx="3">
                  <c:v>107.5268817204301</c:v>
                </c:pt>
                <c:pt idx="4">
                  <c:v>111.11111111111111</c:v>
                </c:pt>
                <c:pt idx="5">
                  <c:v>111.11111111111111</c:v>
                </c:pt>
                <c:pt idx="6">
                  <c:v>112.67605633802818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'4.问题规模与时间效率的关系-GPU优化1'!$F$3</c:f>
              <c:strCache>
                <c:ptCount val="1"/>
                <c:pt idx="0">
                  <c:v>非合并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'4.问题规模与时间效率的关系-GPU优化1'!$F$4:$F$10</c:f>
              <c:numCache>
                <c:formatCode>0.0</c:formatCode>
                <c:ptCount val="7"/>
                <c:pt idx="0">
                  <c:v>31.25</c:v>
                </c:pt>
                <c:pt idx="1">
                  <c:v>35.714285714285715</c:v>
                </c:pt>
                <c:pt idx="2">
                  <c:v>35.714285714285715</c:v>
                </c:pt>
                <c:pt idx="3">
                  <c:v>33.333333333333329</c:v>
                </c:pt>
                <c:pt idx="4">
                  <c:v>33.333333333333329</c:v>
                </c:pt>
                <c:pt idx="5">
                  <c:v>36.363636363636367</c:v>
                </c:pt>
                <c:pt idx="6">
                  <c:v>36.363636363636367</c:v>
                </c:pt>
              </c:numCache>
            </c:numRef>
          </c:val>
        </c:ser>
        <c:dLbls>
          <c:showVal val="1"/>
        </c:dLbls>
        <c:marker val="1"/>
        <c:axId val="68736128"/>
        <c:axId val="68738048"/>
      </c:lineChart>
      <c:catAx>
        <c:axId val="687361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8738048"/>
        <c:crosses val="autoZero"/>
        <c:auto val="1"/>
        <c:lblAlgn val="ctr"/>
        <c:lblOffset val="100"/>
      </c:catAx>
      <c:valAx>
        <c:axId val="687380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873612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'4.问题规模与时间效率的关系-GPU优化1'!$E$17</c:f>
              <c:strCache>
                <c:ptCount val="1"/>
                <c:pt idx="0">
                  <c:v>合并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'4.问题规模与时间效率的关系-GPU优化1'!$E$18:$E$24</c:f>
              <c:numCache>
                <c:formatCode>0.0</c:formatCode>
                <c:ptCount val="7"/>
                <c:pt idx="0">
                  <c:v>15.625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17.391304347826086</c:v>
                </c:pt>
                <c:pt idx="6">
                  <c:v>17.391304347826086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'4.问题规模与时间效率的关系-GPU优化1'!$F$17</c:f>
              <c:strCache>
                <c:ptCount val="1"/>
                <c:pt idx="0">
                  <c:v>非合并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'4.问题规模与时间效率的关系-GPU优化1'!$F$18:$F$24</c:f>
              <c:numCache>
                <c:formatCode>0.0</c:formatCode>
                <c:ptCount val="7"/>
                <c:pt idx="0">
                  <c:v>3.125</c:v>
                </c:pt>
                <c:pt idx="1">
                  <c:v>3.5714285714285712</c:v>
                </c:pt>
                <c:pt idx="2">
                  <c:v>3.3333333333333335</c:v>
                </c:pt>
                <c:pt idx="3">
                  <c:v>3.4482758620689653</c:v>
                </c:pt>
                <c:pt idx="4">
                  <c:v>3.4482758620689653</c:v>
                </c:pt>
                <c:pt idx="5">
                  <c:v>3.4482758620689653</c:v>
                </c:pt>
                <c:pt idx="6">
                  <c:v>3.4334763948497855</c:v>
                </c:pt>
              </c:numCache>
            </c:numRef>
          </c:val>
        </c:ser>
        <c:dLbls>
          <c:showVal val="1"/>
        </c:dLbls>
        <c:marker val="1"/>
        <c:axId val="68759936"/>
        <c:axId val="68761856"/>
      </c:lineChart>
      <c:catAx>
        <c:axId val="68759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8761856"/>
        <c:crosses val="autoZero"/>
        <c:auto val="1"/>
        <c:lblAlgn val="ctr"/>
        <c:lblOffset val="100"/>
      </c:catAx>
      <c:valAx>
        <c:axId val="687618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875993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'4.问题规模与时间效率的关系-GPU优化1'!$E$34</c:f>
              <c:strCache>
                <c:ptCount val="1"/>
                <c:pt idx="0">
                  <c:v>重复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'4.问题规模与时间效率的关系-GPU优化1'!$E$35:$E$41</c:f>
              <c:numCache>
                <c:formatCode>0.0</c:formatCode>
                <c:ptCount val="7"/>
                <c:pt idx="0">
                  <c:v>9.615384615384615</c:v>
                </c:pt>
                <c:pt idx="1">
                  <c:v>10.869565217391305</c:v>
                </c:pt>
                <c:pt idx="2">
                  <c:v>11.363636363636363</c:v>
                </c:pt>
                <c:pt idx="3">
                  <c:v>11.494252873563219</c:v>
                </c:pt>
                <c:pt idx="4">
                  <c:v>11.76470588235294</c:v>
                </c:pt>
                <c:pt idx="5">
                  <c:v>11.76470588235294</c:v>
                </c:pt>
                <c:pt idx="6">
                  <c:v>11.940298507462686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'4.问题规模与时间效率的关系-GPU优化1'!$F$34</c:f>
              <c:strCache>
                <c:ptCount val="1"/>
                <c:pt idx="0">
                  <c:v>非重复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'4.问题规模与时间效率的关系-GPU优化1'!$F$35:$F$41</c:f>
              <c:numCache>
                <c:formatCode>0.0</c:formatCode>
                <c:ptCount val="7"/>
                <c:pt idx="0">
                  <c:v>15.625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17.391304347826086</c:v>
                </c:pt>
                <c:pt idx="6">
                  <c:v>17.391304347826086</c:v>
                </c:pt>
              </c:numCache>
            </c:numRef>
          </c:val>
        </c:ser>
        <c:dLbls>
          <c:showVal val="1"/>
        </c:dLbls>
        <c:marker val="1"/>
        <c:axId val="68799872"/>
        <c:axId val="68879872"/>
      </c:lineChart>
      <c:catAx>
        <c:axId val="68799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8879872"/>
        <c:crosses val="autoZero"/>
        <c:auto val="1"/>
        <c:lblAlgn val="ctr"/>
        <c:lblOffset val="100"/>
      </c:catAx>
      <c:valAx>
        <c:axId val="688798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87998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'4.问题规模与时间效率的关系-GPU优化1'!$E$47</c:f>
              <c:strCache>
                <c:ptCount val="1"/>
                <c:pt idx="0">
                  <c:v>重复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'4.问题规模与时间效率的关系-GPU优化1'!$E$48:$E$54</c:f>
              <c:numCache>
                <c:formatCode>0.0</c:formatCode>
                <c:ptCount val="7"/>
                <c:pt idx="0">
                  <c:v>104.16666666666667</c:v>
                </c:pt>
                <c:pt idx="1">
                  <c:v>131.57894736842107</c:v>
                </c:pt>
                <c:pt idx="2">
                  <c:v>147.05882352941174</c:v>
                </c:pt>
                <c:pt idx="3">
                  <c:v>163.9344262295082</c:v>
                </c:pt>
                <c:pt idx="4">
                  <c:v>166.66666666666669</c:v>
                </c:pt>
                <c:pt idx="5">
                  <c:v>173.91304347826087</c:v>
                </c:pt>
                <c:pt idx="6">
                  <c:v>177.77777777777777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'4.问题规模与时间效率的关系-GPU优化1'!$F$47</c:f>
              <c:strCache>
                <c:ptCount val="1"/>
                <c:pt idx="0">
                  <c:v>非重复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'4.问题规模与时间效率的关系-GPU优化1'!$F$48:$F$54</c:f>
              <c:numCache>
                <c:formatCode>0.0</c:formatCode>
                <c:ptCount val="7"/>
                <c:pt idx="0">
                  <c:v>89.285714285714278</c:v>
                </c:pt>
                <c:pt idx="1">
                  <c:v>108.69565217391303</c:v>
                </c:pt>
                <c:pt idx="2">
                  <c:v>121.95121951219512</c:v>
                </c:pt>
                <c:pt idx="3">
                  <c:v>125</c:v>
                </c:pt>
                <c:pt idx="4">
                  <c:v>133.33333333333331</c:v>
                </c:pt>
                <c:pt idx="5">
                  <c:v>137.93103448275863</c:v>
                </c:pt>
                <c:pt idx="6">
                  <c:v>140.35087719298244</c:v>
                </c:pt>
              </c:numCache>
            </c:numRef>
          </c:val>
        </c:ser>
        <c:dLbls>
          <c:showVal val="1"/>
        </c:dLbls>
        <c:marker val="1"/>
        <c:axId val="68905600"/>
        <c:axId val="68928256"/>
      </c:lineChart>
      <c:catAx>
        <c:axId val="68905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8928256"/>
        <c:crosses val="autoZero"/>
        <c:auto val="1"/>
        <c:lblAlgn val="ctr"/>
        <c:lblOffset val="100"/>
      </c:catAx>
      <c:valAx>
        <c:axId val="689282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890560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'4.问题规模与时间效率的关系-GPU优化1'!$E$60</c:f>
              <c:strCache>
                <c:ptCount val="1"/>
                <c:pt idx="0">
                  <c:v>交替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'4.问题规模与时间效率的关系-GPU优化1'!$E$61:$E$67</c:f>
              <c:numCache>
                <c:formatCode>0.0</c:formatCode>
                <c:ptCount val="7"/>
                <c:pt idx="0">
                  <c:v>104.16666666666667</c:v>
                </c:pt>
                <c:pt idx="1">
                  <c:v>131.57894736842107</c:v>
                </c:pt>
                <c:pt idx="2">
                  <c:v>142.85714285714286</c:v>
                </c:pt>
                <c:pt idx="3">
                  <c:v>151.5151515151515</c:v>
                </c:pt>
                <c:pt idx="4">
                  <c:v>153.84615384615384</c:v>
                </c:pt>
                <c:pt idx="5">
                  <c:v>153.84615384615384</c:v>
                </c:pt>
                <c:pt idx="6">
                  <c:v>153.84615384615384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'4.问题规模与时间效率的关系-GPU优化1'!$F$60</c:f>
              <c:strCache>
                <c:ptCount val="1"/>
                <c:pt idx="0">
                  <c:v>非交替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'4.问题规模与时间效率的关系-GPU优化1'!$F$61:$F$67</c:f>
              <c:numCache>
                <c:formatCode>0.0</c:formatCode>
                <c:ptCount val="7"/>
                <c:pt idx="0">
                  <c:v>89.285714285714278</c:v>
                </c:pt>
                <c:pt idx="1">
                  <c:v>108.69565217391303</c:v>
                </c:pt>
                <c:pt idx="2">
                  <c:v>121.95121951219512</c:v>
                </c:pt>
                <c:pt idx="3">
                  <c:v>125</c:v>
                </c:pt>
                <c:pt idx="4">
                  <c:v>133.33333333333331</c:v>
                </c:pt>
                <c:pt idx="5">
                  <c:v>137.93103448275863</c:v>
                </c:pt>
                <c:pt idx="6">
                  <c:v>140.35087719298244</c:v>
                </c:pt>
              </c:numCache>
            </c:numRef>
          </c:val>
        </c:ser>
        <c:dLbls>
          <c:showVal val="1"/>
        </c:dLbls>
        <c:marker val="1"/>
        <c:axId val="68949888"/>
        <c:axId val="68968448"/>
      </c:lineChart>
      <c:catAx>
        <c:axId val="68949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8968448"/>
        <c:crosses val="autoZero"/>
        <c:auto val="1"/>
        <c:lblAlgn val="ctr"/>
        <c:lblOffset val="100"/>
      </c:catAx>
      <c:valAx>
        <c:axId val="689684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894988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'4.问题规模与时间效率的关系-GPU优化1'!$E$73</c:f>
              <c:strCache>
                <c:ptCount val="1"/>
                <c:pt idx="0">
                  <c:v>交替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'4.问题规模与时间效率的关系-GPU优化1'!$E$74:$E$80</c:f>
              <c:numCache>
                <c:formatCode>0.0</c:formatCode>
                <c:ptCount val="7"/>
                <c:pt idx="0">
                  <c:v>13.020833333333334</c:v>
                </c:pt>
                <c:pt idx="1">
                  <c:v>15.060240963855422</c:v>
                </c:pt>
                <c:pt idx="2">
                  <c:v>16.129032258064516</c:v>
                </c:pt>
                <c:pt idx="3">
                  <c:v>16.891891891891891</c:v>
                </c:pt>
                <c:pt idx="4">
                  <c:v>17.094017094017094</c:v>
                </c:pt>
                <c:pt idx="5">
                  <c:v>17.391304347826086</c:v>
                </c:pt>
                <c:pt idx="6">
                  <c:v>17.582417582417584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'4.问题规模与时间效率的关系-GPU优化1'!$F$73</c:f>
              <c:strCache>
                <c:ptCount val="1"/>
                <c:pt idx="0">
                  <c:v>非交替</c:v>
                </c:pt>
              </c:strCache>
            </c:strRef>
          </c:tx>
          <c:dLbls>
            <c:delete val="1"/>
          </c:dLbls>
          <c:val>
            <c:numRef>
              <c:f>'4.问题规模与时间效率的关系-GPU优化1'!$F$74:$F$80</c:f>
              <c:numCache>
                <c:formatCode>0.0</c:formatCode>
                <c:ptCount val="7"/>
                <c:pt idx="0">
                  <c:v>13.157894736842104</c:v>
                </c:pt>
                <c:pt idx="1">
                  <c:v>14.792899408284024</c:v>
                </c:pt>
                <c:pt idx="2">
                  <c:v>15.822784810126581</c:v>
                </c:pt>
                <c:pt idx="3">
                  <c:v>16.286644951140065</c:v>
                </c:pt>
                <c:pt idx="4">
                  <c:v>16.666666666666664</c:v>
                </c:pt>
                <c:pt idx="5">
                  <c:v>16.73640167364017</c:v>
                </c:pt>
                <c:pt idx="6">
                  <c:v>16.877637130801688</c:v>
                </c:pt>
              </c:numCache>
            </c:numRef>
          </c:val>
        </c:ser>
        <c:dLbls>
          <c:showVal val="1"/>
        </c:dLbls>
        <c:marker val="1"/>
        <c:axId val="68993792"/>
        <c:axId val="68995712"/>
      </c:lineChart>
      <c:catAx>
        <c:axId val="68993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68995712"/>
        <c:crosses val="autoZero"/>
        <c:auto val="1"/>
        <c:lblAlgn val="ctr"/>
        <c:lblOffset val="100"/>
      </c:catAx>
      <c:valAx>
        <c:axId val="689957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689937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'5.问题规模与时间效率的关系-GPU优化2'!$E$17</c:f>
              <c:strCache>
                <c:ptCount val="1"/>
                <c:pt idx="0">
                  <c:v>常量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'5.问题规模与时间效率的关系-GPU优化2'!$E$18:$E$24</c:f>
              <c:numCache>
                <c:formatCode>0.0</c:formatCode>
                <c:ptCount val="7"/>
                <c:pt idx="0">
                  <c:v>9.615384615384615</c:v>
                </c:pt>
                <c:pt idx="1">
                  <c:v>10</c:v>
                </c:pt>
                <c:pt idx="2">
                  <c:v>10.416666666666668</c:v>
                </c:pt>
                <c:pt idx="3">
                  <c:v>10.75268817204301</c:v>
                </c:pt>
                <c:pt idx="4">
                  <c:v>10.526315789473683</c:v>
                </c:pt>
                <c:pt idx="5">
                  <c:v>10.810810810810811</c:v>
                </c:pt>
                <c:pt idx="6">
                  <c:v>10.95890410958904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'5.问题规模与时间效率的关系-GPU优化2'!$F$17</c:f>
              <c:strCache>
                <c:ptCount val="1"/>
                <c:pt idx="0">
                  <c:v>非常量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'5.问题规模与时间效率的关系-GPU优化2'!$F$18:$F$24</c:f>
              <c:numCache>
                <c:formatCode>0.0</c:formatCode>
                <c:ptCount val="7"/>
                <c:pt idx="0">
                  <c:v>15.625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17.391304347826086</c:v>
                </c:pt>
                <c:pt idx="6">
                  <c:v>17.391304347826086</c:v>
                </c:pt>
              </c:numCache>
            </c:numRef>
          </c:val>
        </c:ser>
        <c:dLbls>
          <c:showVal val="1"/>
        </c:dLbls>
        <c:marker val="1"/>
        <c:axId val="70866432"/>
        <c:axId val="70868352"/>
      </c:lineChart>
      <c:catAx>
        <c:axId val="7086643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68352"/>
        <c:crosses val="autoZero"/>
        <c:auto val="1"/>
        <c:lblAlgn val="ctr"/>
        <c:lblOffset val="100"/>
      </c:catAx>
      <c:valAx>
        <c:axId val="708683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'5.问题规模与时间效率的关系-GPU优化2'!$E$3</c:f>
              <c:strCache>
                <c:ptCount val="1"/>
                <c:pt idx="0">
                  <c:v>常量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'5.问题规模与时间效率的关系-GPU优化2'!$E$4:$E$10</c:f>
              <c:numCache>
                <c:formatCode>0.0</c:formatCode>
                <c:ptCount val="7"/>
                <c:pt idx="0">
                  <c:v>23.148148148148145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'5.问题规模与时间效率的关系-GPU优化2'!$F$3</c:f>
              <c:strCache>
                <c:ptCount val="1"/>
                <c:pt idx="0">
                  <c:v>非常量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'5.问题规模与时间效率的关系-GPU优化2'!$F$4:$F$10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100</c:v>
                </c:pt>
                <c:pt idx="2">
                  <c:v>102.04081632653062</c:v>
                </c:pt>
                <c:pt idx="3">
                  <c:v>107.5268817204301</c:v>
                </c:pt>
                <c:pt idx="4">
                  <c:v>111.11111111111111</c:v>
                </c:pt>
                <c:pt idx="5">
                  <c:v>111.11111111111111</c:v>
                </c:pt>
                <c:pt idx="6">
                  <c:v>112.67605633802818</c:v>
                </c:pt>
              </c:numCache>
            </c:numRef>
          </c:val>
        </c:ser>
        <c:dLbls>
          <c:showVal val="1"/>
        </c:dLbls>
        <c:marker val="1"/>
        <c:axId val="70943488"/>
        <c:axId val="70945408"/>
      </c:lineChart>
      <c:catAx>
        <c:axId val="7094348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45408"/>
        <c:crosses val="autoZero"/>
        <c:auto val="1"/>
        <c:lblAlgn val="ctr"/>
        <c:lblOffset val="100"/>
      </c:catAx>
      <c:valAx>
        <c:axId val="709454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4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4"/>
  <c:chart>
    <c:autoTitleDeleted val="1"/>
    <c:plotArea>
      <c:layout/>
      <c:lineChart>
        <c:grouping val="standard"/>
        <c:ser>
          <c:idx val="0"/>
          <c:order val="0"/>
          <c:tx>
            <c:v>GPU GTX670</c:v>
          </c:tx>
          <c:marker>
            <c:symbol val="none"/>
          </c:marker>
          <c:dLbls>
            <c:dLblPos val="t"/>
            <c:showVal val="1"/>
          </c:dLbls>
          <c:val>
            <c:numRef>
              <c:f>'5.问题规模与时间效率的关系-GPU优化2'!$B$31:$K$31</c:f>
              <c:numCache>
                <c:formatCode>0.00_ </c:formatCode>
                <c:ptCount val="10"/>
                <c:pt idx="0">
                  <c:v>0.13333333333333333</c:v>
                </c:pt>
                <c:pt idx="1">
                  <c:v>0.47058823529411764</c:v>
                </c:pt>
                <c:pt idx="2">
                  <c:v>1.6842105263157896</c:v>
                </c:pt>
                <c:pt idx="3">
                  <c:v>3.125</c:v>
                </c:pt>
                <c:pt idx="4">
                  <c:v>5</c:v>
                </c:pt>
                <c:pt idx="5">
                  <c:v>5.5555555555555554</c:v>
                </c:pt>
                <c:pt idx="6">
                  <c:v>4.7619047619047619</c:v>
                </c:pt>
                <c:pt idx="7">
                  <c:v>3.6781609195402303</c:v>
                </c:pt>
                <c:pt idx="8">
                  <c:v>3.7647058823529411</c:v>
                </c:pt>
                <c:pt idx="9">
                  <c:v>3.6834532374100721</c:v>
                </c:pt>
              </c:numCache>
            </c:numRef>
          </c:val>
        </c:ser>
        <c:ser>
          <c:idx val="1"/>
          <c:order val="1"/>
          <c:tx>
            <c:v>GPU GTS250</c:v>
          </c:tx>
          <c:marker>
            <c:symbol val="none"/>
          </c:marker>
          <c:dLbls>
            <c:delete val="1"/>
          </c:dLbls>
          <c:val>
            <c:numRef>
              <c:f>'5.问题规模与时间效率的关系-GPU优化2'!$B$33:$K$33</c:f>
              <c:numCache>
                <c:formatCode>0.00_ </c:formatCode>
                <c:ptCount val="10"/>
                <c:pt idx="0">
                  <c:v>7.407407407407407E-2</c:v>
                </c:pt>
                <c:pt idx="1">
                  <c:v>0.26666666666666666</c:v>
                </c:pt>
                <c:pt idx="2">
                  <c:v>0.8</c:v>
                </c:pt>
                <c:pt idx="3">
                  <c:v>1.8656716417910446</c:v>
                </c:pt>
                <c:pt idx="4">
                  <c:v>2.3809523809523809</c:v>
                </c:pt>
                <c:pt idx="5">
                  <c:v>2.8985507246376816</c:v>
                </c:pt>
                <c:pt idx="6">
                  <c:v>3.4782608695652177</c:v>
                </c:pt>
                <c:pt idx="7">
                  <c:v>3.3333333333333335</c:v>
                </c:pt>
                <c:pt idx="8">
                  <c:v>3.3684210526315788</c:v>
                </c:pt>
                <c:pt idx="9">
                  <c:v>3.436241610738255</c:v>
                </c:pt>
              </c:numCache>
            </c:numRef>
          </c:val>
        </c:ser>
        <c:dLbls>
          <c:showVal val="1"/>
        </c:dLbls>
        <c:dropLines/>
        <c:marker val="1"/>
        <c:axId val="70978176"/>
        <c:axId val="70988544"/>
      </c:lineChart>
      <c:catAx>
        <c:axId val="70978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  <a:endParaRPr lang="en-US" altLang="zh-CN"/>
              </a:p>
              <a:p>
                <a:pPr>
                  <a:defRPr/>
                </a:pPr>
                <a:r>
                  <a:rPr lang="en-US" altLang="zh-CN"/>
                  <a:t>(1&lt;&lt;(2x-11)) MB</a:t>
                </a:r>
                <a:endParaRPr lang="zh-CN" altLang="en-US"/>
              </a:p>
            </c:rich>
          </c:tx>
          <c:layout/>
        </c:title>
        <c:numFmt formatCode="General" sourceLinked="1"/>
        <c:majorTickMark val="none"/>
        <c:tickLblPos val="nextTo"/>
        <c:crossAx val="70988544"/>
        <c:crosses val="autoZero"/>
        <c:auto val="1"/>
        <c:lblAlgn val="ctr"/>
        <c:lblOffset val="100"/>
      </c:catAx>
      <c:valAx>
        <c:axId val="709885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带宽</a:t>
                </a:r>
                <a:r>
                  <a:rPr lang="en-US" altLang="zh-CN"/>
                  <a:t>GB/s</a:t>
                </a:r>
                <a:endParaRPr lang="zh-CN" altLang="en-US"/>
              </a:p>
            </c:rich>
          </c:tx>
          <c:layout/>
        </c:title>
        <c:numFmt formatCode="0.00_ " sourceLinked="1"/>
        <c:tickLblPos val="nextTo"/>
        <c:crossAx val="70978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'6.问题规模与时间效率的关系-GPU优化3'!$E$17</c:f>
              <c:strCache>
                <c:ptCount val="1"/>
                <c:pt idx="0">
                  <c:v>共享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'6.问题规模与时间效率的关系-GPU优化3'!$E$18:$E$24</c:f>
              <c:numCache>
                <c:formatCode>0.0</c:formatCode>
                <c:ptCount val="7"/>
                <c:pt idx="0">
                  <c:v>9.615384615384615</c:v>
                </c:pt>
                <c:pt idx="1">
                  <c:v>10</c:v>
                </c:pt>
                <c:pt idx="2">
                  <c:v>10.416666666666668</c:v>
                </c:pt>
                <c:pt idx="3">
                  <c:v>10.75268817204301</c:v>
                </c:pt>
                <c:pt idx="4">
                  <c:v>10.526315789473683</c:v>
                </c:pt>
                <c:pt idx="5">
                  <c:v>10.810810810810811</c:v>
                </c:pt>
                <c:pt idx="6">
                  <c:v>10.95890410958904</c:v>
                </c:pt>
              </c:numCache>
            </c:numRef>
          </c:val>
        </c:ser>
        <c:ser>
          <c:idx val="1"/>
          <c:order val="1"/>
          <c:tx>
            <c:strRef>
              <c:f>'6.问题规模与时间效率的关系-GPU优化3'!$F$17</c:f>
              <c:strCache>
                <c:ptCount val="1"/>
                <c:pt idx="0">
                  <c:v>非共享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'6.问题规模与时间效率的关系-GPU优化3'!$F$18:$F$24</c:f>
              <c:numCache>
                <c:formatCode>0.0</c:formatCode>
                <c:ptCount val="7"/>
                <c:pt idx="0">
                  <c:v>15.625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17.391304347826086</c:v>
                </c:pt>
                <c:pt idx="6">
                  <c:v>17.391304347826086</c:v>
                </c:pt>
              </c:numCache>
            </c:numRef>
          </c:val>
        </c:ser>
        <c:dLbls>
          <c:showVal val="1"/>
        </c:dLbls>
        <c:marker val="1"/>
        <c:axId val="71060864"/>
        <c:axId val="71079424"/>
      </c:lineChart>
      <c:catAx>
        <c:axId val="7106086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079424"/>
        <c:crosses val="autoZero"/>
        <c:auto val="1"/>
        <c:lblAlgn val="ctr"/>
        <c:lblOffset val="100"/>
      </c:catAx>
      <c:valAx>
        <c:axId val="710794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06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'6.问题规模与时间效率的关系-GPU优化3'!$E$3</c:f>
              <c:strCache>
                <c:ptCount val="1"/>
                <c:pt idx="0">
                  <c:v>共享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'6.问题规模与时间效率的关系-GPU优化3'!$E$4:$E$10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100</c:v>
                </c:pt>
                <c:pt idx="2">
                  <c:v>102.04081632653062</c:v>
                </c:pt>
                <c:pt idx="3">
                  <c:v>107.5268817204301</c:v>
                </c:pt>
                <c:pt idx="4">
                  <c:v>111.11111111111111</c:v>
                </c:pt>
                <c:pt idx="5">
                  <c:v>111.11111111111111</c:v>
                </c:pt>
                <c:pt idx="6">
                  <c:v>112.67605633802818</c:v>
                </c:pt>
              </c:numCache>
            </c:numRef>
          </c:val>
        </c:ser>
        <c:ser>
          <c:idx val="1"/>
          <c:order val="1"/>
          <c:tx>
            <c:strRef>
              <c:f>'6.问题规模与时间效率的关系-GPU优化3'!$F$3</c:f>
              <c:strCache>
                <c:ptCount val="1"/>
                <c:pt idx="0">
                  <c:v>非共享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'6.问题规模与时间效率的关系-GPU优化3'!$F$4:$F$10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100</c:v>
                </c:pt>
                <c:pt idx="2">
                  <c:v>102.04081632653062</c:v>
                </c:pt>
                <c:pt idx="3">
                  <c:v>107.5268817204301</c:v>
                </c:pt>
                <c:pt idx="4">
                  <c:v>111.11111111111111</c:v>
                </c:pt>
                <c:pt idx="5">
                  <c:v>111.11111111111111</c:v>
                </c:pt>
                <c:pt idx="6">
                  <c:v>112.67605633802818</c:v>
                </c:pt>
              </c:numCache>
            </c:numRef>
          </c:val>
        </c:ser>
        <c:dLbls>
          <c:showVal val="1"/>
        </c:dLbls>
        <c:marker val="1"/>
        <c:axId val="71326336"/>
        <c:axId val="71398144"/>
      </c:lineChart>
      <c:catAx>
        <c:axId val="7132633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98144"/>
        <c:crosses val="autoZero"/>
        <c:auto val="1"/>
        <c:lblAlgn val="ctr"/>
        <c:lblOffset val="100"/>
      </c:catAx>
      <c:valAx>
        <c:axId val="713981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2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104775</xdr:rowOff>
    </xdr:from>
    <xdr:to>
      <xdr:col>15</xdr:col>
      <xdr:colOff>285750</xdr:colOff>
      <xdr:row>10</xdr:row>
      <xdr:rowOff>180975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14</xdr:row>
      <xdr:rowOff>104775</xdr:rowOff>
    </xdr:from>
    <xdr:to>
      <xdr:col>15</xdr:col>
      <xdr:colOff>295275</xdr:colOff>
      <xdr:row>24</xdr:row>
      <xdr:rowOff>180975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295275</xdr:rowOff>
    </xdr:from>
    <xdr:to>
      <xdr:col>15</xdr:col>
      <xdr:colOff>304800</xdr:colOff>
      <xdr:row>10</xdr:row>
      <xdr:rowOff>180975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295275</xdr:rowOff>
    </xdr:from>
    <xdr:to>
      <xdr:col>15</xdr:col>
      <xdr:colOff>304800</xdr:colOff>
      <xdr:row>24</xdr:row>
      <xdr:rowOff>180975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114300</xdr:rowOff>
    </xdr:from>
    <xdr:to>
      <xdr:col>15</xdr:col>
      <xdr:colOff>304800</xdr:colOff>
      <xdr:row>24</xdr:row>
      <xdr:rowOff>0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0</xdr:row>
      <xdr:rowOff>295275</xdr:rowOff>
    </xdr:from>
    <xdr:to>
      <xdr:col>15</xdr:col>
      <xdr:colOff>285750</xdr:colOff>
      <xdr:row>10</xdr:row>
      <xdr:rowOff>180975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285750</xdr:rowOff>
    </xdr:from>
    <xdr:to>
      <xdr:col>15</xdr:col>
      <xdr:colOff>304800</xdr:colOff>
      <xdr:row>10</xdr:row>
      <xdr:rowOff>171450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14</xdr:row>
      <xdr:rowOff>114300</xdr:rowOff>
    </xdr:from>
    <xdr:to>
      <xdr:col>15</xdr:col>
      <xdr:colOff>295275</xdr:colOff>
      <xdr:row>24</xdr:row>
      <xdr:rowOff>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31</xdr:row>
      <xdr:rowOff>114300</xdr:rowOff>
    </xdr:from>
    <xdr:to>
      <xdr:col>16</xdr:col>
      <xdr:colOff>76200</xdr:colOff>
      <xdr:row>41</xdr:row>
      <xdr:rowOff>0</xdr:rowOff>
    </xdr:to>
    <xdr:graphicFrame macro="">
      <xdr:nvGraphicFramePr>
        <xdr:cNvPr id="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44</xdr:row>
      <xdr:rowOff>114300</xdr:rowOff>
    </xdr:from>
    <xdr:to>
      <xdr:col>16</xdr:col>
      <xdr:colOff>85725</xdr:colOff>
      <xdr:row>54</xdr:row>
      <xdr:rowOff>0</xdr:rowOff>
    </xdr:to>
    <xdr:graphicFrame macro="">
      <xdr:nvGraphicFramePr>
        <xdr:cNvPr id="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57</xdr:row>
      <xdr:rowOff>133350</xdr:rowOff>
    </xdr:from>
    <xdr:to>
      <xdr:col>16</xdr:col>
      <xdr:colOff>76200</xdr:colOff>
      <xdr:row>67</xdr:row>
      <xdr:rowOff>19050</xdr:rowOff>
    </xdr:to>
    <xdr:graphicFrame macro="">
      <xdr:nvGraphicFramePr>
        <xdr:cNvPr id="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70</xdr:row>
      <xdr:rowOff>123825</xdr:rowOff>
    </xdr:from>
    <xdr:to>
      <xdr:col>16</xdr:col>
      <xdr:colOff>85725</xdr:colOff>
      <xdr:row>80</xdr:row>
      <xdr:rowOff>9525</xdr:rowOff>
    </xdr:to>
    <xdr:graphicFrame macro="">
      <xdr:nvGraphicFramePr>
        <xdr:cNvPr id="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114300</xdr:rowOff>
    </xdr:from>
    <xdr:to>
      <xdr:col>15</xdr:col>
      <xdr:colOff>304800</xdr:colOff>
      <xdr:row>24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0</xdr:row>
      <xdr:rowOff>114300</xdr:rowOff>
    </xdr:from>
    <xdr:to>
      <xdr:col>15</xdr:col>
      <xdr:colOff>371475</xdr:colOff>
      <xdr:row>10</xdr:row>
      <xdr:rowOff>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25</xdr:row>
      <xdr:rowOff>114300</xdr:rowOff>
    </xdr:from>
    <xdr:to>
      <xdr:col>19</xdr:col>
      <xdr:colOff>0</xdr:colOff>
      <xdr:row>33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114300</xdr:rowOff>
    </xdr:from>
    <xdr:to>
      <xdr:col>15</xdr:col>
      <xdr:colOff>304800</xdr:colOff>
      <xdr:row>24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0</xdr:row>
      <xdr:rowOff>114300</xdr:rowOff>
    </xdr:from>
    <xdr:to>
      <xdr:col>15</xdr:col>
      <xdr:colOff>371475</xdr:colOff>
      <xdr:row>10</xdr:row>
      <xdr:rowOff>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3.5"/>
  <cols>
    <col min="1" max="1" width="6.375" customWidth="1"/>
    <col min="2" max="2" width="10.125" customWidth="1"/>
    <col min="3" max="3" width="13.125" customWidth="1"/>
    <col min="4" max="4" width="14.125" customWidth="1"/>
    <col min="5" max="5" width="11.75" customWidth="1"/>
    <col min="6" max="6" width="11.875" customWidth="1"/>
    <col min="7" max="7" width="11.375" customWidth="1"/>
  </cols>
  <sheetData>
    <row r="1" spans="1:14" ht="40.5">
      <c r="C1" s="10" t="s">
        <v>0</v>
      </c>
      <c r="D1" s="5" t="s">
        <v>1</v>
      </c>
      <c r="E1" s="9" t="s">
        <v>2</v>
      </c>
    </row>
    <row r="3" spans="1:14" ht="27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6">
        <v>1</v>
      </c>
      <c r="B4" s="3">
        <v>0.25</v>
      </c>
      <c r="C4" s="4">
        <v>4</v>
      </c>
      <c r="D4" s="3">
        <f>LOG(B4)/LOG(2)+3</f>
        <v>1</v>
      </c>
      <c r="E4" s="8">
        <f>B4/C4*50</f>
        <v>3.125</v>
      </c>
      <c r="F4" s="8">
        <f>B4/G4*50</f>
        <v>1.7857142857142856</v>
      </c>
      <c r="G4" s="4">
        <v>7</v>
      </c>
    </row>
    <row r="5" spans="1:14">
      <c r="A5" s="6">
        <v>2</v>
      </c>
      <c r="B5" s="3">
        <v>0.5</v>
      </c>
      <c r="C5" s="4">
        <v>9</v>
      </c>
      <c r="D5" s="3">
        <f t="shared" ref="D5:D10" si="0">LOG(B5)/LOG(2)+3</f>
        <v>2</v>
      </c>
      <c r="E5" s="8">
        <f t="shared" ref="E5:E10" si="1">B5/C5*50</f>
        <v>2.7777777777777777</v>
      </c>
      <c r="F5" s="8">
        <f t="shared" ref="F5:F7" si="2">B5/G5*50</f>
        <v>1.7857142857142856</v>
      </c>
      <c r="G5" s="4">
        <v>14</v>
      </c>
    </row>
    <row r="6" spans="1:14">
      <c r="A6" s="6">
        <v>3</v>
      </c>
      <c r="B6" s="3">
        <v>1</v>
      </c>
      <c r="C6" s="4">
        <v>17</v>
      </c>
      <c r="D6" s="3">
        <f t="shared" si="0"/>
        <v>3</v>
      </c>
      <c r="E6" s="8">
        <f t="shared" si="1"/>
        <v>2.9411764705882351</v>
      </c>
      <c r="F6" s="8">
        <f t="shared" si="2"/>
        <v>1.8518518518518516</v>
      </c>
      <c r="G6" s="4">
        <v>27</v>
      </c>
    </row>
    <row r="7" spans="1:14">
      <c r="A7" s="6">
        <v>4</v>
      </c>
      <c r="B7" s="3">
        <v>2</v>
      </c>
      <c r="C7" s="4">
        <v>35</v>
      </c>
      <c r="D7" s="3">
        <f t="shared" si="0"/>
        <v>4</v>
      </c>
      <c r="E7" s="8">
        <f t="shared" si="1"/>
        <v>2.8571428571428572</v>
      </c>
      <c r="F7" s="8">
        <f t="shared" si="2"/>
        <v>1.8867924528301887</v>
      </c>
      <c r="G7" s="4">
        <v>53</v>
      </c>
    </row>
    <row r="8" spans="1:14">
      <c r="A8" s="6">
        <v>5</v>
      </c>
      <c r="B8" s="3">
        <v>4</v>
      </c>
      <c r="C8" s="4">
        <v>69</v>
      </c>
      <c r="D8" s="3">
        <f t="shared" si="0"/>
        <v>5</v>
      </c>
      <c r="E8" s="8">
        <f t="shared" si="1"/>
        <v>2.8985507246376812</v>
      </c>
      <c r="F8" s="8">
        <f>B8/G8*50</f>
        <v>2</v>
      </c>
      <c r="G8" s="4">
        <v>100</v>
      </c>
    </row>
    <row r="9" spans="1:14">
      <c r="A9" s="6">
        <v>6</v>
      </c>
      <c r="B9" s="3">
        <v>8</v>
      </c>
      <c r="C9" s="4">
        <v>137</v>
      </c>
      <c r="D9" s="3">
        <f t="shared" si="0"/>
        <v>6</v>
      </c>
      <c r="E9" s="8">
        <f t="shared" si="1"/>
        <v>2.9197080291970803</v>
      </c>
      <c r="F9" s="8">
        <f t="shared" ref="F9:F10" si="3">B9/G9*50</f>
        <v>2</v>
      </c>
      <c r="G9" s="4">
        <v>200</v>
      </c>
    </row>
    <row r="10" spans="1:14">
      <c r="A10" s="6">
        <v>7</v>
      </c>
      <c r="B10" s="3">
        <v>16</v>
      </c>
      <c r="C10" s="4">
        <v>270</v>
      </c>
      <c r="D10" s="3">
        <f t="shared" si="0"/>
        <v>7</v>
      </c>
      <c r="E10" s="8">
        <f t="shared" si="1"/>
        <v>2.9629629629629632</v>
      </c>
      <c r="F10" s="8">
        <f t="shared" si="3"/>
        <v>1.9184652278177456</v>
      </c>
      <c r="G10" s="4">
        <v>417</v>
      </c>
    </row>
    <row r="11" spans="1:14">
      <c r="A11" s="21"/>
      <c r="B11" s="22"/>
      <c r="C11" s="23"/>
      <c r="D11" s="22"/>
      <c r="E11" s="24"/>
      <c r="F11" s="24"/>
      <c r="G11" s="23"/>
    </row>
    <row r="12" spans="1:14">
      <c r="A12" s="15"/>
      <c r="B12" s="16"/>
      <c r="C12" s="7"/>
      <c r="D12" s="7"/>
      <c r="E12" s="7"/>
      <c r="F12" s="7"/>
      <c r="G12" s="7"/>
      <c r="L12" t="s">
        <v>10</v>
      </c>
      <c r="M12" t="s">
        <v>11</v>
      </c>
      <c r="N12" t="s">
        <v>12</v>
      </c>
    </row>
    <row r="13" spans="1:14">
      <c r="A13" s="15"/>
      <c r="B13" s="16"/>
      <c r="C13" s="7"/>
      <c r="D13" s="7"/>
      <c r="E13" s="7"/>
      <c r="F13" s="7"/>
      <c r="G13" s="7"/>
    </row>
    <row r="14" spans="1:14">
      <c r="G14" s="7"/>
    </row>
    <row r="15" spans="1:14" ht="40.5">
      <c r="C15" s="10" t="s">
        <v>13</v>
      </c>
      <c r="D15" s="5" t="s">
        <v>14</v>
      </c>
      <c r="E15" s="9" t="s">
        <v>2</v>
      </c>
    </row>
    <row r="17" spans="1:14" ht="27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15</v>
      </c>
      <c r="G17" s="2" t="s">
        <v>9</v>
      </c>
    </row>
    <row r="18" spans="1:14">
      <c r="A18" s="6">
        <v>1</v>
      </c>
      <c r="B18" s="3">
        <v>0.25</v>
      </c>
      <c r="C18" s="4">
        <v>3</v>
      </c>
      <c r="D18" s="3">
        <f>LOG(B18)/LOG(2)+3</f>
        <v>1</v>
      </c>
      <c r="E18" s="8">
        <f t="shared" ref="E18:E24" si="4">B18/C18*50</f>
        <v>4.1666666666666661</v>
      </c>
      <c r="F18" s="8">
        <f>B18/G18*50</f>
        <v>2.5</v>
      </c>
      <c r="G18" s="4">
        <v>5</v>
      </c>
    </row>
    <row r="19" spans="1:14">
      <c r="A19" s="6">
        <v>2</v>
      </c>
      <c r="B19" s="3">
        <v>0.5</v>
      </c>
      <c r="C19" s="4">
        <v>6</v>
      </c>
      <c r="D19" s="3">
        <f t="shared" ref="D19:D24" si="5">LOG(B19)/LOG(2)+3</f>
        <v>2</v>
      </c>
      <c r="E19" s="8">
        <f t="shared" si="4"/>
        <v>4.1666666666666661</v>
      </c>
      <c r="F19" s="8">
        <f t="shared" ref="F19:F24" si="6">B19/G19*50</f>
        <v>2.7777777777777777</v>
      </c>
      <c r="G19" s="4">
        <v>9</v>
      </c>
    </row>
    <row r="20" spans="1:14">
      <c r="A20" s="6">
        <v>3</v>
      </c>
      <c r="B20" s="3">
        <v>1</v>
      </c>
      <c r="C20" s="4">
        <v>12</v>
      </c>
      <c r="D20" s="3">
        <f t="shared" si="5"/>
        <v>3</v>
      </c>
      <c r="E20" s="8">
        <f t="shared" si="4"/>
        <v>4.1666666666666661</v>
      </c>
      <c r="F20" s="8">
        <f t="shared" si="6"/>
        <v>2.6315789473684208</v>
      </c>
      <c r="G20" s="4">
        <v>19</v>
      </c>
    </row>
    <row r="21" spans="1:14">
      <c r="A21" s="6">
        <v>4</v>
      </c>
      <c r="B21" s="3">
        <v>2</v>
      </c>
      <c r="C21" s="4">
        <v>25</v>
      </c>
      <c r="D21" s="3">
        <f t="shared" si="5"/>
        <v>4</v>
      </c>
      <c r="E21" s="8">
        <f t="shared" si="4"/>
        <v>4</v>
      </c>
      <c r="F21" s="8">
        <f t="shared" si="6"/>
        <v>2.7027027027027026</v>
      </c>
      <c r="G21" s="4">
        <v>37</v>
      </c>
    </row>
    <row r="22" spans="1:14">
      <c r="A22" s="6">
        <v>5</v>
      </c>
      <c r="B22" s="3">
        <v>4</v>
      </c>
      <c r="C22" s="4">
        <v>50</v>
      </c>
      <c r="D22" s="3">
        <f t="shared" si="5"/>
        <v>5</v>
      </c>
      <c r="E22" s="8">
        <f t="shared" si="4"/>
        <v>4</v>
      </c>
      <c r="F22" s="8">
        <f>B22/G22*50</f>
        <v>2.7397260273972601</v>
      </c>
      <c r="G22" s="4">
        <v>73</v>
      </c>
    </row>
    <row r="23" spans="1:14">
      <c r="A23" s="6">
        <v>6</v>
      </c>
      <c r="B23" s="3">
        <v>8</v>
      </c>
      <c r="C23" s="4">
        <v>99</v>
      </c>
      <c r="D23" s="3">
        <f t="shared" si="5"/>
        <v>6</v>
      </c>
      <c r="E23" s="8">
        <f t="shared" si="4"/>
        <v>4.0404040404040407</v>
      </c>
      <c r="F23" s="8">
        <f t="shared" si="6"/>
        <v>2.7972027972027971</v>
      </c>
      <c r="G23" s="4">
        <v>143</v>
      </c>
    </row>
    <row r="24" spans="1:14">
      <c r="A24" s="6">
        <v>7</v>
      </c>
      <c r="B24" s="3">
        <v>16</v>
      </c>
      <c r="C24" s="4">
        <v>196</v>
      </c>
      <c r="D24" s="3">
        <f t="shared" si="5"/>
        <v>7</v>
      </c>
      <c r="E24" s="8">
        <f t="shared" si="4"/>
        <v>4.0816326530612246</v>
      </c>
      <c r="F24" s="8">
        <f t="shared" si="6"/>
        <v>2.7972027972027971</v>
      </c>
      <c r="G24" s="4">
        <v>286</v>
      </c>
    </row>
    <row r="25" spans="1:14">
      <c r="A25" s="21"/>
      <c r="B25" s="22"/>
      <c r="C25" s="23"/>
      <c r="D25" s="22"/>
      <c r="E25" s="24"/>
      <c r="F25" s="24"/>
      <c r="G25" s="23"/>
    </row>
    <row r="26" spans="1:14">
      <c r="L26" t="s">
        <v>16</v>
      </c>
      <c r="M26" t="s">
        <v>11</v>
      </c>
      <c r="N26" t="s">
        <v>17</v>
      </c>
    </row>
    <row r="29" spans="1:14" ht="102.75" customHeight="1">
      <c r="A29" s="36" t="s">
        <v>18</v>
      </c>
      <c r="B29" s="37"/>
      <c r="C29" s="37"/>
      <c r="D29" s="37"/>
      <c r="E29" s="37"/>
      <c r="F29" s="37"/>
      <c r="G29" s="37"/>
    </row>
    <row r="31" spans="1:14" ht="48.75" customHeight="1">
      <c r="A31" s="36" t="s">
        <v>19</v>
      </c>
      <c r="B31" s="37"/>
      <c r="C31" s="37"/>
      <c r="D31" s="37"/>
      <c r="E31" s="37"/>
      <c r="F31" s="37"/>
      <c r="G31" s="37"/>
    </row>
  </sheetData>
  <mergeCells count="2">
    <mergeCell ref="A29:G29"/>
    <mergeCell ref="A31:G31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>
      <selection activeCell="C6" sqref="C6"/>
    </sheetView>
  </sheetViews>
  <sheetFormatPr defaultRowHeight="13.5"/>
  <cols>
    <col min="1" max="1" width="6.375" customWidth="1"/>
    <col min="2" max="3" width="11.125" bestFit="1" customWidth="1"/>
    <col min="4" max="4" width="12.75" customWidth="1"/>
    <col min="5" max="6" width="10.25" customWidth="1"/>
    <col min="7" max="7" width="10.75" customWidth="1"/>
  </cols>
  <sheetData>
    <row r="1" spans="1:14" ht="40.5">
      <c r="C1" s="10" t="s">
        <v>20</v>
      </c>
      <c r="D1" s="5" t="s">
        <v>14</v>
      </c>
      <c r="E1" s="19" t="s">
        <v>21</v>
      </c>
      <c r="F1" s="7"/>
      <c r="G1" s="7"/>
    </row>
    <row r="2" spans="1:14">
      <c r="F2" s="7"/>
      <c r="G2" s="7"/>
    </row>
    <row r="3" spans="1:14" ht="27">
      <c r="A3" s="1" t="s">
        <v>3</v>
      </c>
      <c r="B3" s="2" t="s">
        <v>4</v>
      </c>
      <c r="C3" s="2" t="s">
        <v>22</v>
      </c>
      <c r="D3" s="2" t="s">
        <v>6</v>
      </c>
      <c r="E3" s="2" t="s">
        <v>23</v>
      </c>
      <c r="F3" s="2" t="s">
        <v>24</v>
      </c>
      <c r="G3" s="2" t="s">
        <v>25</v>
      </c>
    </row>
    <row r="4" spans="1:14">
      <c r="A4" s="6">
        <v>1</v>
      </c>
      <c r="B4" s="3">
        <v>0.25</v>
      </c>
      <c r="C4" s="4">
        <v>0.8</v>
      </c>
      <c r="D4" s="3">
        <f>LOG(B4)/LOG(2)+3</f>
        <v>1</v>
      </c>
      <c r="E4" s="8">
        <f t="shared" ref="E4:E10" si="0">B4/C4*50</f>
        <v>15.625</v>
      </c>
      <c r="F4" s="8">
        <f>B4/G4*50</f>
        <v>4.1666666666666661</v>
      </c>
      <c r="G4" s="4">
        <v>3</v>
      </c>
    </row>
    <row r="5" spans="1:14">
      <c r="A5" s="6">
        <v>2</v>
      </c>
      <c r="B5" s="3">
        <v>0.5</v>
      </c>
      <c r="C5" s="4">
        <v>2.5</v>
      </c>
      <c r="D5" s="3">
        <f t="shared" ref="D5:D7" si="1">LOG(B5)/LOG(2)+3</f>
        <v>2</v>
      </c>
      <c r="E5" s="8">
        <f t="shared" si="0"/>
        <v>10</v>
      </c>
      <c r="F5" s="8">
        <f t="shared" ref="F5:F10" si="2">B5/G5*50</f>
        <v>4.1666666666666661</v>
      </c>
      <c r="G5" s="4">
        <v>6</v>
      </c>
    </row>
    <row r="6" spans="1:14">
      <c r="A6" s="6">
        <v>3</v>
      </c>
      <c r="B6" s="3">
        <v>1</v>
      </c>
      <c r="C6" s="4">
        <v>5</v>
      </c>
      <c r="D6" s="3">
        <f t="shared" si="1"/>
        <v>3</v>
      </c>
      <c r="E6" s="8">
        <f t="shared" si="0"/>
        <v>10</v>
      </c>
      <c r="F6" s="8">
        <f t="shared" si="2"/>
        <v>4.1666666666666661</v>
      </c>
      <c r="G6" s="4">
        <v>12</v>
      </c>
    </row>
    <row r="7" spans="1:14">
      <c r="A7" s="6">
        <v>4</v>
      </c>
      <c r="B7" s="3">
        <v>2</v>
      </c>
      <c r="C7" s="4">
        <v>10</v>
      </c>
      <c r="D7" s="3">
        <f t="shared" si="1"/>
        <v>4</v>
      </c>
      <c r="E7" s="8">
        <f t="shared" si="0"/>
        <v>10</v>
      </c>
      <c r="F7" s="8">
        <f t="shared" si="2"/>
        <v>4</v>
      </c>
      <c r="G7" s="4">
        <v>25</v>
      </c>
    </row>
    <row r="8" spans="1:14">
      <c r="A8" s="6">
        <v>5</v>
      </c>
      <c r="B8" s="3">
        <v>4</v>
      </c>
      <c r="C8" s="4">
        <v>20</v>
      </c>
      <c r="D8" s="3">
        <f t="shared" ref="D8:D10" si="3">LOG(B8)/LOG(2)+3</f>
        <v>5</v>
      </c>
      <c r="E8" s="8">
        <f t="shared" si="0"/>
        <v>10</v>
      </c>
      <c r="F8" s="8">
        <f t="shared" si="2"/>
        <v>4</v>
      </c>
      <c r="G8" s="4">
        <v>50</v>
      </c>
    </row>
    <row r="9" spans="1:14">
      <c r="A9" s="6">
        <v>6</v>
      </c>
      <c r="B9" s="3">
        <v>8</v>
      </c>
      <c r="C9" s="4">
        <v>40</v>
      </c>
      <c r="D9" s="3">
        <f t="shared" si="3"/>
        <v>6</v>
      </c>
      <c r="E9" s="8">
        <f t="shared" si="0"/>
        <v>10</v>
      </c>
      <c r="F9" s="8">
        <f t="shared" si="2"/>
        <v>4.0404040404040407</v>
      </c>
      <c r="G9" s="4">
        <v>99</v>
      </c>
    </row>
    <row r="10" spans="1:14">
      <c r="A10" s="6">
        <v>7</v>
      </c>
      <c r="B10" s="3">
        <v>16</v>
      </c>
      <c r="C10" s="4">
        <v>75</v>
      </c>
      <c r="D10" s="3">
        <f t="shared" si="3"/>
        <v>7</v>
      </c>
      <c r="E10" s="8">
        <f t="shared" si="0"/>
        <v>10.666666666666668</v>
      </c>
      <c r="F10" s="8">
        <f t="shared" si="2"/>
        <v>4.0816326530612246</v>
      </c>
      <c r="G10" s="4">
        <v>196</v>
      </c>
    </row>
    <row r="11" spans="1:14">
      <c r="A11" s="15"/>
      <c r="B11" s="16"/>
      <c r="C11" s="17"/>
      <c r="D11" s="16"/>
      <c r="E11" s="18"/>
      <c r="F11" s="18"/>
      <c r="G11" s="17"/>
    </row>
    <row r="12" spans="1:14">
      <c r="L12" s="10" t="s">
        <v>26</v>
      </c>
      <c r="M12" t="s">
        <v>11</v>
      </c>
      <c r="N12" t="s">
        <v>17</v>
      </c>
    </row>
    <row r="14" spans="1:14">
      <c r="L14" s="10"/>
    </row>
    <row r="15" spans="1:14" ht="40.5">
      <c r="C15" s="10" t="s">
        <v>27</v>
      </c>
      <c r="D15" s="5" t="s">
        <v>1</v>
      </c>
      <c r="E15" s="19" t="s">
        <v>21</v>
      </c>
      <c r="F15" s="7"/>
      <c r="G15" s="7"/>
    </row>
    <row r="16" spans="1:14">
      <c r="F16" s="7"/>
      <c r="G16" s="7"/>
    </row>
    <row r="17" spans="1:14" ht="27">
      <c r="A17" s="1" t="s">
        <v>3</v>
      </c>
      <c r="B17" s="2" t="s">
        <v>28</v>
      </c>
      <c r="C17" s="2" t="s">
        <v>22</v>
      </c>
      <c r="D17" s="2" t="s">
        <v>6</v>
      </c>
      <c r="E17" s="2" t="s">
        <v>23</v>
      </c>
      <c r="F17" s="2" t="s">
        <v>24</v>
      </c>
      <c r="G17" s="2" t="s">
        <v>25</v>
      </c>
    </row>
    <row r="18" spans="1:14">
      <c r="A18" s="6">
        <v>1</v>
      </c>
      <c r="B18" s="3">
        <v>0.25</v>
      </c>
      <c r="C18" s="4">
        <v>1</v>
      </c>
      <c r="D18" s="3">
        <f>LOG(B18)/LOG(2)+3</f>
        <v>1</v>
      </c>
      <c r="E18" s="8">
        <f t="shared" ref="E18:E24" si="4">B18/C18*50</f>
        <v>12.5</v>
      </c>
      <c r="F18" s="8">
        <f>B18/G18*50</f>
        <v>3.125</v>
      </c>
      <c r="G18" s="4">
        <v>4</v>
      </c>
    </row>
    <row r="19" spans="1:14">
      <c r="A19" s="6">
        <v>2</v>
      </c>
      <c r="B19" s="3">
        <v>0.5</v>
      </c>
      <c r="C19" s="4">
        <v>2</v>
      </c>
      <c r="D19" s="3">
        <f t="shared" ref="D19:D24" si="5">LOG(B19)/LOG(2)+3</f>
        <v>2</v>
      </c>
      <c r="E19" s="8">
        <f t="shared" si="4"/>
        <v>12.5</v>
      </c>
      <c r="F19" s="8">
        <f t="shared" ref="F19:F24" si="6">B19/G19*50</f>
        <v>2.7777777777777777</v>
      </c>
      <c r="G19" s="4">
        <v>9</v>
      </c>
    </row>
    <row r="20" spans="1:14">
      <c r="A20" s="6">
        <v>3</v>
      </c>
      <c r="B20" s="3">
        <v>1</v>
      </c>
      <c r="C20" s="4">
        <v>5</v>
      </c>
      <c r="D20" s="3">
        <f t="shared" si="5"/>
        <v>3</v>
      </c>
      <c r="E20" s="8">
        <f t="shared" si="4"/>
        <v>10</v>
      </c>
      <c r="F20" s="8">
        <f t="shared" si="6"/>
        <v>2.9411764705882351</v>
      </c>
      <c r="G20" s="4">
        <v>17</v>
      </c>
    </row>
    <row r="21" spans="1:14">
      <c r="A21" s="6">
        <v>4</v>
      </c>
      <c r="B21" s="3">
        <v>2</v>
      </c>
      <c r="C21" s="4">
        <v>9</v>
      </c>
      <c r="D21" s="3">
        <f t="shared" si="5"/>
        <v>4</v>
      </c>
      <c r="E21" s="8">
        <f t="shared" si="4"/>
        <v>11.111111111111111</v>
      </c>
      <c r="F21" s="8">
        <f t="shared" si="6"/>
        <v>2.8571428571428572</v>
      </c>
      <c r="G21" s="4">
        <v>35</v>
      </c>
    </row>
    <row r="22" spans="1:14">
      <c r="A22" s="6">
        <v>5</v>
      </c>
      <c r="B22" s="3">
        <v>4</v>
      </c>
      <c r="C22" s="4">
        <v>17</v>
      </c>
      <c r="D22" s="3">
        <f t="shared" si="5"/>
        <v>5</v>
      </c>
      <c r="E22" s="8">
        <f t="shared" si="4"/>
        <v>11.76470588235294</v>
      </c>
      <c r="F22" s="8">
        <f t="shared" si="6"/>
        <v>2.8985507246376812</v>
      </c>
      <c r="G22" s="4">
        <v>69</v>
      </c>
    </row>
    <row r="23" spans="1:14">
      <c r="A23" s="6">
        <v>6</v>
      </c>
      <c r="B23" s="3">
        <v>8</v>
      </c>
      <c r="C23" s="4">
        <v>33</v>
      </c>
      <c r="D23" s="3">
        <f t="shared" si="5"/>
        <v>6</v>
      </c>
      <c r="E23" s="8">
        <f t="shared" si="4"/>
        <v>12.121212121212121</v>
      </c>
      <c r="F23" s="8">
        <f t="shared" si="6"/>
        <v>2.9197080291970803</v>
      </c>
      <c r="G23" s="4">
        <v>137</v>
      </c>
    </row>
    <row r="24" spans="1:14">
      <c r="A24" s="6">
        <v>7</v>
      </c>
      <c r="B24" s="3">
        <v>16</v>
      </c>
      <c r="C24" s="4">
        <v>65</v>
      </c>
      <c r="D24" s="3">
        <f t="shared" si="5"/>
        <v>7</v>
      </c>
      <c r="E24" s="8">
        <f t="shared" si="4"/>
        <v>12.307692307692308</v>
      </c>
      <c r="F24" s="8">
        <f t="shared" si="6"/>
        <v>2.9629629629629632</v>
      </c>
      <c r="G24" s="4">
        <v>270</v>
      </c>
    </row>
    <row r="25" spans="1:14">
      <c r="A25" s="15"/>
      <c r="B25" s="16"/>
      <c r="C25" s="17"/>
      <c r="D25" s="16"/>
      <c r="E25" s="18"/>
      <c r="F25" s="18"/>
      <c r="G25" s="17"/>
    </row>
    <row r="26" spans="1:14">
      <c r="L26" s="20" t="s">
        <v>29</v>
      </c>
      <c r="M26" t="s">
        <v>11</v>
      </c>
      <c r="N26" t="s">
        <v>12</v>
      </c>
    </row>
    <row r="29" spans="1:14" ht="116.25" customHeight="1">
      <c r="A29" s="36" t="s">
        <v>30</v>
      </c>
      <c r="B29" s="37"/>
      <c r="C29" s="37"/>
      <c r="D29" s="37"/>
      <c r="E29" s="37"/>
      <c r="F29" s="37"/>
      <c r="G29" s="37"/>
      <c r="H29" s="37"/>
    </row>
    <row r="32" spans="1:14">
      <c r="A32" s="7"/>
      <c r="B32" s="7"/>
      <c r="C32" s="7"/>
      <c r="D32" s="11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12"/>
      <c r="B34" s="13"/>
      <c r="C34" s="13"/>
      <c r="D34" s="13"/>
      <c r="E34" s="14"/>
      <c r="F34" s="13"/>
      <c r="G34" s="13"/>
    </row>
    <row r="35" spans="1:7">
      <c r="A35" s="15"/>
      <c r="B35" s="16"/>
      <c r="C35" s="17"/>
      <c r="D35" s="16"/>
      <c r="E35" s="18"/>
      <c r="F35" s="18"/>
      <c r="G35" s="17"/>
    </row>
    <row r="36" spans="1:7">
      <c r="A36" s="15"/>
      <c r="B36" s="16"/>
      <c r="C36" s="17"/>
      <c r="D36" s="16"/>
      <c r="E36" s="18"/>
      <c r="F36" s="18"/>
      <c r="G36" s="17"/>
    </row>
    <row r="37" spans="1:7">
      <c r="A37" s="15"/>
      <c r="B37" s="16"/>
      <c r="C37" s="17"/>
      <c r="D37" s="16"/>
      <c r="E37" s="18"/>
      <c r="F37" s="18"/>
      <c r="G37" s="17"/>
    </row>
    <row r="38" spans="1:7">
      <c r="A38" s="15"/>
      <c r="B38" s="16"/>
      <c r="C38" s="17"/>
      <c r="D38" s="16"/>
      <c r="E38" s="18"/>
      <c r="F38" s="18"/>
      <c r="G38" s="17"/>
    </row>
    <row r="39" spans="1:7">
      <c r="A39" s="15"/>
      <c r="B39" s="16"/>
      <c r="C39" s="17"/>
      <c r="D39" s="16"/>
      <c r="E39" s="18"/>
      <c r="F39" s="18"/>
      <c r="G39" s="17"/>
    </row>
    <row r="40" spans="1:7">
      <c r="A40" s="15"/>
      <c r="B40" s="16"/>
      <c r="C40" s="17"/>
      <c r="D40" s="16"/>
      <c r="E40" s="18"/>
      <c r="F40" s="18"/>
      <c r="G40" s="17"/>
    </row>
    <row r="41" spans="1:7">
      <c r="A41" s="15"/>
      <c r="B41" s="16"/>
      <c r="C41" s="17"/>
      <c r="D41" s="16"/>
      <c r="E41" s="18"/>
      <c r="F41" s="18"/>
      <c r="G41" s="17"/>
    </row>
    <row r="42" spans="1:7">
      <c r="A42" s="15"/>
      <c r="B42" s="16"/>
      <c r="C42" s="17"/>
      <c r="D42" s="16"/>
      <c r="E42" s="18"/>
      <c r="F42" s="18"/>
      <c r="G42" s="17"/>
    </row>
  </sheetData>
  <mergeCells count="1">
    <mergeCell ref="A29:H2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C6" sqref="C6"/>
    </sheetView>
  </sheetViews>
  <sheetFormatPr defaultRowHeight="13.5"/>
  <cols>
    <col min="2" max="2" width="9.625" customWidth="1"/>
    <col min="3" max="4" width="11.125" bestFit="1" customWidth="1"/>
    <col min="8" max="8" width="15.625" customWidth="1"/>
  </cols>
  <sheetData>
    <row r="1" spans="1:14" ht="54">
      <c r="C1" s="10" t="s">
        <v>31</v>
      </c>
      <c r="D1" s="5" t="s">
        <v>32</v>
      </c>
      <c r="E1" s="19" t="s">
        <v>33</v>
      </c>
      <c r="F1" s="25"/>
      <c r="G1" s="7"/>
    </row>
    <row r="2" spans="1:14">
      <c r="F2" s="7"/>
      <c r="G2" s="7"/>
    </row>
    <row r="3" spans="1:14" ht="40.5">
      <c r="A3" s="1" t="s">
        <v>3</v>
      </c>
      <c r="B3" s="2" t="s">
        <v>4</v>
      </c>
      <c r="C3" s="2" t="s">
        <v>34</v>
      </c>
      <c r="D3" s="2" t="s">
        <v>6</v>
      </c>
      <c r="E3" s="2" t="s">
        <v>35</v>
      </c>
      <c r="F3" s="2" t="s">
        <v>11</v>
      </c>
      <c r="G3" s="2" t="s">
        <v>36</v>
      </c>
    </row>
    <row r="4" spans="1:14">
      <c r="A4" s="6">
        <v>1</v>
      </c>
      <c r="B4" s="3">
        <v>0.25</v>
      </c>
      <c r="C4" s="4">
        <v>0.4</v>
      </c>
      <c r="D4" s="3">
        <f>LOG(B4)/LOG(2)+3</f>
        <v>1</v>
      </c>
      <c r="E4" s="8">
        <f t="shared" ref="E4:E10" si="0">B4/C4*50</f>
        <v>31.25</v>
      </c>
      <c r="F4" s="8">
        <f>B4/G4*50</f>
        <v>15.625</v>
      </c>
      <c r="G4" s="4">
        <v>0.8</v>
      </c>
    </row>
    <row r="5" spans="1:14">
      <c r="A5" s="6">
        <v>2</v>
      </c>
      <c r="B5" s="3">
        <v>0.5</v>
      </c>
      <c r="C5" s="4">
        <v>0.7</v>
      </c>
      <c r="D5" s="3">
        <f t="shared" ref="D5:D10" si="1">LOG(B5)/LOG(2)+3</f>
        <v>2</v>
      </c>
      <c r="E5" s="8">
        <f t="shared" si="0"/>
        <v>35.714285714285715</v>
      </c>
      <c r="F5" s="8">
        <f t="shared" ref="F5:F10" si="2">B5/G5*50</f>
        <v>10</v>
      </c>
      <c r="G5" s="4">
        <v>2.5</v>
      </c>
    </row>
    <row r="6" spans="1:14">
      <c r="A6" s="6">
        <v>3</v>
      </c>
      <c r="B6" s="3">
        <v>1</v>
      </c>
      <c r="C6" s="4">
        <v>1.4</v>
      </c>
      <c r="D6" s="3">
        <f t="shared" si="1"/>
        <v>3</v>
      </c>
      <c r="E6" s="8">
        <f t="shared" si="0"/>
        <v>35.714285714285715</v>
      </c>
      <c r="F6" s="8">
        <f t="shared" si="2"/>
        <v>10</v>
      </c>
      <c r="G6" s="4">
        <v>5</v>
      </c>
    </row>
    <row r="7" spans="1:14">
      <c r="A7" s="6">
        <v>4</v>
      </c>
      <c r="B7" s="3">
        <v>2</v>
      </c>
      <c r="C7" s="4">
        <v>3</v>
      </c>
      <c r="D7" s="3">
        <f t="shared" si="1"/>
        <v>4</v>
      </c>
      <c r="E7" s="8">
        <f t="shared" si="0"/>
        <v>33.333333333333329</v>
      </c>
      <c r="F7" s="8">
        <f t="shared" si="2"/>
        <v>10</v>
      </c>
      <c r="G7" s="4">
        <v>10</v>
      </c>
    </row>
    <row r="8" spans="1:14">
      <c r="A8" s="6">
        <v>5</v>
      </c>
      <c r="B8" s="3">
        <v>4</v>
      </c>
      <c r="C8" s="4">
        <v>6</v>
      </c>
      <c r="D8" s="3">
        <f t="shared" si="1"/>
        <v>5</v>
      </c>
      <c r="E8" s="8">
        <f t="shared" si="0"/>
        <v>33.333333333333329</v>
      </c>
      <c r="F8" s="8">
        <f t="shared" si="2"/>
        <v>10</v>
      </c>
      <c r="G8" s="4">
        <v>20</v>
      </c>
    </row>
    <row r="9" spans="1:14">
      <c r="A9" s="6">
        <v>6</v>
      </c>
      <c r="B9" s="3">
        <v>8</v>
      </c>
      <c r="C9" s="4">
        <v>11</v>
      </c>
      <c r="D9" s="3">
        <f t="shared" si="1"/>
        <v>6</v>
      </c>
      <c r="E9" s="8">
        <f t="shared" si="0"/>
        <v>36.363636363636367</v>
      </c>
      <c r="F9" s="8">
        <f t="shared" si="2"/>
        <v>10</v>
      </c>
      <c r="G9" s="4">
        <v>40</v>
      </c>
    </row>
    <row r="10" spans="1:14">
      <c r="A10" s="6">
        <v>7</v>
      </c>
      <c r="B10" s="3">
        <v>16</v>
      </c>
      <c r="C10" s="4">
        <v>22</v>
      </c>
      <c r="D10" s="3">
        <f t="shared" si="1"/>
        <v>7</v>
      </c>
      <c r="E10" s="8">
        <f t="shared" si="0"/>
        <v>36.363636363636367</v>
      </c>
      <c r="F10" s="8">
        <f t="shared" si="2"/>
        <v>10.666666666666668</v>
      </c>
      <c r="G10" s="4">
        <v>75</v>
      </c>
    </row>
    <row r="11" spans="1:14">
      <c r="A11" s="15"/>
      <c r="B11" s="16"/>
      <c r="C11" s="17"/>
      <c r="D11" s="16"/>
      <c r="E11" s="18"/>
      <c r="F11" s="18"/>
      <c r="G11" s="17"/>
    </row>
    <row r="12" spans="1:14">
      <c r="L12" s="10" t="s">
        <v>37</v>
      </c>
      <c r="M12" t="s">
        <v>35</v>
      </c>
      <c r="N12" t="s">
        <v>38</v>
      </c>
    </row>
    <row r="15" spans="1:14" ht="54">
      <c r="C15" s="10" t="s">
        <v>39</v>
      </c>
      <c r="D15" s="5" t="s">
        <v>40</v>
      </c>
      <c r="E15" s="19" t="s">
        <v>33</v>
      </c>
      <c r="F15" s="7"/>
      <c r="G15" s="7"/>
    </row>
    <row r="16" spans="1:14">
      <c r="F16" s="7"/>
      <c r="G16" s="7"/>
    </row>
    <row r="17" spans="1:14" ht="40.5">
      <c r="A17" s="1" t="s">
        <v>3</v>
      </c>
      <c r="B17" s="2" t="s">
        <v>28</v>
      </c>
      <c r="C17" s="2" t="s">
        <v>34</v>
      </c>
      <c r="D17" s="2" t="s">
        <v>6</v>
      </c>
      <c r="E17" s="2" t="s">
        <v>35</v>
      </c>
      <c r="F17" s="2" t="s">
        <v>11</v>
      </c>
      <c r="G17" s="2" t="s">
        <v>36</v>
      </c>
    </row>
    <row r="18" spans="1:14">
      <c r="A18" s="6">
        <v>1</v>
      </c>
      <c r="B18" s="3">
        <v>0.25</v>
      </c>
      <c r="C18" s="4">
        <v>4</v>
      </c>
      <c r="D18" s="3">
        <f>LOG(B18)/LOG(2)+3</f>
        <v>1</v>
      </c>
      <c r="E18" s="8">
        <f t="shared" ref="E18:E24" si="3">B18/C18*50</f>
        <v>3.125</v>
      </c>
      <c r="F18" s="8">
        <f>B18/G18*50</f>
        <v>12.5</v>
      </c>
      <c r="G18" s="4">
        <v>1</v>
      </c>
    </row>
    <row r="19" spans="1:14">
      <c r="A19" s="6">
        <v>2</v>
      </c>
      <c r="B19" s="3">
        <v>0.5</v>
      </c>
      <c r="C19" s="4">
        <v>7</v>
      </c>
      <c r="D19" s="3">
        <f t="shared" ref="D19:D24" si="4">LOG(B19)/LOG(2)+3</f>
        <v>2</v>
      </c>
      <c r="E19" s="8">
        <f t="shared" si="3"/>
        <v>3.5714285714285712</v>
      </c>
      <c r="F19" s="8">
        <f t="shared" ref="F19:F24" si="5">B19/G19*50</f>
        <v>12.5</v>
      </c>
      <c r="G19" s="4">
        <v>2</v>
      </c>
    </row>
    <row r="20" spans="1:14">
      <c r="A20" s="6">
        <v>3</v>
      </c>
      <c r="B20" s="3">
        <v>1</v>
      </c>
      <c r="C20" s="4">
        <v>15</v>
      </c>
      <c r="D20" s="3">
        <f t="shared" si="4"/>
        <v>3</v>
      </c>
      <c r="E20" s="8">
        <f t="shared" si="3"/>
        <v>3.3333333333333335</v>
      </c>
      <c r="F20" s="8">
        <f t="shared" si="5"/>
        <v>10</v>
      </c>
      <c r="G20" s="4">
        <v>5</v>
      </c>
    </row>
    <row r="21" spans="1:14">
      <c r="A21" s="6">
        <v>4</v>
      </c>
      <c r="B21" s="3">
        <v>2</v>
      </c>
      <c r="C21" s="4">
        <v>29</v>
      </c>
      <c r="D21" s="3">
        <f t="shared" si="4"/>
        <v>4</v>
      </c>
      <c r="E21" s="8">
        <f t="shared" si="3"/>
        <v>3.4482758620689653</v>
      </c>
      <c r="F21" s="8">
        <f t="shared" si="5"/>
        <v>11.111111111111111</v>
      </c>
      <c r="G21" s="4">
        <v>9</v>
      </c>
    </row>
    <row r="22" spans="1:14">
      <c r="A22" s="6">
        <v>5</v>
      </c>
      <c r="B22" s="3">
        <v>4</v>
      </c>
      <c r="C22" s="4">
        <v>58</v>
      </c>
      <c r="D22" s="3">
        <f t="shared" si="4"/>
        <v>5</v>
      </c>
      <c r="E22" s="8">
        <f t="shared" si="3"/>
        <v>3.4482758620689653</v>
      </c>
      <c r="F22" s="8">
        <f t="shared" si="5"/>
        <v>11.76470588235294</v>
      </c>
      <c r="G22" s="4">
        <v>17</v>
      </c>
    </row>
    <row r="23" spans="1:14">
      <c r="A23" s="6">
        <v>6</v>
      </c>
      <c r="B23" s="3">
        <v>8</v>
      </c>
      <c r="C23" s="4">
        <v>116</v>
      </c>
      <c r="D23" s="3">
        <f t="shared" si="4"/>
        <v>6</v>
      </c>
      <c r="E23" s="8">
        <f t="shared" si="3"/>
        <v>3.4482758620689653</v>
      </c>
      <c r="F23" s="8">
        <f t="shared" si="5"/>
        <v>12.121212121212121</v>
      </c>
      <c r="G23" s="4">
        <v>33</v>
      </c>
    </row>
    <row r="24" spans="1:14">
      <c r="A24" s="6">
        <v>7</v>
      </c>
      <c r="B24" s="3">
        <v>16</v>
      </c>
      <c r="C24" s="4">
        <v>233</v>
      </c>
      <c r="D24" s="3">
        <f t="shared" si="4"/>
        <v>7</v>
      </c>
      <c r="E24" s="8">
        <f t="shared" si="3"/>
        <v>3.4334763948497855</v>
      </c>
      <c r="F24" s="8">
        <f t="shared" si="5"/>
        <v>12.307692307692308</v>
      </c>
      <c r="G24" s="4">
        <v>65</v>
      </c>
    </row>
    <row r="25" spans="1:14">
      <c r="A25" s="21"/>
      <c r="B25" s="22"/>
      <c r="C25" s="23"/>
      <c r="D25" s="22"/>
      <c r="E25" s="24"/>
      <c r="F25" s="24"/>
      <c r="G25" s="23"/>
      <c r="L25" s="10" t="s">
        <v>41</v>
      </c>
      <c r="M25" t="s">
        <v>35</v>
      </c>
      <c r="N25" t="s">
        <v>42</v>
      </c>
    </row>
    <row r="29" spans="1:14" ht="125.25" customHeight="1">
      <c r="A29" s="36" t="s">
        <v>43</v>
      </c>
      <c r="B29" s="37"/>
      <c r="C29" s="37"/>
      <c r="D29" s="37"/>
      <c r="E29" s="37"/>
      <c r="F29" s="37"/>
      <c r="G29" s="37"/>
      <c r="H29" s="37"/>
    </row>
  </sheetData>
  <mergeCells count="1">
    <mergeCell ref="A29:H29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topLeftCell="A7" workbookViewId="0">
      <selection activeCell="C29" sqref="C29"/>
    </sheetView>
  </sheetViews>
  <sheetFormatPr defaultRowHeight="13.5"/>
  <cols>
    <col min="3" max="3" width="11.25" customWidth="1"/>
    <col min="4" max="4" width="11.75" customWidth="1"/>
    <col min="7" max="7" width="11.375" customWidth="1"/>
    <col min="8" max="8" width="14" customWidth="1"/>
  </cols>
  <sheetData>
    <row r="1" spans="1:14" ht="40.5">
      <c r="C1" s="10" t="s">
        <v>44</v>
      </c>
      <c r="D1" s="5" t="s">
        <v>45</v>
      </c>
      <c r="E1" s="19" t="s">
        <v>46</v>
      </c>
      <c r="F1" s="25"/>
      <c r="G1" s="7"/>
    </row>
    <row r="2" spans="1:14">
      <c r="F2" s="7"/>
      <c r="G2" s="7"/>
    </row>
    <row r="3" spans="1:14" ht="40.5">
      <c r="A3" s="1" t="s">
        <v>3</v>
      </c>
      <c r="B3" s="2" t="s">
        <v>4</v>
      </c>
      <c r="C3" s="2" t="s">
        <v>34</v>
      </c>
      <c r="D3" s="2" t="s">
        <v>6</v>
      </c>
      <c r="E3" s="2" t="s">
        <v>47</v>
      </c>
      <c r="F3" s="2" t="s">
        <v>48</v>
      </c>
      <c r="G3" s="2" t="s">
        <v>49</v>
      </c>
    </row>
    <row r="4" spans="1:14">
      <c r="A4" s="6">
        <v>1</v>
      </c>
      <c r="B4" s="3">
        <v>0.25</v>
      </c>
      <c r="C4" s="4">
        <v>0.13</v>
      </c>
      <c r="D4" s="3">
        <f>LOG(B4)/LOG(2)+3</f>
        <v>1</v>
      </c>
      <c r="E4" s="8">
        <f t="shared" ref="E4:E10" si="0">B4/C4*50</f>
        <v>96.153846153846146</v>
      </c>
      <c r="F4" s="8">
        <f>B4/G4*50</f>
        <v>31.25</v>
      </c>
      <c r="G4" s="4">
        <v>0.4</v>
      </c>
    </row>
    <row r="5" spans="1:14">
      <c r="A5" s="6">
        <v>2</v>
      </c>
      <c r="B5" s="3">
        <v>0.5</v>
      </c>
      <c r="C5" s="4">
        <v>0.25</v>
      </c>
      <c r="D5" s="3">
        <f t="shared" ref="D5:D10" si="1">LOG(B5)/LOG(2)+3</f>
        <v>2</v>
      </c>
      <c r="E5" s="8">
        <f t="shared" si="0"/>
        <v>100</v>
      </c>
      <c r="F5" s="8">
        <f t="shared" ref="F5:F10" si="2">B5/G5*50</f>
        <v>35.714285714285715</v>
      </c>
      <c r="G5" s="4">
        <v>0.7</v>
      </c>
    </row>
    <row r="6" spans="1:14">
      <c r="A6" s="6">
        <v>3</v>
      </c>
      <c r="B6" s="3">
        <v>1</v>
      </c>
      <c r="C6" s="4">
        <v>0.49</v>
      </c>
      <c r="D6" s="3">
        <f t="shared" si="1"/>
        <v>3</v>
      </c>
      <c r="E6" s="8">
        <f t="shared" si="0"/>
        <v>102.04081632653062</v>
      </c>
      <c r="F6" s="8">
        <f t="shared" si="2"/>
        <v>35.714285714285715</v>
      </c>
      <c r="G6" s="4">
        <v>1.4</v>
      </c>
    </row>
    <row r="7" spans="1:14">
      <c r="A7" s="6">
        <v>4</v>
      </c>
      <c r="B7" s="3">
        <v>2</v>
      </c>
      <c r="C7" s="4">
        <v>0.93</v>
      </c>
      <c r="D7" s="3">
        <f t="shared" si="1"/>
        <v>4</v>
      </c>
      <c r="E7" s="8">
        <f t="shared" si="0"/>
        <v>107.5268817204301</v>
      </c>
      <c r="F7" s="8">
        <f t="shared" si="2"/>
        <v>33.333333333333329</v>
      </c>
      <c r="G7" s="4">
        <v>3</v>
      </c>
    </row>
    <row r="8" spans="1:14">
      <c r="A8" s="6">
        <v>5</v>
      </c>
      <c r="B8" s="3">
        <v>4</v>
      </c>
      <c r="C8" s="4">
        <v>1.8</v>
      </c>
      <c r="D8" s="3">
        <f t="shared" si="1"/>
        <v>5</v>
      </c>
      <c r="E8" s="8">
        <f t="shared" si="0"/>
        <v>111.11111111111111</v>
      </c>
      <c r="F8" s="8">
        <f t="shared" si="2"/>
        <v>33.333333333333329</v>
      </c>
      <c r="G8" s="4">
        <v>6</v>
      </c>
    </row>
    <row r="9" spans="1:14">
      <c r="A9" s="6">
        <v>6</v>
      </c>
      <c r="B9" s="3">
        <v>8</v>
      </c>
      <c r="C9" s="4">
        <v>3.6</v>
      </c>
      <c r="D9" s="3">
        <f t="shared" si="1"/>
        <v>6</v>
      </c>
      <c r="E9" s="8">
        <f t="shared" si="0"/>
        <v>111.11111111111111</v>
      </c>
      <c r="F9" s="8">
        <f t="shared" si="2"/>
        <v>36.363636363636367</v>
      </c>
      <c r="G9" s="4">
        <v>11</v>
      </c>
    </row>
    <row r="10" spans="1:14">
      <c r="A10" s="6">
        <v>7</v>
      </c>
      <c r="B10" s="3">
        <v>16</v>
      </c>
      <c r="C10" s="4">
        <v>7.1</v>
      </c>
      <c r="D10" s="3">
        <f t="shared" si="1"/>
        <v>7</v>
      </c>
      <c r="E10" s="8">
        <f t="shared" si="0"/>
        <v>112.67605633802818</v>
      </c>
      <c r="F10" s="8">
        <f t="shared" si="2"/>
        <v>36.363636363636367</v>
      </c>
      <c r="G10" s="4">
        <v>22</v>
      </c>
    </row>
    <row r="11" spans="1:14">
      <c r="A11" s="15"/>
      <c r="B11" s="16"/>
      <c r="C11" s="17"/>
      <c r="D11" s="16"/>
      <c r="E11" s="18"/>
      <c r="F11" s="18"/>
      <c r="G11" s="17"/>
    </row>
    <row r="12" spans="1:14">
      <c r="L12" t="s">
        <v>50</v>
      </c>
      <c r="M12" t="s">
        <v>35</v>
      </c>
      <c r="N12" t="s">
        <v>51</v>
      </c>
    </row>
    <row r="15" spans="1:14" ht="40.5">
      <c r="C15" s="10" t="s">
        <v>52</v>
      </c>
      <c r="D15" s="5" t="s">
        <v>53</v>
      </c>
      <c r="E15" s="19" t="s">
        <v>46</v>
      </c>
      <c r="F15" s="7"/>
      <c r="G15" s="7"/>
    </row>
    <row r="16" spans="1:14">
      <c r="F16" s="7"/>
      <c r="G16" s="7"/>
    </row>
    <row r="17" spans="1:14" ht="27">
      <c r="A17" s="1" t="s">
        <v>3</v>
      </c>
      <c r="B17" s="2" t="s">
        <v>28</v>
      </c>
      <c r="C17" s="2" t="s">
        <v>54</v>
      </c>
      <c r="D17" s="2" t="s">
        <v>6</v>
      </c>
      <c r="E17" s="2" t="s">
        <v>47</v>
      </c>
      <c r="F17" s="2" t="s">
        <v>48</v>
      </c>
      <c r="G17" s="2" t="s">
        <v>49</v>
      </c>
    </row>
    <row r="18" spans="1:14">
      <c r="A18" s="6">
        <v>1</v>
      </c>
      <c r="B18" s="3">
        <v>0.25</v>
      </c>
      <c r="C18" s="4">
        <v>0.8</v>
      </c>
      <c r="D18" s="3">
        <f>LOG(B18)/LOG(2)+3</f>
        <v>1</v>
      </c>
      <c r="E18" s="8">
        <f t="shared" ref="E18:E24" si="3">B18/C18*50</f>
        <v>15.625</v>
      </c>
      <c r="F18" s="8">
        <f>B18/G18*50</f>
        <v>3.125</v>
      </c>
      <c r="G18" s="4">
        <v>4</v>
      </c>
    </row>
    <row r="19" spans="1:14">
      <c r="A19" s="6">
        <v>2</v>
      </c>
      <c r="B19" s="3">
        <v>0.5</v>
      </c>
      <c r="C19" s="4">
        <v>1.5</v>
      </c>
      <c r="D19" s="3">
        <f t="shared" ref="D19:D24" si="4">LOG(B19)/LOG(2)+3</f>
        <v>2</v>
      </c>
      <c r="E19" s="8">
        <f t="shared" si="3"/>
        <v>16.666666666666664</v>
      </c>
      <c r="F19" s="8">
        <f t="shared" ref="F19:F24" si="5">B19/G19*50</f>
        <v>3.5714285714285712</v>
      </c>
      <c r="G19" s="4">
        <v>7</v>
      </c>
    </row>
    <row r="20" spans="1:14">
      <c r="A20" s="6">
        <v>3</v>
      </c>
      <c r="B20" s="3">
        <v>1</v>
      </c>
      <c r="C20" s="4">
        <v>3</v>
      </c>
      <c r="D20" s="3">
        <f t="shared" si="4"/>
        <v>3</v>
      </c>
      <c r="E20" s="8">
        <f t="shared" si="3"/>
        <v>16.666666666666664</v>
      </c>
      <c r="F20" s="8">
        <f t="shared" si="5"/>
        <v>3.3333333333333335</v>
      </c>
      <c r="G20" s="4">
        <v>15</v>
      </c>
    </row>
    <row r="21" spans="1:14">
      <c r="A21" s="6">
        <v>4</v>
      </c>
      <c r="B21" s="3">
        <v>2</v>
      </c>
      <c r="C21" s="4">
        <v>6</v>
      </c>
      <c r="D21" s="3">
        <f t="shared" si="4"/>
        <v>4</v>
      </c>
      <c r="E21" s="8">
        <f t="shared" si="3"/>
        <v>16.666666666666664</v>
      </c>
      <c r="F21" s="8">
        <f t="shared" si="5"/>
        <v>3.4482758620689653</v>
      </c>
      <c r="G21" s="4">
        <v>29</v>
      </c>
    </row>
    <row r="22" spans="1:14">
      <c r="A22" s="6">
        <v>5</v>
      </c>
      <c r="B22" s="3">
        <v>4</v>
      </c>
      <c r="C22" s="4">
        <v>12</v>
      </c>
      <c r="D22" s="3">
        <f t="shared" si="4"/>
        <v>5</v>
      </c>
      <c r="E22" s="8">
        <f t="shared" si="3"/>
        <v>16.666666666666664</v>
      </c>
      <c r="F22" s="8">
        <f t="shared" si="5"/>
        <v>3.4482758620689653</v>
      </c>
      <c r="G22" s="4">
        <v>58</v>
      </c>
    </row>
    <row r="23" spans="1:14">
      <c r="A23" s="6">
        <v>6</v>
      </c>
      <c r="B23" s="3">
        <v>8</v>
      </c>
      <c r="C23" s="4">
        <v>23</v>
      </c>
      <c r="D23" s="3">
        <f t="shared" si="4"/>
        <v>6</v>
      </c>
      <c r="E23" s="8">
        <f t="shared" si="3"/>
        <v>17.391304347826086</v>
      </c>
      <c r="F23" s="8">
        <f t="shared" si="5"/>
        <v>3.4482758620689653</v>
      </c>
      <c r="G23" s="4">
        <v>116</v>
      </c>
    </row>
    <row r="24" spans="1:14">
      <c r="A24" s="6">
        <v>7</v>
      </c>
      <c r="B24" s="3">
        <v>16</v>
      </c>
      <c r="C24" s="4">
        <v>46</v>
      </c>
      <c r="D24" s="3">
        <f t="shared" si="4"/>
        <v>7</v>
      </c>
      <c r="E24" s="8">
        <f t="shared" si="3"/>
        <v>17.391304347826086</v>
      </c>
      <c r="F24" s="8">
        <f t="shared" si="5"/>
        <v>3.4334763948497855</v>
      </c>
      <c r="G24" s="4">
        <v>233</v>
      </c>
    </row>
    <row r="25" spans="1:14">
      <c r="L25" t="s">
        <v>55</v>
      </c>
      <c r="M25" t="s">
        <v>35</v>
      </c>
      <c r="N25" t="s">
        <v>42</v>
      </c>
    </row>
    <row r="28" spans="1:14" ht="183" customHeight="1">
      <c r="A28" s="36" t="s">
        <v>106</v>
      </c>
      <c r="B28" s="37"/>
      <c r="C28" s="37"/>
      <c r="D28" s="37"/>
      <c r="E28" s="37"/>
      <c r="F28" s="37"/>
      <c r="G28" s="37"/>
      <c r="H28" s="37"/>
    </row>
    <row r="32" spans="1:14" ht="40.5">
      <c r="C32" s="10" t="s">
        <v>80</v>
      </c>
      <c r="D32" s="5" t="s">
        <v>53</v>
      </c>
      <c r="E32" s="19" t="s">
        <v>81</v>
      </c>
      <c r="F32" s="35" t="s">
        <v>82</v>
      </c>
      <c r="G32" s="7"/>
    </row>
    <row r="33" spans="1:14">
      <c r="F33" s="7"/>
      <c r="G33" s="7"/>
    </row>
    <row r="34" spans="1:14" ht="27">
      <c r="A34" s="1" t="s">
        <v>3</v>
      </c>
      <c r="B34" s="2" t="s">
        <v>28</v>
      </c>
      <c r="C34" s="2" t="s">
        <v>86</v>
      </c>
      <c r="D34" s="2" t="s">
        <v>6</v>
      </c>
      <c r="E34" s="2" t="s">
        <v>83</v>
      </c>
      <c r="F34" s="2" t="s">
        <v>84</v>
      </c>
      <c r="G34" s="2" t="s">
        <v>85</v>
      </c>
    </row>
    <row r="35" spans="1:14">
      <c r="A35" s="6">
        <v>1</v>
      </c>
      <c r="B35" s="3">
        <v>0.25</v>
      </c>
      <c r="C35" s="4">
        <v>1.3</v>
      </c>
      <c r="D35" s="3">
        <f>LOG(B35)/LOG(2)+3</f>
        <v>1</v>
      </c>
      <c r="E35" s="8">
        <f t="shared" ref="E35:E41" si="6">B35/C35*50</f>
        <v>9.615384615384615</v>
      </c>
      <c r="F35" s="8">
        <f>B35/G35*50</f>
        <v>15.625</v>
      </c>
      <c r="G35" s="4">
        <v>0.8</v>
      </c>
    </row>
    <row r="36" spans="1:14">
      <c r="A36" s="6">
        <v>2</v>
      </c>
      <c r="B36" s="3">
        <v>0.5</v>
      </c>
      <c r="C36" s="4">
        <v>2.2999999999999998</v>
      </c>
      <c r="D36" s="3">
        <f t="shared" ref="D36:D41" si="7">LOG(B36)/LOG(2)+3</f>
        <v>2</v>
      </c>
      <c r="E36" s="8">
        <f t="shared" si="6"/>
        <v>10.869565217391305</v>
      </c>
      <c r="F36" s="8">
        <f t="shared" ref="F36:F41" si="8">B36/G36*50</f>
        <v>16.666666666666664</v>
      </c>
      <c r="G36" s="4">
        <v>1.5</v>
      </c>
    </row>
    <row r="37" spans="1:14">
      <c r="A37" s="6">
        <v>3</v>
      </c>
      <c r="B37" s="3">
        <v>1</v>
      </c>
      <c r="C37" s="4">
        <v>4.4000000000000004</v>
      </c>
      <c r="D37" s="3">
        <f t="shared" si="7"/>
        <v>3</v>
      </c>
      <c r="E37" s="8">
        <f t="shared" si="6"/>
        <v>11.363636363636363</v>
      </c>
      <c r="F37" s="8">
        <f t="shared" si="8"/>
        <v>16.666666666666664</v>
      </c>
      <c r="G37" s="4">
        <v>3</v>
      </c>
    </row>
    <row r="38" spans="1:14">
      <c r="A38" s="6">
        <v>4</v>
      </c>
      <c r="B38" s="3">
        <v>2</v>
      </c>
      <c r="C38" s="4">
        <v>8.6999999999999993</v>
      </c>
      <c r="D38" s="3">
        <f t="shared" si="7"/>
        <v>4</v>
      </c>
      <c r="E38" s="8">
        <f t="shared" si="6"/>
        <v>11.494252873563219</v>
      </c>
      <c r="F38" s="8">
        <f t="shared" si="8"/>
        <v>16.666666666666664</v>
      </c>
      <c r="G38" s="4">
        <v>6</v>
      </c>
    </row>
    <row r="39" spans="1:14">
      <c r="A39" s="6">
        <v>5</v>
      </c>
      <c r="B39" s="3">
        <v>4</v>
      </c>
      <c r="C39" s="4">
        <v>17</v>
      </c>
      <c r="D39" s="3">
        <f t="shared" si="7"/>
        <v>5</v>
      </c>
      <c r="E39" s="8">
        <f t="shared" si="6"/>
        <v>11.76470588235294</v>
      </c>
      <c r="F39" s="8">
        <f t="shared" si="8"/>
        <v>16.666666666666664</v>
      </c>
      <c r="G39" s="4">
        <v>12</v>
      </c>
    </row>
    <row r="40" spans="1:14">
      <c r="A40" s="6">
        <v>6</v>
      </c>
      <c r="B40" s="3">
        <v>8</v>
      </c>
      <c r="C40" s="4">
        <v>34</v>
      </c>
      <c r="D40" s="3">
        <f t="shared" si="7"/>
        <v>6</v>
      </c>
      <c r="E40" s="8">
        <f t="shared" si="6"/>
        <v>11.76470588235294</v>
      </c>
      <c r="F40" s="8">
        <f t="shared" si="8"/>
        <v>17.391304347826086</v>
      </c>
      <c r="G40" s="4">
        <v>23</v>
      </c>
    </row>
    <row r="41" spans="1:14">
      <c r="A41" s="6">
        <v>7</v>
      </c>
      <c r="B41" s="3">
        <v>16</v>
      </c>
      <c r="C41" s="4">
        <v>67</v>
      </c>
      <c r="D41" s="3">
        <f t="shared" si="7"/>
        <v>7</v>
      </c>
      <c r="E41" s="8">
        <f t="shared" si="6"/>
        <v>11.940298507462686</v>
      </c>
      <c r="F41" s="8">
        <f t="shared" si="8"/>
        <v>17.391304347826086</v>
      </c>
      <c r="G41" s="4">
        <v>46</v>
      </c>
    </row>
    <row r="42" spans="1:14">
      <c r="L42" t="s">
        <v>99</v>
      </c>
      <c r="M42" t="s">
        <v>103</v>
      </c>
      <c r="N42" t="s">
        <v>105</v>
      </c>
    </row>
    <row r="45" spans="1:14" ht="40.5">
      <c r="C45" s="10" t="s">
        <v>88</v>
      </c>
      <c r="D45" s="5" t="s">
        <v>87</v>
      </c>
      <c r="E45" s="19" t="s">
        <v>81</v>
      </c>
      <c r="F45" s="35" t="s">
        <v>82</v>
      </c>
      <c r="G45" s="7"/>
    </row>
    <row r="46" spans="1:14">
      <c r="F46" s="7"/>
      <c r="G46" s="7"/>
    </row>
    <row r="47" spans="1:14" ht="27">
      <c r="A47" s="1" t="s">
        <v>3</v>
      </c>
      <c r="B47" s="2" t="s">
        <v>28</v>
      </c>
      <c r="C47" s="2" t="s">
        <v>86</v>
      </c>
      <c r="D47" s="2" t="s">
        <v>6</v>
      </c>
      <c r="E47" s="2" t="s">
        <v>83</v>
      </c>
      <c r="F47" s="2" t="s">
        <v>84</v>
      </c>
      <c r="G47" s="2" t="s">
        <v>85</v>
      </c>
    </row>
    <row r="48" spans="1:14">
      <c r="A48" s="6">
        <v>1</v>
      </c>
      <c r="B48" s="3">
        <v>0.25</v>
      </c>
      <c r="C48" s="4">
        <v>0.12</v>
      </c>
      <c r="D48" s="3">
        <f>LOG(B48)/LOG(2)+3</f>
        <v>1</v>
      </c>
      <c r="E48" s="8">
        <f t="shared" ref="E48:E54" si="9">B48/C48*50</f>
        <v>104.16666666666667</v>
      </c>
      <c r="F48" s="8">
        <f>B48/G48*50</f>
        <v>89.285714285714278</v>
      </c>
      <c r="G48" s="4">
        <v>0.14000000000000001</v>
      </c>
    </row>
    <row r="49" spans="1:14">
      <c r="A49" s="6">
        <v>2</v>
      </c>
      <c r="B49" s="3">
        <v>0.5</v>
      </c>
      <c r="C49" s="4">
        <v>0.19</v>
      </c>
      <c r="D49" s="3">
        <f t="shared" ref="D49:D54" si="10">LOG(B49)/LOG(2)+3</f>
        <v>2</v>
      </c>
      <c r="E49" s="8">
        <f t="shared" si="9"/>
        <v>131.57894736842107</v>
      </c>
      <c r="F49" s="8">
        <f t="shared" ref="F49:F54" si="11">B49/G49*50</f>
        <v>108.69565217391303</v>
      </c>
      <c r="G49" s="4">
        <v>0.23</v>
      </c>
    </row>
    <row r="50" spans="1:14">
      <c r="A50" s="6">
        <v>3</v>
      </c>
      <c r="B50" s="3">
        <v>1</v>
      </c>
      <c r="C50" s="4">
        <v>0.34</v>
      </c>
      <c r="D50" s="3">
        <f t="shared" si="10"/>
        <v>3</v>
      </c>
      <c r="E50" s="8">
        <f t="shared" si="9"/>
        <v>147.05882352941174</v>
      </c>
      <c r="F50" s="8">
        <f t="shared" si="11"/>
        <v>121.95121951219512</v>
      </c>
      <c r="G50" s="4">
        <v>0.41</v>
      </c>
    </row>
    <row r="51" spans="1:14">
      <c r="A51" s="6">
        <v>4</v>
      </c>
      <c r="B51" s="3">
        <v>2</v>
      </c>
      <c r="C51" s="4">
        <v>0.61</v>
      </c>
      <c r="D51" s="3">
        <f t="shared" si="10"/>
        <v>4</v>
      </c>
      <c r="E51" s="8">
        <f t="shared" si="9"/>
        <v>163.9344262295082</v>
      </c>
      <c r="F51" s="8">
        <f t="shared" si="11"/>
        <v>125</v>
      </c>
      <c r="G51" s="4">
        <v>0.8</v>
      </c>
    </row>
    <row r="52" spans="1:14">
      <c r="A52" s="6">
        <v>5</v>
      </c>
      <c r="B52" s="3">
        <v>4</v>
      </c>
      <c r="C52" s="4">
        <v>1.2</v>
      </c>
      <c r="D52" s="3">
        <f t="shared" si="10"/>
        <v>5</v>
      </c>
      <c r="E52" s="8">
        <f t="shared" si="9"/>
        <v>166.66666666666669</v>
      </c>
      <c r="F52" s="8">
        <f t="shared" si="11"/>
        <v>133.33333333333331</v>
      </c>
      <c r="G52" s="4">
        <v>1.5</v>
      </c>
    </row>
    <row r="53" spans="1:14">
      <c r="A53" s="6">
        <v>6</v>
      </c>
      <c r="B53" s="3">
        <v>8</v>
      </c>
      <c r="C53" s="4">
        <v>2.2999999999999998</v>
      </c>
      <c r="D53" s="3">
        <f t="shared" si="10"/>
        <v>6</v>
      </c>
      <c r="E53" s="8">
        <f t="shared" si="9"/>
        <v>173.91304347826087</v>
      </c>
      <c r="F53" s="8">
        <f t="shared" si="11"/>
        <v>137.93103448275863</v>
      </c>
      <c r="G53" s="4">
        <v>2.9</v>
      </c>
    </row>
    <row r="54" spans="1:14">
      <c r="A54" s="6">
        <v>7</v>
      </c>
      <c r="B54" s="3">
        <v>16</v>
      </c>
      <c r="C54" s="4">
        <v>4.5</v>
      </c>
      <c r="D54" s="3">
        <f t="shared" si="10"/>
        <v>7</v>
      </c>
      <c r="E54" s="8">
        <f t="shared" si="9"/>
        <v>177.77777777777777</v>
      </c>
      <c r="F54" s="8">
        <f t="shared" si="11"/>
        <v>140.35087719298244</v>
      </c>
      <c r="G54" s="4">
        <v>5.7</v>
      </c>
    </row>
    <row r="55" spans="1:14">
      <c r="L55" t="s">
        <v>100</v>
      </c>
      <c r="M55" t="s">
        <v>103</v>
      </c>
      <c r="N55" t="s">
        <v>104</v>
      </c>
    </row>
    <row r="58" spans="1:14" ht="40.5">
      <c r="C58" s="10" t="s">
        <v>89</v>
      </c>
      <c r="D58" s="5" t="s">
        <v>87</v>
      </c>
      <c r="E58" s="19" t="s">
        <v>90</v>
      </c>
      <c r="F58" s="35" t="s">
        <v>98</v>
      </c>
      <c r="G58" s="25"/>
    </row>
    <row r="59" spans="1:14">
      <c r="F59" s="7"/>
      <c r="G59" s="7"/>
    </row>
    <row r="60" spans="1:14" ht="27">
      <c r="A60" s="1" t="s">
        <v>3</v>
      </c>
      <c r="B60" s="2" t="s">
        <v>28</v>
      </c>
      <c r="C60" s="2" t="s">
        <v>94</v>
      </c>
      <c r="D60" s="2" t="s">
        <v>6</v>
      </c>
      <c r="E60" s="2" t="s">
        <v>91</v>
      </c>
      <c r="F60" s="2" t="s">
        <v>92</v>
      </c>
      <c r="G60" s="2" t="s">
        <v>93</v>
      </c>
    </row>
    <row r="61" spans="1:14">
      <c r="A61" s="6">
        <v>1</v>
      </c>
      <c r="B61" s="3">
        <v>0.25</v>
      </c>
      <c r="C61" s="4">
        <v>0.12</v>
      </c>
      <c r="D61" s="3">
        <f>LOG(B61)/LOG(2)+3</f>
        <v>1</v>
      </c>
      <c r="E61" s="8">
        <f t="shared" ref="E61:E67" si="12">B61/C61*50</f>
        <v>104.16666666666667</v>
      </c>
      <c r="F61" s="8">
        <f>B61/G61*50</f>
        <v>89.285714285714278</v>
      </c>
      <c r="G61" s="4">
        <v>0.14000000000000001</v>
      </c>
    </row>
    <row r="62" spans="1:14">
      <c r="A62" s="6">
        <v>2</v>
      </c>
      <c r="B62" s="3">
        <v>0.5</v>
      </c>
      <c r="C62" s="4">
        <v>0.19</v>
      </c>
      <c r="D62" s="3">
        <f t="shared" ref="D62:D67" si="13">LOG(B62)/LOG(2)+3</f>
        <v>2</v>
      </c>
      <c r="E62" s="8">
        <f t="shared" si="12"/>
        <v>131.57894736842107</v>
      </c>
      <c r="F62" s="8">
        <f t="shared" ref="F62:F67" si="14">B62/G62*50</f>
        <v>108.69565217391303</v>
      </c>
      <c r="G62" s="4">
        <v>0.23</v>
      </c>
    </row>
    <row r="63" spans="1:14">
      <c r="A63" s="6">
        <v>3</v>
      </c>
      <c r="B63" s="3">
        <v>1</v>
      </c>
      <c r="C63" s="4">
        <v>0.35</v>
      </c>
      <c r="D63" s="3">
        <f t="shared" si="13"/>
        <v>3</v>
      </c>
      <c r="E63" s="8">
        <f t="shared" si="12"/>
        <v>142.85714285714286</v>
      </c>
      <c r="F63" s="8">
        <f t="shared" si="14"/>
        <v>121.95121951219512</v>
      </c>
      <c r="G63" s="4">
        <v>0.41</v>
      </c>
    </row>
    <row r="64" spans="1:14">
      <c r="A64" s="6">
        <v>4</v>
      </c>
      <c r="B64" s="3">
        <v>2</v>
      </c>
      <c r="C64" s="4">
        <v>0.66</v>
      </c>
      <c r="D64" s="3">
        <f t="shared" si="13"/>
        <v>4</v>
      </c>
      <c r="E64" s="8">
        <f t="shared" si="12"/>
        <v>151.5151515151515</v>
      </c>
      <c r="F64" s="8">
        <f t="shared" si="14"/>
        <v>125</v>
      </c>
      <c r="G64" s="4">
        <v>0.8</v>
      </c>
    </row>
    <row r="65" spans="1:14">
      <c r="A65" s="6">
        <v>5</v>
      </c>
      <c r="B65" s="3">
        <v>4</v>
      </c>
      <c r="C65" s="4">
        <v>1.3</v>
      </c>
      <c r="D65" s="3">
        <f t="shared" si="13"/>
        <v>5</v>
      </c>
      <c r="E65" s="8">
        <f t="shared" si="12"/>
        <v>153.84615384615384</v>
      </c>
      <c r="F65" s="8">
        <f t="shared" si="14"/>
        <v>133.33333333333331</v>
      </c>
      <c r="G65" s="4">
        <v>1.5</v>
      </c>
    </row>
    <row r="66" spans="1:14">
      <c r="A66" s="6">
        <v>6</v>
      </c>
      <c r="B66" s="3">
        <v>8</v>
      </c>
      <c r="C66" s="4">
        <v>2.6</v>
      </c>
      <c r="D66" s="3">
        <f t="shared" si="13"/>
        <v>6</v>
      </c>
      <c r="E66" s="8">
        <f t="shared" si="12"/>
        <v>153.84615384615384</v>
      </c>
      <c r="F66" s="8">
        <f t="shared" si="14"/>
        <v>137.93103448275863</v>
      </c>
      <c r="G66" s="4">
        <v>2.9</v>
      </c>
    </row>
    <row r="67" spans="1:14">
      <c r="A67" s="6">
        <v>7</v>
      </c>
      <c r="B67" s="3">
        <v>16</v>
      </c>
      <c r="C67" s="4">
        <v>5.2</v>
      </c>
      <c r="D67" s="3">
        <f t="shared" si="13"/>
        <v>7</v>
      </c>
      <c r="E67" s="8">
        <f t="shared" si="12"/>
        <v>153.84615384615384</v>
      </c>
      <c r="F67" s="8">
        <f t="shared" si="14"/>
        <v>140.35087719298244</v>
      </c>
      <c r="G67" s="4">
        <v>5.7</v>
      </c>
    </row>
    <row r="68" spans="1:14">
      <c r="L68" t="s">
        <v>101</v>
      </c>
      <c r="M68" t="s">
        <v>103</v>
      </c>
      <c r="N68" t="s">
        <v>104</v>
      </c>
    </row>
    <row r="71" spans="1:14" ht="40.5">
      <c r="C71" s="10" t="s">
        <v>95</v>
      </c>
      <c r="D71" s="5" t="s">
        <v>96</v>
      </c>
      <c r="E71" s="19" t="s">
        <v>90</v>
      </c>
      <c r="F71" s="35" t="s">
        <v>98</v>
      </c>
      <c r="G71" s="25"/>
    </row>
    <row r="72" spans="1:14">
      <c r="F72" s="7"/>
      <c r="G72" s="7"/>
    </row>
    <row r="73" spans="1:14" ht="27">
      <c r="A73" s="1" t="s">
        <v>3</v>
      </c>
      <c r="B73" s="2" t="s">
        <v>28</v>
      </c>
      <c r="C73" s="2" t="s">
        <v>94</v>
      </c>
      <c r="D73" s="2" t="s">
        <v>6</v>
      </c>
      <c r="E73" s="2" t="s">
        <v>91</v>
      </c>
      <c r="F73" s="2" t="s">
        <v>92</v>
      </c>
      <c r="G73" s="2" t="s">
        <v>93</v>
      </c>
    </row>
    <row r="74" spans="1:14">
      <c r="A74" s="6">
        <v>1</v>
      </c>
      <c r="B74" s="3">
        <v>0.25</v>
      </c>
      <c r="C74" s="4">
        <v>0.96</v>
      </c>
      <c r="D74" s="3">
        <f>LOG(B74)/LOG(2)+3</f>
        <v>1</v>
      </c>
      <c r="E74" s="8">
        <f t="shared" ref="E74:E80" si="15">B74/C74*50</f>
        <v>13.020833333333334</v>
      </c>
      <c r="F74" s="8">
        <f>B74/G74*50</f>
        <v>13.157894736842104</v>
      </c>
      <c r="G74" s="4">
        <v>0.95</v>
      </c>
    </row>
    <row r="75" spans="1:14">
      <c r="A75" s="6">
        <v>2</v>
      </c>
      <c r="B75" s="3">
        <v>0.5</v>
      </c>
      <c r="C75" s="4">
        <v>1.66</v>
      </c>
      <c r="D75" s="3">
        <f t="shared" ref="D75:D80" si="16">LOG(B75)/LOG(2)+3</f>
        <v>2</v>
      </c>
      <c r="E75" s="8">
        <f t="shared" si="15"/>
        <v>15.060240963855422</v>
      </c>
      <c r="F75" s="8">
        <f t="shared" ref="F75:F80" si="17">B75/G75*50</f>
        <v>14.792899408284024</v>
      </c>
      <c r="G75" s="4">
        <v>1.69</v>
      </c>
    </row>
    <row r="76" spans="1:14">
      <c r="A76" s="6">
        <v>3</v>
      </c>
      <c r="B76" s="3">
        <v>1</v>
      </c>
      <c r="C76" s="4">
        <v>3.1</v>
      </c>
      <c r="D76" s="3">
        <f t="shared" si="16"/>
        <v>3</v>
      </c>
      <c r="E76" s="8">
        <f t="shared" si="15"/>
        <v>16.129032258064516</v>
      </c>
      <c r="F76" s="8">
        <f t="shared" si="17"/>
        <v>15.822784810126581</v>
      </c>
      <c r="G76" s="4">
        <v>3.16</v>
      </c>
    </row>
    <row r="77" spans="1:14">
      <c r="A77" s="6">
        <v>4</v>
      </c>
      <c r="B77" s="3">
        <v>2</v>
      </c>
      <c r="C77" s="4">
        <v>5.92</v>
      </c>
      <c r="D77" s="3">
        <f t="shared" si="16"/>
        <v>4</v>
      </c>
      <c r="E77" s="8">
        <f t="shared" si="15"/>
        <v>16.891891891891891</v>
      </c>
      <c r="F77" s="8">
        <f t="shared" si="17"/>
        <v>16.286644951140065</v>
      </c>
      <c r="G77" s="4">
        <v>6.14</v>
      </c>
    </row>
    <row r="78" spans="1:14">
      <c r="A78" s="6">
        <v>5</v>
      </c>
      <c r="B78" s="3">
        <v>4</v>
      </c>
      <c r="C78" s="4">
        <v>11.7</v>
      </c>
      <c r="D78" s="3">
        <f t="shared" si="16"/>
        <v>5</v>
      </c>
      <c r="E78" s="8">
        <f t="shared" si="15"/>
        <v>17.094017094017094</v>
      </c>
      <c r="F78" s="8">
        <f t="shared" si="17"/>
        <v>16.666666666666664</v>
      </c>
      <c r="G78" s="4">
        <v>12</v>
      </c>
    </row>
    <row r="79" spans="1:14">
      <c r="A79" s="6">
        <v>6</v>
      </c>
      <c r="B79" s="3">
        <v>8</v>
      </c>
      <c r="C79" s="4">
        <v>23</v>
      </c>
      <c r="D79" s="3">
        <f t="shared" si="16"/>
        <v>6</v>
      </c>
      <c r="E79" s="8">
        <f t="shared" si="15"/>
        <v>17.391304347826086</v>
      </c>
      <c r="F79" s="8">
        <f t="shared" si="17"/>
        <v>16.73640167364017</v>
      </c>
      <c r="G79" s="4">
        <v>23.9</v>
      </c>
    </row>
    <row r="80" spans="1:14">
      <c r="A80" s="6">
        <v>7</v>
      </c>
      <c r="B80" s="3">
        <v>16</v>
      </c>
      <c r="C80" s="4">
        <v>45.5</v>
      </c>
      <c r="D80" s="3">
        <f t="shared" si="16"/>
        <v>7</v>
      </c>
      <c r="E80" s="8">
        <f t="shared" si="15"/>
        <v>17.582417582417584</v>
      </c>
      <c r="F80" s="8">
        <f t="shared" si="17"/>
        <v>16.877637130801688</v>
      </c>
      <c r="G80" s="4">
        <v>47.4</v>
      </c>
    </row>
    <row r="81" spans="12:14">
      <c r="L81" t="s">
        <v>102</v>
      </c>
      <c r="M81" t="s">
        <v>103</v>
      </c>
      <c r="N81" t="s">
        <v>105</v>
      </c>
    </row>
  </sheetData>
  <mergeCells count="1">
    <mergeCell ref="A28:H28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"/>
  <sheetViews>
    <sheetView topLeftCell="A26" workbookViewId="0">
      <selection activeCell="B36" sqref="B36"/>
    </sheetView>
  </sheetViews>
  <sheetFormatPr defaultRowHeight="13.5"/>
  <cols>
    <col min="1" max="1" width="12.375" customWidth="1"/>
    <col min="2" max="2" width="11.375" customWidth="1"/>
    <col min="3" max="3" width="12.125" customWidth="1"/>
    <col min="7" max="7" width="11.625" customWidth="1"/>
  </cols>
  <sheetData>
    <row r="1" spans="1:12" ht="40.5">
      <c r="C1" s="10" t="s">
        <v>56</v>
      </c>
      <c r="D1" s="5" t="s">
        <v>45</v>
      </c>
      <c r="E1" s="19" t="s">
        <v>67</v>
      </c>
      <c r="F1" s="25"/>
      <c r="G1" s="7"/>
    </row>
    <row r="2" spans="1:12">
      <c r="F2" s="7"/>
      <c r="G2" s="7"/>
    </row>
    <row r="3" spans="1:12" ht="40.5">
      <c r="A3" s="1" t="s">
        <v>3</v>
      </c>
      <c r="B3" s="2" t="s">
        <v>4</v>
      </c>
      <c r="C3" s="2" t="s">
        <v>70</v>
      </c>
      <c r="D3" s="2" t="s">
        <v>6</v>
      </c>
      <c r="E3" s="2" t="s">
        <v>68</v>
      </c>
      <c r="F3" s="2" t="s">
        <v>69</v>
      </c>
      <c r="G3" s="2" t="s">
        <v>71</v>
      </c>
    </row>
    <row r="4" spans="1:12">
      <c r="A4" s="6">
        <v>1</v>
      </c>
      <c r="B4" s="3">
        <v>0.25</v>
      </c>
      <c r="C4" s="4">
        <v>0.54</v>
      </c>
      <c r="D4" s="3">
        <f>LOG(B4)/LOG(2)+3</f>
        <v>1</v>
      </c>
      <c r="E4" s="8">
        <f t="shared" ref="E4:E10" si="0">B4/C4*50</f>
        <v>23.148148148148145</v>
      </c>
      <c r="F4" s="8">
        <f>B4/G4*50</f>
        <v>96.153846153846146</v>
      </c>
      <c r="G4" s="4">
        <v>0.13</v>
      </c>
    </row>
    <row r="5" spans="1:12">
      <c r="A5" s="6">
        <v>2</v>
      </c>
      <c r="B5" s="3">
        <v>0.5</v>
      </c>
      <c r="C5" s="4">
        <v>1</v>
      </c>
      <c r="D5" s="3">
        <f t="shared" ref="D5:D10" si="1">LOG(B5)/LOG(2)+3</f>
        <v>2</v>
      </c>
      <c r="E5" s="8">
        <f t="shared" si="0"/>
        <v>25</v>
      </c>
      <c r="F5" s="8">
        <f t="shared" ref="F5:F10" si="2">B5/G5*50</f>
        <v>100</v>
      </c>
      <c r="G5" s="4">
        <v>0.25</v>
      </c>
    </row>
    <row r="6" spans="1:12">
      <c r="A6" s="6">
        <v>3</v>
      </c>
      <c r="B6" s="3">
        <v>1</v>
      </c>
      <c r="C6" s="4">
        <v>2</v>
      </c>
      <c r="D6" s="3">
        <f t="shared" si="1"/>
        <v>3</v>
      </c>
      <c r="E6" s="8">
        <f t="shared" si="0"/>
        <v>25</v>
      </c>
      <c r="F6" s="8">
        <f t="shared" si="2"/>
        <v>102.04081632653062</v>
      </c>
      <c r="G6" s="4">
        <v>0.49</v>
      </c>
    </row>
    <row r="7" spans="1:12">
      <c r="A7" s="6">
        <v>4</v>
      </c>
      <c r="B7" s="3">
        <v>2</v>
      </c>
      <c r="C7" s="4">
        <v>4</v>
      </c>
      <c r="D7" s="3">
        <f t="shared" si="1"/>
        <v>4</v>
      </c>
      <c r="E7" s="8">
        <f t="shared" si="0"/>
        <v>25</v>
      </c>
      <c r="F7" s="8">
        <f t="shared" si="2"/>
        <v>107.5268817204301</v>
      </c>
      <c r="G7" s="4">
        <v>0.93</v>
      </c>
    </row>
    <row r="8" spans="1:12">
      <c r="A8" s="6">
        <v>5</v>
      </c>
      <c r="B8" s="3">
        <v>4</v>
      </c>
      <c r="C8" s="4">
        <v>8</v>
      </c>
      <c r="D8" s="3">
        <f t="shared" si="1"/>
        <v>5</v>
      </c>
      <c r="E8" s="8">
        <f t="shared" si="0"/>
        <v>25</v>
      </c>
      <c r="F8" s="8">
        <f t="shared" si="2"/>
        <v>111.11111111111111</v>
      </c>
      <c r="G8" s="4">
        <v>1.8</v>
      </c>
    </row>
    <row r="9" spans="1:12">
      <c r="A9" s="6">
        <v>6</v>
      </c>
      <c r="B9" s="3">
        <v>8</v>
      </c>
      <c r="C9" s="4">
        <v>16</v>
      </c>
      <c r="D9" s="3">
        <f t="shared" si="1"/>
        <v>6</v>
      </c>
      <c r="E9" s="8">
        <f t="shared" si="0"/>
        <v>25</v>
      </c>
      <c r="F9" s="8">
        <f t="shared" si="2"/>
        <v>111.11111111111111</v>
      </c>
      <c r="G9" s="4">
        <v>3.6</v>
      </c>
    </row>
    <row r="10" spans="1:12">
      <c r="A10" s="6">
        <v>7</v>
      </c>
      <c r="B10" s="3">
        <v>16</v>
      </c>
      <c r="C10" s="4">
        <v>32</v>
      </c>
      <c r="D10" s="3">
        <f t="shared" si="1"/>
        <v>7</v>
      </c>
      <c r="E10" s="8">
        <f t="shared" si="0"/>
        <v>25</v>
      </c>
      <c r="F10" s="8">
        <f t="shared" si="2"/>
        <v>112.67605633802818</v>
      </c>
      <c r="G10" s="4">
        <v>7.1</v>
      </c>
    </row>
    <row r="11" spans="1:12">
      <c r="A11" s="15"/>
      <c r="B11" s="16"/>
      <c r="C11" s="17"/>
      <c r="D11" s="16"/>
      <c r="E11" s="18"/>
      <c r="F11" s="18"/>
      <c r="G11" s="17"/>
      <c r="L11" t="s">
        <v>58</v>
      </c>
    </row>
    <row r="15" spans="1:12" ht="40.5">
      <c r="C15" s="10" t="s">
        <v>59</v>
      </c>
      <c r="D15" s="5" t="s">
        <v>53</v>
      </c>
      <c r="E15" s="19" t="s">
        <v>67</v>
      </c>
      <c r="F15" s="25"/>
      <c r="G15" s="7"/>
    </row>
    <row r="16" spans="1:12">
      <c r="F16" s="7"/>
      <c r="G16" s="7"/>
    </row>
    <row r="17" spans="1:12" ht="40.5">
      <c r="A17" s="1" t="s">
        <v>3</v>
      </c>
      <c r="B17" s="2" t="s">
        <v>28</v>
      </c>
      <c r="C17" s="2" t="s">
        <v>70</v>
      </c>
      <c r="D17" s="2" t="s">
        <v>6</v>
      </c>
      <c r="E17" s="2" t="s">
        <v>68</v>
      </c>
      <c r="F17" s="2" t="s">
        <v>69</v>
      </c>
      <c r="G17" s="2" t="s">
        <v>71</v>
      </c>
    </row>
    <row r="18" spans="1:12">
      <c r="A18" s="6">
        <v>1</v>
      </c>
      <c r="B18" s="3">
        <v>0.25</v>
      </c>
      <c r="C18" s="4">
        <v>1.3</v>
      </c>
      <c r="D18" s="3">
        <f>LOG(B18)/LOG(2)+3</f>
        <v>1</v>
      </c>
      <c r="E18" s="8">
        <f t="shared" ref="E18:E24" si="3">B18/C18*50</f>
        <v>9.615384615384615</v>
      </c>
      <c r="F18" s="8">
        <f>B18/G18*50</f>
        <v>15.625</v>
      </c>
      <c r="G18" s="4">
        <v>0.8</v>
      </c>
    </row>
    <row r="19" spans="1:12">
      <c r="A19" s="6">
        <v>2</v>
      </c>
      <c r="B19" s="3">
        <v>0.5</v>
      </c>
      <c r="C19" s="4">
        <v>2.5</v>
      </c>
      <c r="D19" s="3">
        <f t="shared" ref="D19:D24" si="4">LOG(B19)/LOG(2)+3</f>
        <v>2</v>
      </c>
      <c r="E19" s="8">
        <f t="shared" si="3"/>
        <v>10</v>
      </c>
      <c r="F19" s="8">
        <f t="shared" ref="F19:F24" si="5">B19/G19*50</f>
        <v>16.666666666666664</v>
      </c>
      <c r="G19" s="4">
        <v>1.5</v>
      </c>
    </row>
    <row r="20" spans="1:12">
      <c r="A20" s="6">
        <v>3</v>
      </c>
      <c r="B20" s="3">
        <v>1</v>
      </c>
      <c r="C20" s="4">
        <v>4.8</v>
      </c>
      <c r="D20" s="3">
        <f t="shared" si="4"/>
        <v>3</v>
      </c>
      <c r="E20" s="8">
        <f t="shared" si="3"/>
        <v>10.416666666666668</v>
      </c>
      <c r="F20" s="8">
        <f t="shared" si="5"/>
        <v>16.666666666666664</v>
      </c>
      <c r="G20" s="4">
        <v>3</v>
      </c>
    </row>
    <row r="21" spans="1:12">
      <c r="A21" s="6">
        <v>4</v>
      </c>
      <c r="B21" s="3">
        <v>2</v>
      </c>
      <c r="C21" s="4">
        <v>9.3000000000000007</v>
      </c>
      <c r="D21" s="3">
        <f t="shared" si="4"/>
        <v>4</v>
      </c>
      <c r="E21" s="8">
        <f t="shared" si="3"/>
        <v>10.75268817204301</v>
      </c>
      <c r="F21" s="8">
        <f t="shared" si="5"/>
        <v>16.666666666666664</v>
      </c>
      <c r="G21" s="4">
        <v>6</v>
      </c>
    </row>
    <row r="22" spans="1:12">
      <c r="A22" s="6">
        <v>5</v>
      </c>
      <c r="B22" s="3">
        <v>4</v>
      </c>
      <c r="C22" s="4">
        <v>19</v>
      </c>
      <c r="D22" s="3">
        <f t="shared" si="4"/>
        <v>5</v>
      </c>
      <c r="E22" s="8">
        <f t="shared" si="3"/>
        <v>10.526315789473683</v>
      </c>
      <c r="F22" s="8">
        <f t="shared" si="5"/>
        <v>16.666666666666664</v>
      </c>
      <c r="G22" s="4">
        <v>12</v>
      </c>
    </row>
    <row r="23" spans="1:12">
      <c r="A23" s="6">
        <v>6</v>
      </c>
      <c r="B23" s="3">
        <v>8</v>
      </c>
      <c r="C23" s="4">
        <v>37</v>
      </c>
      <c r="D23" s="3">
        <f t="shared" si="4"/>
        <v>6</v>
      </c>
      <c r="E23" s="8">
        <f t="shared" si="3"/>
        <v>10.810810810810811</v>
      </c>
      <c r="F23" s="8">
        <f t="shared" si="5"/>
        <v>17.391304347826086</v>
      </c>
      <c r="G23" s="4">
        <v>23</v>
      </c>
    </row>
    <row r="24" spans="1:12">
      <c r="A24" s="6">
        <v>7</v>
      </c>
      <c r="B24" s="3">
        <v>16</v>
      </c>
      <c r="C24" s="4">
        <v>73</v>
      </c>
      <c r="D24" s="3">
        <f t="shared" si="4"/>
        <v>7</v>
      </c>
      <c r="E24" s="8">
        <f t="shared" si="3"/>
        <v>10.95890410958904</v>
      </c>
      <c r="F24" s="8">
        <f t="shared" si="5"/>
        <v>17.391304347826086</v>
      </c>
      <c r="G24" s="4">
        <v>46</v>
      </c>
    </row>
    <row r="25" spans="1:12">
      <c r="L25" t="s">
        <v>60</v>
      </c>
    </row>
    <row r="27" spans="1:12" ht="27">
      <c r="C27" s="10" t="s">
        <v>72</v>
      </c>
      <c r="D27" s="26" t="s">
        <v>73</v>
      </c>
      <c r="E27" s="10"/>
    </row>
    <row r="28" spans="1:12">
      <c r="A28" s="27"/>
      <c r="B28" s="28">
        <v>1</v>
      </c>
      <c r="C28" s="28">
        <v>2</v>
      </c>
      <c r="D28" s="28">
        <v>3</v>
      </c>
      <c r="E28" s="28">
        <v>4</v>
      </c>
      <c r="F28" s="28">
        <v>5</v>
      </c>
      <c r="G28" s="28">
        <v>6</v>
      </c>
      <c r="H28" s="28">
        <v>7</v>
      </c>
      <c r="I28" s="28">
        <v>8</v>
      </c>
      <c r="J28" s="28">
        <v>9</v>
      </c>
      <c r="K28" s="28">
        <v>10</v>
      </c>
    </row>
    <row r="29" spans="1:12" ht="27">
      <c r="A29" s="29" t="s">
        <v>74</v>
      </c>
      <c r="B29" s="28">
        <v>2E-3</v>
      </c>
      <c r="C29" s="28">
        <v>8.0000000000000002E-3</v>
      </c>
      <c r="D29" s="28">
        <v>3.2000000000000001E-2</v>
      </c>
      <c r="E29" s="28">
        <v>0.125</v>
      </c>
      <c r="F29" s="28">
        <v>0.5</v>
      </c>
      <c r="G29" s="28">
        <v>2</v>
      </c>
      <c r="H29" s="28">
        <v>8</v>
      </c>
      <c r="I29" s="28">
        <v>32</v>
      </c>
      <c r="J29" s="30">
        <v>128</v>
      </c>
      <c r="K29" s="28">
        <v>512</v>
      </c>
    </row>
    <row r="30" spans="1:12" ht="27">
      <c r="A30" s="31" t="s">
        <v>75</v>
      </c>
      <c r="B30" s="32">
        <v>1.4999999999999999E-2</v>
      </c>
      <c r="C30" s="32">
        <v>1.7000000000000001E-2</v>
      </c>
      <c r="D30" s="32">
        <v>1.9E-2</v>
      </c>
      <c r="E30" s="32">
        <v>0.04</v>
      </c>
      <c r="F30" s="32">
        <v>0.1</v>
      </c>
      <c r="G30" s="32">
        <v>0.36</v>
      </c>
      <c r="H30" s="32">
        <v>1.68</v>
      </c>
      <c r="I30" s="32">
        <v>8.6999999999999993</v>
      </c>
      <c r="J30" s="32">
        <v>34</v>
      </c>
      <c r="K30" s="28">
        <v>139</v>
      </c>
    </row>
    <row r="31" spans="1:12" ht="54">
      <c r="A31" s="29" t="s">
        <v>76</v>
      </c>
      <c r="B31" s="33">
        <f t="shared" ref="B31:K31" si="6">B29/B30</f>
        <v>0.13333333333333333</v>
      </c>
      <c r="C31" s="33">
        <f t="shared" si="6"/>
        <v>0.47058823529411764</v>
      </c>
      <c r="D31" s="33">
        <f t="shared" si="6"/>
        <v>1.6842105263157896</v>
      </c>
      <c r="E31" s="33">
        <f t="shared" si="6"/>
        <v>3.125</v>
      </c>
      <c r="F31" s="33">
        <f t="shared" si="6"/>
        <v>5</v>
      </c>
      <c r="G31" s="33">
        <f t="shared" si="6"/>
        <v>5.5555555555555554</v>
      </c>
      <c r="H31" s="33">
        <f t="shared" si="6"/>
        <v>4.7619047619047619</v>
      </c>
      <c r="I31" s="33">
        <f t="shared" si="6"/>
        <v>3.6781609195402303</v>
      </c>
      <c r="J31" s="33">
        <f t="shared" si="6"/>
        <v>3.7647058823529411</v>
      </c>
      <c r="K31" s="34">
        <f t="shared" si="6"/>
        <v>3.6834532374100721</v>
      </c>
    </row>
    <row r="32" spans="1:12" ht="27">
      <c r="A32" s="31" t="s">
        <v>77</v>
      </c>
      <c r="B32" s="28">
        <v>2.7E-2</v>
      </c>
      <c r="C32" s="28">
        <v>0.03</v>
      </c>
      <c r="D32" s="28">
        <v>0.04</v>
      </c>
      <c r="E32" s="28">
        <v>6.7000000000000004E-2</v>
      </c>
      <c r="F32" s="28">
        <v>0.21</v>
      </c>
      <c r="G32" s="28">
        <v>0.69</v>
      </c>
      <c r="H32" s="28">
        <v>2.2999999999999998</v>
      </c>
      <c r="I32" s="28">
        <v>9.6</v>
      </c>
      <c r="J32" s="28">
        <v>38</v>
      </c>
      <c r="K32" s="28">
        <v>149</v>
      </c>
    </row>
    <row r="33" spans="1:15" ht="54">
      <c r="A33" s="29" t="s">
        <v>78</v>
      </c>
      <c r="B33" s="33">
        <f t="shared" ref="B33:K33" si="7">B29/B32</f>
        <v>7.407407407407407E-2</v>
      </c>
      <c r="C33" s="33">
        <f t="shared" si="7"/>
        <v>0.26666666666666666</v>
      </c>
      <c r="D33" s="33">
        <f t="shared" si="7"/>
        <v>0.8</v>
      </c>
      <c r="E33" s="33">
        <f t="shared" si="7"/>
        <v>1.8656716417910446</v>
      </c>
      <c r="F33" s="33">
        <f t="shared" si="7"/>
        <v>2.3809523809523809</v>
      </c>
      <c r="G33" s="33">
        <f t="shared" si="7"/>
        <v>2.8985507246376816</v>
      </c>
      <c r="H33" s="33">
        <f t="shared" si="7"/>
        <v>3.4782608695652177</v>
      </c>
      <c r="I33" s="33">
        <f t="shared" si="7"/>
        <v>3.3333333333333335</v>
      </c>
      <c r="J33" s="33">
        <f t="shared" si="7"/>
        <v>3.3684210526315788</v>
      </c>
      <c r="K33" s="34">
        <f t="shared" si="7"/>
        <v>3.436241610738255</v>
      </c>
    </row>
    <row r="34" spans="1:15">
      <c r="O34" t="s">
        <v>79</v>
      </c>
    </row>
    <row r="38" spans="1:15" ht="173.25" customHeight="1">
      <c r="A38" s="36" t="s">
        <v>110</v>
      </c>
      <c r="B38" s="37"/>
      <c r="C38" s="37"/>
      <c r="D38" s="37"/>
      <c r="E38" s="37"/>
      <c r="F38" s="37"/>
      <c r="G38" s="37"/>
      <c r="H38" s="37"/>
    </row>
  </sheetData>
  <mergeCells count="1">
    <mergeCell ref="A38:H38"/>
  </mergeCells>
  <phoneticPr fontId="7" type="noConversion"/>
  <pageMargins left="0.7" right="0.7" top="0.75" bottom="0.75" header="0.3" footer="0.3"/>
  <pageSetup paperSize="25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C27" sqref="C27"/>
    </sheetView>
  </sheetViews>
  <sheetFormatPr defaultRowHeight="13.5"/>
  <cols>
    <col min="3" max="3" width="10.5" customWidth="1"/>
    <col min="4" max="4" width="12.125" customWidth="1"/>
    <col min="7" max="7" width="11.625" customWidth="1"/>
  </cols>
  <sheetData>
    <row r="1" spans="1:14" ht="40.5">
      <c r="C1" s="10" t="s">
        <v>56</v>
      </c>
      <c r="D1" s="5" t="s">
        <v>45</v>
      </c>
      <c r="E1" s="19" t="s">
        <v>61</v>
      </c>
      <c r="F1" s="25" t="s">
        <v>57</v>
      </c>
      <c r="G1" s="7"/>
    </row>
    <row r="2" spans="1:14">
      <c r="F2" s="7"/>
      <c r="G2" s="7"/>
    </row>
    <row r="3" spans="1:14" ht="40.5">
      <c r="A3" s="1" t="s">
        <v>3</v>
      </c>
      <c r="B3" s="2" t="s">
        <v>4</v>
      </c>
      <c r="C3" s="2" t="s">
        <v>65</v>
      </c>
      <c r="D3" s="2" t="s">
        <v>6</v>
      </c>
      <c r="E3" s="2" t="s">
        <v>62</v>
      </c>
      <c r="F3" s="2" t="s">
        <v>63</v>
      </c>
      <c r="G3" s="2" t="s">
        <v>64</v>
      </c>
    </row>
    <row r="4" spans="1:14">
      <c r="A4" s="6">
        <v>1</v>
      </c>
      <c r="B4" s="3">
        <v>0.25</v>
      </c>
      <c r="C4" s="4">
        <v>0.13</v>
      </c>
      <c r="D4" s="3">
        <f>LOG(B4)/LOG(2)+3</f>
        <v>1</v>
      </c>
      <c r="E4" s="8">
        <f t="shared" ref="E4:E10" si="0">B4/C4*50</f>
        <v>96.153846153846146</v>
      </c>
      <c r="F4" s="8">
        <f>B4/G4*50</f>
        <v>96.153846153846146</v>
      </c>
      <c r="G4" s="4">
        <v>0.13</v>
      </c>
    </row>
    <row r="5" spans="1:14">
      <c r="A5" s="6">
        <v>2</v>
      </c>
      <c r="B5" s="3">
        <v>0.5</v>
      </c>
      <c r="C5" s="4">
        <v>0.25</v>
      </c>
      <c r="D5" s="3">
        <f t="shared" ref="D5:D10" si="1">LOG(B5)/LOG(2)+3</f>
        <v>2</v>
      </c>
      <c r="E5" s="8">
        <f t="shared" si="0"/>
        <v>100</v>
      </c>
      <c r="F5" s="8">
        <f t="shared" ref="F5:F10" si="2">B5/G5*50</f>
        <v>100</v>
      </c>
      <c r="G5" s="4">
        <v>0.25</v>
      </c>
    </row>
    <row r="6" spans="1:14">
      <c r="A6" s="6">
        <v>3</v>
      </c>
      <c r="B6" s="3">
        <v>1</v>
      </c>
      <c r="C6" s="4">
        <v>0.49</v>
      </c>
      <c r="D6" s="3">
        <f t="shared" si="1"/>
        <v>3</v>
      </c>
      <c r="E6" s="8">
        <f t="shared" si="0"/>
        <v>102.04081632653062</v>
      </c>
      <c r="F6" s="8">
        <f t="shared" si="2"/>
        <v>102.04081632653062</v>
      </c>
      <c r="G6" s="4">
        <v>0.49</v>
      </c>
    </row>
    <row r="7" spans="1:14">
      <c r="A7" s="6">
        <v>4</v>
      </c>
      <c r="B7" s="3">
        <v>2</v>
      </c>
      <c r="C7" s="4">
        <v>0.93</v>
      </c>
      <c r="D7" s="3">
        <f t="shared" si="1"/>
        <v>4</v>
      </c>
      <c r="E7" s="8">
        <f t="shared" si="0"/>
        <v>107.5268817204301</v>
      </c>
      <c r="F7" s="8">
        <f t="shared" si="2"/>
        <v>107.5268817204301</v>
      </c>
      <c r="G7" s="4">
        <v>0.93</v>
      </c>
    </row>
    <row r="8" spans="1:14">
      <c r="A8" s="6">
        <v>5</v>
      </c>
      <c r="B8" s="3">
        <v>4</v>
      </c>
      <c r="C8" s="4">
        <v>1.8</v>
      </c>
      <c r="D8" s="3">
        <f t="shared" si="1"/>
        <v>5</v>
      </c>
      <c r="E8" s="8">
        <f t="shared" si="0"/>
        <v>111.11111111111111</v>
      </c>
      <c r="F8" s="8">
        <f t="shared" si="2"/>
        <v>111.11111111111111</v>
      </c>
      <c r="G8" s="4">
        <v>1.8</v>
      </c>
    </row>
    <row r="9" spans="1:14">
      <c r="A9" s="6">
        <v>6</v>
      </c>
      <c r="B9" s="3">
        <v>8</v>
      </c>
      <c r="C9" s="4">
        <v>3.6</v>
      </c>
      <c r="D9" s="3">
        <f t="shared" si="1"/>
        <v>6</v>
      </c>
      <c r="E9" s="8">
        <f t="shared" si="0"/>
        <v>111.11111111111111</v>
      </c>
      <c r="F9" s="8">
        <f t="shared" si="2"/>
        <v>111.11111111111111</v>
      </c>
      <c r="G9" s="4">
        <v>3.6</v>
      </c>
    </row>
    <row r="10" spans="1:14">
      <c r="A10" s="6">
        <v>7</v>
      </c>
      <c r="B10" s="3">
        <v>16</v>
      </c>
      <c r="C10" s="4">
        <v>7.1</v>
      </c>
      <c r="D10" s="3">
        <f t="shared" si="1"/>
        <v>7</v>
      </c>
      <c r="E10" s="8">
        <f t="shared" si="0"/>
        <v>112.67605633802818</v>
      </c>
      <c r="F10" s="8">
        <f t="shared" si="2"/>
        <v>112.67605633802818</v>
      </c>
      <c r="G10" s="4">
        <v>7.1</v>
      </c>
    </row>
    <row r="11" spans="1:14">
      <c r="A11" s="15"/>
      <c r="B11" s="16"/>
      <c r="C11" s="17"/>
      <c r="D11" s="16"/>
      <c r="E11" s="18"/>
      <c r="F11" s="18"/>
      <c r="G11" s="17"/>
      <c r="L11" t="s">
        <v>58</v>
      </c>
      <c r="M11" t="s">
        <v>107</v>
      </c>
      <c r="N11" t="s">
        <v>108</v>
      </c>
    </row>
    <row r="15" spans="1:14" ht="40.5">
      <c r="C15" s="10" t="s">
        <v>59</v>
      </c>
      <c r="D15" s="5" t="s">
        <v>53</v>
      </c>
      <c r="E15" s="19" t="s">
        <v>97</v>
      </c>
      <c r="F15" s="25" t="s">
        <v>57</v>
      </c>
      <c r="G15" s="7"/>
    </row>
    <row r="16" spans="1:14">
      <c r="F16" s="7"/>
      <c r="G16" s="7"/>
    </row>
    <row r="17" spans="1:14" ht="27">
      <c r="A17" s="1" t="s">
        <v>3</v>
      </c>
      <c r="B17" s="2" t="s">
        <v>28</v>
      </c>
      <c r="C17" s="2" t="s">
        <v>65</v>
      </c>
      <c r="D17" s="2" t="s">
        <v>6</v>
      </c>
      <c r="E17" s="2" t="s">
        <v>62</v>
      </c>
      <c r="F17" s="2" t="s">
        <v>66</v>
      </c>
      <c r="G17" s="2" t="s">
        <v>64</v>
      </c>
    </row>
    <row r="18" spans="1:14">
      <c r="A18" s="6">
        <v>1</v>
      </c>
      <c r="B18" s="3">
        <v>0.25</v>
      </c>
      <c r="C18" s="4">
        <v>1.3</v>
      </c>
      <c r="D18" s="3">
        <f>LOG(B18)/LOG(2)+3</f>
        <v>1</v>
      </c>
      <c r="E18" s="8">
        <f t="shared" ref="E18:E24" si="3">B18/C18*50</f>
        <v>9.615384615384615</v>
      </c>
      <c r="F18" s="8">
        <f>B18/G18*50</f>
        <v>15.625</v>
      </c>
      <c r="G18" s="4">
        <v>0.8</v>
      </c>
    </row>
    <row r="19" spans="1:14">
      <c r="A19" s="6">
        <v>2</v>
      </c>
      <c r="B19" s="3">
        <v>0.5</v>
      </c>
      <c r="C19" s="4">
        <v>2.5</v>
      </c>
      <c r="D19" s="3">
        <f t="shared" ref="D19:D24" si="4">LOG(B19)/LOG(2)+3</f>
        <v>2</v>
      </c>
      <c r="E19" s="8">
        <f t="shared" si="3"/>
        <v>10</v>
      </c>
      <c r="F19" s="8">
        <f t="shared" ref="F19:F24" si="5">B19/G19*50</f>
        <v>16.666666666666664</v>
      </c>
      <c r="G19" s="4">
        <v>1.5</v>
      </c>
    </row>
    <row r="20" spans="1:14">
      <c r="A20" s="6">
        <v>3</v>
      </c>
      <c r="B20" s="3">
        <v>1</v>
      </c>
      <c r="C20" s="4">
        <v>4.8</v>
      </c>
      <c r="D20" s="3">
        <f t="shared" si="4"/>
        <v>3</v>
      </c>
      <c r="E20" s="8">
        <f t="shared" si="3"/>
        <v>10.416666666666668</v>
      </c>
      <c r="F20" s="8">
        <f t="shared" si="5"/>
        <v>16.666666666666664</v>
      </c>
      <c r="G20" s="4">
        <v>3</v>
      </c>
    </row>
    <row r="21" spans="1:14">
      <c r="A21" s="6">
        <v>4</v>
      </c>
      <c r="B21" s="3">
        <v>2</v>
      </c>
      <c r="C21" s="4">
        <v>9.3000000000000007</v>
      </c>
      <c r="D21" s="3">
        <f t="shared" si="4"/>
        <v>4</v>
      </c>
      <c r="E21" s="8">
        <f t="shared" si="3"/>
        <v>10.75268817204301</v>
      </c>
      <c r="F21" s="8">
        <f t="shared" si="5"/>
        <v>16.666666666666664</v>
      </c>
      <c r="G21" s="4">
        <v>6</v>
      </c>
    </row>
    <row r="22" spans="1:14">
      <c r="A22" s="6">
        <v>5</v>
      </c>
      <c r="B22" s="3">
        <v>4</v>
      </c>
      <c r="C22" s="4">
        <v>19</v>
      </c>
      <c r="D22" s="3">
        <f t="shared" si="4"/>
        <v>5</v>
      </c>
      <c r="E22" s="8">
        <f t="shared" si="3"/>
        <v>10.526315789473683</v>
      </c>
      <c r="F22" s="8">
        <f t="shared" si="5"/>
        <v>16.666666666666664</v>
      </c>
      <c r="G22" s="4">
        <v>12</v>
      </c>
    </row>
    <row r="23" spans="1:14">
      <c r="A23" s="6">
        <v>6</v>
      </c>
      <c r="B23" s="3">
        <v>8</v>
      </c>
      <c r="C23" s="4">
        <v>37</v>
      </c>
      <c r="D23" s="3">
        <f t="shared" si="4"/>
        <v>6</v>
      </c>
      <c r="E23" s="8">
        <f t="shared" si="3"/>
        <v>10.810810810810811</v>
      </c>
      <c r="F23" s="8">
        <f t="shared" si="5"/>
        <v>17.391304347826086</v>
      </c>
      <c r="G23" s="4">
        <v>23</v>
      </c>
    </row>
    <row r="24" spans="1:14">
      <c r="A24" s="6">
        <v>7</v>
      </c>
      <c r="B24" s="3">
        <v>16</v>
      </c>
      <c r="C24" s="4">
        <v>73</v>
      </c>
      <c r="D24" s="3">
        <f t="shared" si="4"/>
        <v>7</v>
      </c>
      <c r="E24" s="8">
        <f t="shared" si="3"/>
        <v>10.95890410958904</v>
      </c>
      <c r="F24" s="8">
        <f t="shared" si="5"/>
        <v>17.391304347826086</v>
      </c>
      <c r="G24" s="4">
        <v>46</v>
      </c>
    </row>
    <row r="25" spans="1:14">
      <c r="L25" t="s">
        <v>60</v>
      </c>
      <c r="M25" t="s">
        <v>107</v>
      </c>
      <c r="N25" t="s">
        <v>109</v>
      </c>
    </row>
    <row r="28" spans="1:14" ht="120" customHeight="1">
      <c r="A28" s="36" t="s">
        <v>111</v>
      </c>
      <c r="B28" s="37"/>
      <c r="C28" s="37"/>
      <c r="D28" s="37"/>
      <c r="E28" s="37"/>
      <c r="F28" s="37"/>
      <c r="G28" s="37"/>
      <c r="H28" s="37"/>
    </row>
  </sheetData>
  <mergeCells count="1">
    <mergeCell ref="A28:H28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1.问题规模与时间效率的关系-CPU单线程</vt:lpstr>
      <vt:lpstr>2.问题规模与时间效率的关系-CPU多线程</vt:lpstr>
      <vt:lpstr>3.问题规模与时间效率的关系-GPU初始</vt:lpstr>
      <vt:lpstr>4.问题规模与时间效率的关系-GPU优化1</vt:lpstr>
      <vt:lpstr>5.问题规模与时间效率的关系-GPU优化2</vt:lpstr>
      <vt:lpstr>6.问题规模与时间效率的关系-GPU优化3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2012-10-18T01:30:29Z</dcterms:modified>
</cp:coreProperties>
</file>