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7500" windowHeight="5220" firstSheet="3" activeTab="3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节约" sheetId="12" r:id="rId9"/>
    <sheet name="10.VisualProfiler&amp;OccupancyCalc" sheetId="9" r:id="rId10"/>
  </sheets>
  <calcPr calcId="152510"/>
</workbook>
</file>

<file path=xl/calcChain.xml><?xml version="1.0" encoding="utf-8"?>
<calcChain xmlns="http://schemas.openxmlformats.org/spreadsheetml/2006/main">
  <c r="H75" i="7" l="1"/>
  <c r="H74" i="7"/>
  <c r="H73" i="7"/>
  <c r="H72" i="7"/>
  <c r="H71" i="7"/>
  <c r="H70" i="7"/>
  <c r="H69" i="7"/>
  <c r="H62" i="7"/>
  <c r="H61" i="7"/>
  <c r="H60" i="7"/>
  <c r="H59" i="7"/>
  <c r="H58" i="7"/>
  <c r="H57" i="7"/>
  <c r="H56" i="7"/>
  <c r="H49" i="7"/>
  <c r="H48" i="7"/>
  <c r="H47" i="7"/>
  <c r="H46" i="7"/>
  <c r="H45" i="7"/>
  <c r="H44" i="7"/>
  <c r="H43" i="7"/>
  <c r="H31" i="7"/>
  <c r="H32" i="7"/>
  <c r="H33" i="7"/>
  <c r="H34" i="7"/>
  <c r="H35" i="7"/>
  <c r="H36" i="7"/>
  <c r="H30" i="7"/>
  <c r="H17" i="7"/>
  <c r="H23" i="7"/>
  <c r="H22" i="7"/>
  <c r="H21" i="7"/>
  <c r="H20" i="7"/>
  <c r="H19" i="7"/>
  <c r="H18" i="7"/>
  <c r="H5" i="7"/>
  <c r="H6" i="7"/>
  <c r="H7" i="7"/>
  <c r="H8" i="7"/>
  <c r="H9" i="7"/>
  <c r="H10" i="7"/>
  <c r="H4" i="7"/>
  <c r="H50" i="12"/>
  <c r="H51" i="12"/>
  <c r="H52" i="12"/>
  <c r="H53" i="12"/>
  <c r="H54" i="12"/>
  <c r="H55" i="12"/>
  <c r="H49" i="12"/>
  <c r="H36" i="12"/>
  <c r="H37" i="12"/>
  <c r="H38" i="12"/>
  <c r="H39" i="12"/>
  <c r="H40" i="12"/>
  <c r="H41" i="12"/>
  <c r="H35" i="12"/>
  <c r="F55" i="12"/>
  <c r="E55" i="12"/>
  <c r="D55" i="12"/>
  <c r="F54" i="12"/>
  <c r="E54" i="12"/>
  <c r="D54" i="12"/>
  <c r="F53" i="12"/>
  <c r="E53" i="12"/>
  <c r="D53" i="12"/>
  <c r="F52" i="12"/>
  <c r="E52" i="12"/>
  <c r="D52" i="12"/>
  <c r="F51" i="12"/>
  <c r="E51" i="12"/>
  <c r="D51" i="12"/>
  <c r="F50" i="12"/>
  <c r="E50" i="12"/>
  <c r="D50" i="12"/>
  <c r="F49" i="12"/>
  <c r="E49" i="12"/>
  <c r="D49" i="12"/>
  <c r="F41" i="12"/>
  <c r="E41" i="12"/>
  <c r="D41" i="12"/>
  <c r="F40" i="12"/>
  <c r="E40" i="12"/>
  <c r="D40" i="12"/>
  <c r="F39" i="12"/>
  <c r="E39" i="12"/>
  <c r="D39" i="12"/>
  <c r="F38" i="12"/>
  <c r="E38" i="12"/>
  <c r="D38" i="12"/>
  <c r="F37" i="12"/>
  <c r="E37" i="12"/>
  <c r="D37" i="12"/>
  <c r="F36" i="12"/>
  <c r="E36" i="12"/>
  <c r="D36" i="12"/>
  <c r="F35" i="12"/>
  <c r="E35" i="12"/>
  <c r="D35" i="12"/>
  <c r="I114" i="6"/>
  <c r="I115" i="6"/>
  <c r="I116" i="6"/>
  <c r="I117" i="6"/>
  <c r="I118" i="6"/>
  <c r="I119" i="6"/>
  <c r="I113" i="6"/>
  <c r="J106" i="6"/>
  <c r="J105" i="6"/>
  <c r="J104" i="6"/>
  <c r="J103" i="6"/>
  <c r="J102" i="6"/>
  <c r="J101" i="6"/>
  <c r="J100" i="6"/>
  <c r="J88" i="6"/>
  <c r="J89" i="6"/>
  <c r="J90" i="6"/>
  <c r="J91" i="6"/>
  <c r="J92" i="6"/>
  <c r="J93" i="6"/>
  <c r="J87" i="6"/>
  <c r="F132" i="6"/>
  <c r="E132" i="6"/>
  <c r="D132" i="6"/>
  <c r="F131" i="6"/>
  <c r="E131" i="6"/>
  <c r="D131" i="6"/>
  <c r="F130" i="6"/>
  <c r="E130" i="6"/>
  <c r="D130" i="6"/>
  <c r="F129" i="6"/>
  <c r="E129" i="6"/>
  <c r="D129" i="6"/>
  <c r="F128" i="6"/>
  <c r="E128" i="6"/>
  <c r="D128" i="6"/>
  <c r="F127" i="6"/>
  <c r="E127" i="6"/>
  <c r="D127" i="6"/>
  <c r="F126" i="6"/>
  <c r="E126" i="6"/>
  <c r="D126" i="6"/>
  <c r="F119" i="6"/>
  <c r="E119" i="6"/>
  <c r="D119" i="6"/>
  <c r="F118" i="6"/>
  <c r="E118" i="6"/>
  <c r="D118" i="6"/>
  <c r="F117" i="6"/>
  <c r="E117" i="6"/>
  <c r="D117" i="6"/>
  <c r="F116" i="6"/>
  <c r="E116" i="6"/>
  <c r="D116" i="6"/>
  <c r="F115" i="6"/>
  <c r="E115" i="6"/>
  <c r="D115" i="6"/>
  <c r="F114" i="6"/>
  <c r="E114" i="6"/>
  <c r="D114" i="6"/>
  <c r="F113" i="6"/>
  <c r="E113" i="6"/>
  <c r="D113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24" i="12"/>
  <c r="E24" i="12"/>
  <c r="D24" i="12"/>
  <c r="F23" i="12"/>
  <c r="E23" i="12"/>
  <c r="D23" i="12"/>
  <c r="F22" i="12"/>
  <c r="E22" i="12"/>
  <c r="D22" i="12"/>
  <c r="F21" i="12"/>
  <c r="E21" i="12"/>
  <c r="D21" i="12"/>
  <c r="F20" i="12"/>
  <c r="E20" i="12"/>
  <c r="D20" i="12"/>
  <c r="F19" i="12"/>
  <c r="E19" i="12"/>
  <c r="D19" i="12"/>
  <c r="F18" i="12"/>
  <c r="E18" i="12"/>
  <c r="D18" i="12"/>
  <c r="F10" i="12"/>
  <c r="E10" i="12"/>
  <c r="D10" i="12"/>
  <c r="F9" i="12"/>
  <c r="E9" i="12"/>
  <c r="D9" i="12"/>
  <c r="F8" i="12"/>
  <c r="E8" i="12"/>
  <c r="D8" i="12"/>
  <c r="F7" i="12"/>
  <c r="E7" i="12"/>
  <c r="D7" i="12"/>
  <c r="F6" i="12"/>
  <c r="E6" i="12"/>
  <c r="D6" i="12"/>
  <c r="F5" i="12"/>
  <c r="E5" i="12"/>
  <c r="D5" i="12"/>
  <c r="F4" i="12"/>
  <c r="E4" i="12"/>
  <c r="D4" i="12"/>
  <c r="E27" i="9"/>
  <c r="J27" i="9"/>
  <c r="K27" i="9"/>
  <c r="G27" i="9"/>
  <c r="H27" i="9"/>
  <c r="C27" i="9"/>
  <c r="J26" i="9"/>
  <c r="G26" i="9"/>
  <c r="E26" i="9"/>
  <c r="K26" i="9"/>
  <c r="C26" i="9"/>
  <c r="J25" i="9"/>
  <c r="G25" i="9"/>
  <c r="E25" i="9"/>
  <c r="C25" i="9"/>
  <c r="J24" i="9"/>
  <c r="G24" i="9"/>
  <c r="E24" i="9"/>
  <c r="H24" i="9"/>
  <c r="K24" i="9"/>
  <c r="C24" i="9"/>
  <c r="J23" i="9"/>
  <c r="E23" i="9"/>
  <c r="K23" i="9"/>
  <c r="G23" i="9"/>
  <c r="C23" i="9"/>
  <c r="J22" i="9"/>
  <c r="E22" i="9"/>
  <c r="G22" i="9"/>
  <c r="C22" i="9"/>
  <c r="J21" i="9"/>
  <c r="E21" i="9"/>
  <c r="K21" i="9"/>
  <c r="G21" i="9"/>
  <c r="C21" i="9"/>
  <c r="E5" i="9"/>
  <c r="J5" i="9"/>
  <c r="K5" i="9"/>
  <c r="E6" i="9"/>
  <c r="J6" i="9"/>
  <c r="K6" i="9"/>
  <c r="E7" i="9"/>
  <c r="J7" i="9"/>
  <c r="E8" i="9"/>
  <c r="J8" i="9"/>
  <c r="K8" i="9"/>
  <c r="E9" i="9"/>
  <c r="J9" i="9"/>
  <c r="E10" i="9"/>
  <c r="J10" i="9"/>
  <c r="K10" i="9"/>
  <c r="E4" i="9"/>
  <c r="J4" i="9"/>
  <c r="K4" i="9"/>
  <c r="G5" i="9"/>
  <c r="G6" i="9"/>
  <c r="G7" i="9"/>
  <c r="H7" i="9"/>
  <c r="G8" i="9"/>
  <c r="H8" i="9"/>
  <c r="G9" i="9"/>
  <c r="H9" i="9"/>
  <c r="G10" i="9"/>
  <c r="G4" i="9"/>
  <c r="C5" i="9"/>
  <c r="C6" i="9"/>
  <c r="C7" i="9"/>
  <c r="C8" i="9"/>
  <c r="C9" i="9"/>
  <c r="C10" i="9"/>
  <c r="C4" i="9"/>
  <c r="H23" i="9"/>
  <c r="H21" i="9"/>
  <c r="H26" i="9"/>
  <c r="H10" i="8"/>
  <c r="H9" i="8"/>
  <c r="H8" i="8"/>
  <c r="H7" i="8"/>
  <c r="H6" i="8"/>
  <c r="H5" i="8"/>
  <c r="H4" i="8"/>
  <c r="H18" i="8"/>
  <c r="H19" i="8"/>
  <c r="H20" i="8"/>
  <c r="H21" i="8"/>
  <c r="H22" i="8"/>
  <c r="H23" i="8"/>
  <c r="H17" i="8"/>
  <c r="F23" i="8"/>
  <c r="E23" i="8"/>
  <c r="D23" i="8"/>
  <c r="F22" i="8"/>
  <c r="E22" i="8"/>
  <c r="D22" i="8"/>
  <c r="F21" i="8"/>
  <c r="E21" i="8"/>
  <c r="D21" i="8"/>
  <c r="F20" i="8"/>
  <c r="E20" i="8"/>
  <c r="D20" i="8"/>
  <c r="F19" i="8"/>
  <c r="E19" i="8"/>
  <c r="D19" i="8"/>
  <c r="F18" i="8"/>
  <c r="E18" i="8"/>
  <c r="D18" i="8"/>
  <c r="F17" i="8"/>
  <c r="E17" i="8"/>
  <c r="D17" i="8"/>
  <c r="F10" i="8"/>
  <c r="E10" i="8"/>
  <c r="D10" i="8"/>
  <c r="F9" i="8"/>
  <c r="E9" i="8"/>
  <c r="D9" i="8"/>
  <c r="F8" i="8"/>
  <c r="E8" i="8"/>
  <c r="D8" i="8"/>
  <c r="F7" i="8"/>
  <c r="E7" i="8"/>
  <c r="D7" i="8"/>
  <c r="F6" i="8"/>
  <c r="E6" i="8"/>
  <c r="D6" i="8"/>
  <c r="F5" i="8"/>
  <c r="E5" i="8"/>
  <c r="D5" i="8"/>
  <c r="F4" i="8"/>
  <c r="E4" i="8"/>
  <c r="D4" i="8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0" i="6"/>
  <c r="E10" i="6"/>
  <c r="D10" i="6"/>
  <c r="F9" i="6"/>
  <c r="E9" i="6"/>
  <c r="D9" i="6"/>
  <c r="F8" i="6"/>
  <c r="E8" i="6"/>
  <c r="D8" i="6"/>
  <c r="F7" i="6"/>
  <c r="E7" i="6"/>
  <c r="D7" i="6"/>
  <c r="F6" i="6"/>
  <c r="E6" i="6"/>
  <c r="D6" i="6"/>
  <c r="F5" i="6"/>
  <c r="E5" i="6"/>
  <c r="D5" i="6"/>
  <c r="F4" i="6"/>
  <c r="E4" i="6"/>
  <c r="D4" i="6"/>
  <c r="K33" i="5"/>
  <c r="J33" i="5"/>
  <c r="I33" i="5"/>
  <c r="H33" i="5"/>
  <c r="G33" i="5"/>
  <c r="F33" i="5"/>
  <c r="E33" i="5"/>
  <c r="D33" i="5"/>
  <c r="C33" i="5"/>
  <c r="B33" i="5"/>
  <c r="K31" i="5"/>
  <c r="J31" i="5"/>
  <c r="I31" i="5"/>
  <c r="H31" i="5"/>
  <c r="G31" i="5"/>
  <c r="F31" i="5"/>
  <c r="E31" i="5"/>
  <c r="D31" i="5"/>
  <c r="C31" i="5"/>
  <c r="B31" i="5"/>
  <c r="F24" i="5"/>
  <c r="E24" i="5"/>
  <c r="D24" i="5"/>
  <c r="F23" i="5"/>
  <c r="E23" i="5"/>
  <c r="D23" i="5"/>
  <c r="F22" i="5"/>
  <c r="E22" i="5"/>
  <c r="D22" i="5"/>
  <c r="F21" i="5"/>
  <c r="E21" i="5"/>
  <c r="D21" i="5"/>
  <c r="F20" i="5"/>
  <c r="E20" i="5"/>
  <c r="D20" i="5"/>
  <c r="F19" i="5"/>
  <c r="E19" i="5"/>
  <c r="D19" i="5"/>
  <c r="F18" i="5"/>
  <c r="E18" i="5"/>
  <c r="D18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75" i="7"/>
  <c r="E75" i="7"/>
  <c r="D75" i="7"/>
  <c r="F74" i="7"/>
  <c r="E74" i="7"/>
  <c r="D74" i="7"/>
  <c r="F73" i="7"/>
  <c r="E73" i="7"/>
  <c r="D73" i="7"/>
  <c r="F72" i="7"/>
  <c r="E72" i="7"/>
  <c r="D72" i="7"/>
  <c r="F71" i="7"/>
  <c r="E71" i="7"/>
  <c r="D71" i="7"/>
  <c r="F70" i="7"/>
  <c r="E70" i="7"/>
  <c r="D70" i="7"/>
  <c r="F69" i="7"/>
  <c r="E69" i="7"/>
  <c r="D69" i="7"/>
  <c r="F62" i="7"/>
  <c r="E62" i="7"/>
  <c r="D62" i="7"/>
  <c r="F61" i="7"/>
  <c r="E61" i="7"/>
  <c r="D61" i="7"/>
  <c r="F60" i="7"/>
  <c r="E60" i="7"/>
  <c r="D60" i="7"/>
  <c r="F59" i="7"/>
  <c r="E59" i="7"/>
  <c r="D59" i="7"/>
  <c r="F58" i="7"/>
  <c r="E58" i="7"/>
  <c r="D58" i="7"/>
  <c r="F57" i="7"/>
  <c r="E57" i="7"/>
  <c r="D57" i="7"/>
  <c r="F56" i="7"/>
  <c r="E56" i="7"/>
  <c r="D56" i="7"/>
  <c r="F49" i="7"/>
  <c r="E49" i="7"/>
  <c r="D49" i="7"/>
  <c r="F48" i="7"/>
  <c r="E48" i="7"/>
  <c r="D48" i="7"/>
  <c r="F47" i="7"/>
  <c r="E47" i="7"/>
  <c r="D47" i="7"/>
  <c r="F46" i="7"/>
  <c r="E46" i="7"/>
  <c r="D46" i="7"/>
  <c r="F45" i="7"/>
  <c r="E45" i="7"/>
  <c r="D45" i="7"/>
  <c r="F44" i="7"/>
  <c r="E44" i="7"/>
  <c r="D44" i="7"/>
  <c r="F43" i="7"/>
  <c r="E43" i="7"/>
  <c r="D43" i="7"/>
  <c r="F36" i="7"/>
  <c r="E36" i="7"/>
  <c r="D36" i="7"/>
  <c r="F35" i="7"/>
  <c r="E35" i="7"/>
  <c r="D35" i="7"/>
  <c r="F34" i="7"/>
  <c r="E34" i="7"/>
  <c r="D34" i="7"/>
  <c r="F33" i="7"/>
  <c r="E33" i="7"/>
  <c r="D33" i="7"/>
  <c r="F32" i="7"/>
  <c r="E32" i="7"/>
  <c r="D32" i="7"/>
  <c r="F31" i="7"/>
  <c r="E31" i="7"/>
  <c r="D31" i="7"/>
  <c r="F30" i="7"/>
  <c r="E30" i="7"/>
  <c r="D30" i="7"/>
  <c r="F23" i="7"/>
  <c r="E23" i="7"/>
  <c r="D23" i="7"/>
  <c r="F22" i="7"/>
  <c r="E22" i="7"/>
  <c r="D22" i="7"/>
  <c r="F21" i="7"/>
  <c r="E21" i="7"/>
  <c r="D21" i="7"/>
  <c r="F20" i="7"/>
  <c r="E20" i="7"/>
  <c r="D20" i="7"/>
  <c r="F19" i="7"/>
  <c r="E19" i="7"/>
  <c r="D19" i="7"/>
  <c r="F18" i="7"/>
  <c r="E18" i="7"/>
  <c r="D18" i="7"/>
  <c r="F17" i="7"/>
  <c r="E17" i="7"/>
  <c r="D17" i="7"/>
  <c r="F10" i="7"/>
  <c r="E10" i="7"/>
  <c r="D10" i="7"/>
  <c r="F9" i="7"/>
  <c r="E9" i="7"/>
  <c r="D9" i="7"/>
  <c r="F8" i="7"/>
  <c r="E8" i="7"/>
  <c r="D8" i="7"/>
  <c r="F7" i="7"/>
  <c r="E7" i="7"/>
  <c r="D7" i="7"/>
  <c r="F6" i="7"/>
  <c r="E6" i="7"/>
  <c r="D6" i="7"/>
  <c r="F5" i="7"/>
  <c r="E5" i="7"/>
  <c r="D5" i="7"/>
  <c r="F4" i="7"/>
  <c r="E4" i="7"/>
  <c r="D4" i="7"/>
  <c r="F24" i="4"/>
  <c r="E24" i="4"/>
  <c r="D24" i="4"/>
  <c r="F23" i="4"/>
  <c r="E23" i="4"/>
  <c r="D23" i="4"/>
  <c r="F22" i="4"/>
  <c r="E22" i="4"/>
  <c r="D22" i="4"/>
  <c r="F21" i="4"/>
  <c r="E21" i="4"/>
  <c r="D21" i="4"/>
  <c r="F20" i="4"/>
  <c r="E20" i="4"/>
  <c r="D20" i="4"/>
  <c r="F19" i="4"/>
  <c r="E19" i="4"/>
  <c r="D19" i="4"/>
  <c r="F18" i="4"/>
  <c r="E18" i="4"/>
  <c r="D18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K7" i="9"/>
  <c r="H6" i="9"/>
  <c r="H5" i="9"/>
  <c r="K25" i="9"/>
  <c r="H25" i="9"/>
  <c r="H4" i="9"/>
  <c r="K9" i="9"/>
  <c r="K22" i="9"/>
  <c r="H10" i="9"/>
  <c r="H22" i="9"/>
</calcChain>
</file>

<file path=xl/sharedStrings.xml><?xml version="1.0" encoding="utf-8"?>
<sst xmlns="http://schemas.openxmlformats.org/spreadsheetml/2006/main" count="514" uniqueCount="207">
  <si>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</si>
  <si>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</si>
  <si>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</si>
  <si>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</si>
  <si>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</si>
  <si>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</si>
  <si>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</si>
  <si>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</si>
  <si>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</si>
  <si>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</si>
  <si>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</si>
  <si>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</si>
  <si>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</si>
  <si>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</si>
  <si>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</si>
  <si>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</si>
  <si>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</si>
  <si>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  max=4）、50%（i7 870 max=3）；</t>
    <phoneticPr fontId="7" type="noConversion"/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</si>
  <si>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</si>
  <si>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</si>
  <si>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</si>
  <si>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</si>
  <si>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</si>
  <si>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</si>
  <si>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</si>
  <si>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</si>
  <si>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</si>
  <si>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</si>
  <si>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</si>
  <si>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 max=10）、300%（i7 870 max=12）；</t>
    <phoneticPr fontId="7" type="noConversion"/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</si>
  <si>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</si>
  <si>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</si>
  <si>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</si>
  <si>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</si>
  <si>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</si>
  <si>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</si>
  <si>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</si>
  <si>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</si>
  <si>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</si>
  <si>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</si>
  <si>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</si>
  <si>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</si>
  <si>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 xml:space="preserve"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 max=34）、-70%（gts250 max=12）； 
4）时间效率，当前 vs 最初CPU单线程 =34:4=8.5， 3.4:3=1.1，
提升750%（gtx670 max=34）、10%（gts250 max=12）；
5）时间效率，当前 vs 最初CPU多线程 结果同3）；
</t>
    <phoneticPr fontId="7" type="noConversion"/>
  </si>
  <si>
    <t>备注：CUDA对CU调用CPP代码的编译效率不如CPP调用，454ms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</si>
  <si>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</si>
  <si>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</si>
  <si>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</si>
  <si>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</si>
  <si>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</si>
  <si>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</si>
  <si>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</si>
  <si>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</si>
  <si>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</si>
  <si>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</si>
  <si>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</si>
  <si>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</si>
  <si>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</si>
  <si>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 max=102）、40%（gts250 max=17）；
5）时间效率，当前 vs 最初CPU单线程 =102:4=25， 17:3=6，
提升2400%（gtx670 max=102）、500%（gts250 max=17）；</t>
    <phoneticPr fontId="7" type="noConversion"/>
  </si>
  <si>
    <t>表5.1</t>
    <phoneticPr fontId="7" type="noConversion"/>
  </si>
  <si>
    <t>拆分
VS
不拆分</t>
    <phoneticPr fontId="7" type="noConversion"/>
  </si>
  <si>
    <t>时间(ms)
全拆分</t>
    <phoneticPr fontId="7" type="noConversion"/>
  </si>
  <si>
    <t>全拆分</t>
    <phoneticPr fontId="7" type="noConversion"/>
  </si>
  <si>
    <t>不拆分</t>
    <phoneticPr fontId="7" type="noConversion"/>
  </si>
  <si>
    <t>时间(ms)
VS 不拆分</t>
    <phoneticPr fontId="7" type="noConversion"/>
  </si>
  <si>
    <t>半拆分</t>
    <phoneticPr fontId="7" type="noConversion"/>
  </si>
  <si>
    <t>时间(ms)
VS 半拆分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</si>
  <si>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</si>
  <si>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</si>
  <si>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</si>
  <si>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</si>
  <si>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</si>
  <si>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</si>
  <si>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</si>
  <si>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</si>
  <si>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排序</t>
    <phoneticPr fontId="7" type="noConversion"/>
  </si>
  <si>
    <t>warp读取
同一个值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</si>
  <si>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</si>
  <si>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</si>
  <si>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</si>
  <si>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</si>
  <si>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交替</t>
    <phoneticPr fontId="7" type="noConversion"/>
  </si>
  <si>
    <t>warp读取
相邻值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</si>
  <si>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</si>
  <si>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</si>
  <si>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</si>
  <si>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</si>
  <si>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 矩阵结构体拆分 结论： 
1）时间效率，与问题规模弱相关，问题规模变化，时间效率以3%的增速缓慢提升； 
2）时间效率，在都是结构体拆分的条件下，与GPU性能有关，极限效率：'gtx670' vs 'gts250' = 192:17=10， 前者是后者的11倍； 
3）时间效率，乱序条件下，全拆分、半拆分与不拆分对比，效率较大幅度提升。定量：129:102:78=1.65:1.31:1（gtx670），6:17:16=0.40:1.06:1（gts250）；
4）时间效率，排序条件下，全拆分、半拆分与不拆分对比，效率较大幅度提升。定量：192:182:78=2.46:2.33:1（gtx670），4.5:10:16=0.28:0.61:1（gts250）；
5）时间效率，交替条件下，全拆分、半拆分与不拆分对比，效率较大幅度提升。定量：156:164:78=2.00:2.10:1（gtx670），6.3:17:16=0.40:1.06:1（gts250）；
6）时间效率，当前极限效率 vs CPU多线程，效率翻倍提升。定量：GPU VS CPU = 192:10=19，17:12=1.4， 前者提升1800%（gtx670）、40%（gts250）；
7）时间效率，当前 vs CPU单线程，效率翻倍提升。定量：GPU VS CPU = 192:4=48，17:3=6， 前者提升4700%（gtx670 max=192）、500%（gts250 max=17）；</t>
    <phoneticPr fontId="7" type="noConversion"/>
  </si>
  <si>
    <t>表6.1</t>
  </si>
  <si>
    <t>常量
VS
非常量</t>
    <phoneticPr fontId="7" type="noConversion"/>
  </si>
  <si>
    <t>时间(ms)
常量</t>
    <phoneticPr fontId="7" type="noConversion"/>
  </si>
  <si>
    <t>常量</t>
    <phoneticPr fontId="7" type="noConversion"/>
  </si>
  <si>
    <t>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</si>
  <si>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</si>
  <si>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</si>
  <si>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</si>
  <si>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</si>
  <si>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</si>
  <si>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</si>
  <si>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</si>
  <si>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</si>
  <si>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</si>
  <si>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</si>
  <si>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</si>
  <si>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</si>
  <si>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3）时间效率，常量与非常量对比，常量显存效率显著下降。定量：25:102=0.2，10:17=0.6， 
提升-80%（gtx670）、-40%（gts250）； 
4）时间效率，GPU与CPU对比，效率小幅提升。定量：GPU VS CPU = 25:10=2.5，10:12=0.8， 
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</si>
  <si>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</si>
  <si>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</si>
  <si>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</si>
  <si>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</si>
  <si>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</si>
  <si>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</si>
  <si>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</si>
  <si>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</si>
  <si>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</si>
  <si>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3）时间效率，共享与非共享对比，效率翻倍提升。定量：167:108=1.5，63:17=3.7， 
提升50%（gtx670）、270%（gts250）； 
4）时间效率，结构体不拆分时，广播与交替，效率几乎不变。定量：x:x=1，60:63=0.95，提升0%（gtx670）、-5%（gts250）；
5）时间效率，彻底拆分结构体，效率轻微提升。定量：175:167=1.05，61:61=1，提升0%(gts250)、5%（gtx670）。
6）时间效率，彻底拆分结构体，广播与不广播相比，效率轻微提升。定量：200:175=1.14，54:61=0.89，提升-11%(gts250)、14%（gtx670）。交替类似。
7）时间效率，GPU VS CPU = 167:10=17，63:12=5.3， 
提升1600%（gtx670）、430%（gts250）；</t>
    <phoneticPr fontId="7" type="noConversion"/>
  </si>
  <si>
    <t>表7.3</t>
    <phoneticPr fontId="7" type="noConversion"/>
  </si>
  <si>
    <t>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</si>
  <si>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</si>
  <si>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</si>
  <si>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</si>
  <si>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时间(ms)
VS 不广播</t>
    <phoneticPr fontId="7" type="noConversion"/>
  </si>
  <si>
    <t>表7.4</t>
    <phoneticPr fontId="7" type="noConversion"/>
  </si>
  <si>
    <t>表7.5</t>
    <phoneticPr fontId="7" type="noConversion"/>
  </si>
  <si>
    <t>相邻
VS
不相邻</t>
    <phoneticPr fontId="7" type="noConversion"/>
  </si>
  <si>
    <t>时间(ms)
相邻</t>
    <phoneticPr fontId="7" type="noConversion"/>
  </si>
  <si>
    <t>相邻</t>
    <phoneticPr fontId="7" type="noConversion"/>
  </si>
  <si>
    <t>不相邻</t>
    <phoneticPr fontId="7" type="noConversion"/>
  </si>
  <si>
    <t>时间(ms)
VS 不相邻</t>
    <phoneticPr fontId="7" type="noConversion"/>
  </si>
  <si>
    <t>表7.6</t>
    <phoneticPr fontId="7" type="noConversion"/>
  </si>
  <si>
    <t>表7.7</t>
    <phoneticPr fontId="7" type="noConversion"/>
  </si>
  <si>
    <t>拆分广播
VS
不广播</t>
    <phoneticPr fontId="7" type="noConversion"/>
  </si>
  <si>
    <t>时间(ms)
12float1
拆分
不广播</t>
    <phoneticPr fontId="7" type="noConversion"/>
  </si>
  <si>
    <t>时间(ms)
float4
拆分</t>
    <phoneticPr fontId="7" type="noConversion"/>
  </si>
  <si>
    <t>时间(ms)
3float4
不拆分</t>
    <phoneticPr fontId="7" type="noConversion"/>
  </si>
  <si>
    <t>时间(ms)
16float1
拆分
不广播</t>
    <phoneticPr fontId="7" type="noConversion"/>
  </si>
  <si>
    <t>时间(ms)
16float1
拆分
广播</t>
    <phoneticPr fontId="7" type="noConversion"/>
  </si>
  <si>
    <t>同12</t>
    <phoneticPr fontId="7" type="noConversion"/>
  </si>
  <si>
    <t>表7.8</t>
    <phoneticPr fontId="7" type="noConversion"/>
  </si>
  <si>
    <t>x</t>
    <phoneticPr fontId="7" type="noConversion"/>
  </si>
  <si>
    <t>表7.9</t>
    <phoneticPr fontId="7" type="noConversion"/>
  </si>
  <si>
    <t>拆分相邻
VS
不相邻</t>
    <phoneticPr fontId="7" type="noConversion"/>
  </si>
  <si>
    <t>时间(ms)
交替</t>
    <phoneticPr fontId="7" type="noConversion"/>
  </si>
  <si>
    <t>不交替
不广播</t>
    <phoneticPr fontId="7" type="noConversion"/>
  </si>
  <si>
    <t>时间(ms)
VS 不交替</t>
    <phoneticPr fontId="7" type="noConversion"/>
  </si>
  <si>
    <t>同广播</t>
    <phoneticPr fontId="7" type="noConversion"/>
  </si>
  <si>
    <t>表7.10</t>
    <phoneticPr fontId="7" type="noConversion"/>
  </si>
  <si>
    <t>不交替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</si>
  <si>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</si>
  <si>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</si>
  <si>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</si>
  <si>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</si>
  <si>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</si>
  <si>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</si>
  <si>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</si>
  <si>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</si>
  <si>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</si>
  <si>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</si>
  <si>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2）时间效率，多元素交替与单元素，效率翻倍提升。定量：185:159=1.16，63:25=2.5， 
提升16%（gtx670）、150%（gts250）；
3）时间效率，多元素不交替与单元素，效率严重下滑。定量：15:158=0.1，17:25=0.7，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5）时间效率，GPU单元素，效率翻倍提升，GPU VS CPU = 185:10=19，25:12=2.1， 
提升1800%（gtx670）、110%（gts250）；</t>
    <phoneticPr fontId="7" type="noConversion"/>
  </si>
  <si>
    <t>表9.1</t>
    <phoneticPr fontId="7" type="noConversion"/>
  </si>
  <si>
    <t>节约
VS
不节约</t>
    <phoneticPr fontId="7" type="noConversion"/>
  </si>
  <si>
    <t>时间(ms)
节约</t>
    <phoneticPr fontId="7" type="noConversion"/>
  </si>
  <si>
    <t>节约</t>
    <phoneticPr fontId="7" type="noConversion"/>
  </si>
  <si>
    <t>不节约</t>
  </si>
  <si>
    <t>时间(ms)
VS 不节约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</si>
  <si>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</si>
  <si>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</si>
  <si>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</si>
  <si>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</si>
  <si>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</si>
  <si>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>GPU显存节约 结论： 
1）时间效率，与问题规模弱相关，问题规模变化，时间效率以7%(gtx670)9%(gts250)的增速缓慢提升； 
2）时间效率，节约显存与不节约，效率轻微提升。定量：196:172=1.14，58:63=0.92， 
提升12%（gtx670）、-8%（gts250）； 
3）时间效率，GPU VS CPU = 196:10=20，63:12=5.3， 
提升1900%（gtx670）、430%（gts250）；</t>
    <phoneticPr fontId="7" type="noConversion"/>
  </si>
  <si>
    <t>表9.3</t>
    <phoneticPr fontId="7" type="noConversion"/>
  </si>
  <si>
    <t>预处理
VS
不处理</t>
    <phoneticPr fontId="7" type="noConversion"/>
  </si>
  <si>
    <t>时间(ms)
预处理</t>
    <phoneticPr fontId="7" type="noConversion"/>
  </si>
  <si>
    <t>预处理</t>
  </si>
  <si>
    <t>不处理</t>
    <phoneticPr fontId="7" type="noConversion"/>
  </si>
  <si>
    <t>时间(ms)
VS 不处理</t>
    <phoneticPr fontId="7" type="noConversion"/>
  </si>
  <si>
    <t>图9.3</t>
    <phoneticPr fontId="7" type="noConversion"/>
  </si>
  <si>
    <t>换时间</t>
    <phoneticPr fontId="7" type="noConversion"/>
  </si>
  <si>
    <t>时间(ms)
VS 换时间</t>
    <phoneticPr fontId="7" type="noConversion"/>
  </si>
  <si>
    <t>图9.4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</si>
  <si>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</si>
  <si>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</si>
  <si>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</si>
  <si>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</si>
  <si>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</si>
  <si>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</si>
  <si>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</si>
  <si>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</si>
  <si>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</si>
  <si>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</si>
  <si>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</si>
  <si>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</si>
  <si>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</si>
  <si>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</si>
  <si>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</si>
  <si>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</si>
  <si>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gts250</t>
    <phoneticPr fontId="7" type="noConversion"/>
  </si>
  <si>
    <t>线程数目</t>
  </si>
  <si>
    <t>寄存器个数</t>
  </si>
  <si>
    <t>共享存储器</t>
  </si>
  <si>
    <t>内显存
带宽</t>
    <phoneticPr fontId="7" type="noConversion"/>
  </si>
  <si>
    <t>显存读
效率</t>
  </si>
  <si>
    <t>显存写
效率</t>
  </si>
  <si>
    <t>并行block
每个SM</t>
    <phoneticPr fontId="7" type="noConversion"/>
  </si>
  <si>
    <t>GPU
占用率</t>
    <phoneticPr fontId="7" type="noConversion"/>
  </si>
  <si>
    <t>块数
MP个数*2</t>
    <phoneticPr fontId="7" type="noConversion"/>
  </si>
  <si>
    <t>gtx670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</si>
</sst>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0.00_ "/>
    <numFmt numFmtId="178" formatCode="0.0_ "/>
    <numFmt numFmtId="179" formatCode="0.00;_ᴇ"/>
  </numFmts>
  <fonts count="10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right"/>
    </xf>
    <xf numFmtId="179" fontId="4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indent="1"/>
    </xf>
    <xf numFmtId="178" fontId="4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177" fontId="4" fillId="0" borderId="4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2.5987525987525988</c:v>
                </c:pt>
                <c:pt idx="1">
                  <c:v>2.5987525987525988</c:v>
                </c:pt>
                <c:pt idx="2">
                  <c:v>2.6178010471204183</c:v>
                </c:pt>
                <c:pt idx="3">
                  <c:v>2.5575447570332481</c:v>
                </c:pt>
                <c:pt idx="4">
                  <c:v>2.5608194622279132</c:v>
                </c:pt>
                <c:pt idx="5">
                  <c:v>2.5974025974025974</c:v>
                </c:pt>
                <c:pt idx="6">
                  <c:v>2.5559105431309903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1.7361111111111112</c:v>
                </c:pt>
                <c:pt idx="1">
                  <c:v>1.689189189189189</c:v>
                </c:pt>
                <c:pt idx="2">
                  <c:v>1.7123287671232876</c:v>
                </c:pt>
                <c:pt idx="3">
                  <c:v>1.7301038062283738</c:v>
                </c:pt>
                <c:pt idx="4">
                  <c:v>1.7241379310344827</c:v>
                </c:pt>
                <c:pt idx="5">
                  <c:v>1.7167381974248928</c:v>
                </c:pt>
                <c:pt idx="6">
                  <c:v>1.7582417582417582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2675080"/>
        <c:axId val="1262675656"/>
      </c:lineChart>
      <c:catAx>
        <c:axId val="126267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262675656"/>
        <c:crosses val="autoZero"/>
        <c:auto val="1"/>
        <c:lblAlgn val="ctr"/>
        <c:lblOffset val="100"/>
        <c:noMultiLvlLbl val="0"/>
      </c:catAx>
      <c:valAx>
        <c:axId val="1262675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26267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166.66666666666669</c:v>
                </c:pt>
                <c:pt idx="3">
                  <c:v>169.49152542372883</c:v>
                </c:pt>
                <c:pt idx="4">
                  <c:v>180.18018018018017</c:v>
                </c:pt>
                <c:pt idx="5">
                  <c:v>186.9158878504673</c:v>
                </c:pt>
                <c:pt idx="6">
                  <c:v>190.93078758949881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192.30769230769229</c:v>
                </c:pt>
                <c:pt idx="4">
                  <c:v>200</c:v>
                </c:pt>
                <c:pt idx="5">
                  <c:v>207.25388601036272</c:v>
                </c:pt>
                <c:pt idx="6">
                  <c:v>212.7659574468085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'5.问题规模与时间效率的关系-拆分'!$H$42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'5.问题规模与时间效率的关系-拆分'!$H$43:$H$49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4670536"/>
        <c:axId val="1734671688"/>
      </c:lineChart>
      <c:catAx>
        <c:axId val="173467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734671688"/>
        <c:crosses val="autoZero"/>
        <c:auto val="1"/>
        <c:lblAlgn val="ctr"/>
        <c:lblOffset val="100"/>
        <c:noMultiLvlLbl val="0"/>
      </c:catAx>
      <c:valAx>
        <c:axId val="1734671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34670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151.5151515151515</c:v>
                </c:pt>
                <c:pt idx="4">
                  <c:v>157.4803149606299</c:v>
                </c:pt>
                <c:pt idx="5">
                  <c:v>163.26530612244895</c:v>
                </c:pt>
                <c:pt idx="6">
                  <c:v>166.32016632016632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83.333333333333343</c:v>
                </c:pt>
                <c:pt idx="1">
                  <c:v>100</c:v>
                </c:pt>
                <c:pt idx="2">
                  <c:v>106.38297872340425</c:v>
                </c:pt>
                <c:pt idx="3">
                  <c:v>109.89010989010988</c:v>
                </c:pt>
                <c:pt idx="4">
                  <c:v>114.94252873563218</c:v>
                </c:pt>
                <c:pt idx="5">
                  <c:v>118.69436201780414</c:v>
                </c:pt>
                <c:pt idx="6">
                  <c:v>119.76047904191618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'5.问题规模与时间效率的关系-拆分'!$H$55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'5.问题规模与时间效率的关系-拆分'!$H$56:$H$62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185.18518518518516</c:v>
                </c:pt>
                <c:pt idx="4">
                  <c:v>194.17475728155341</c:v>
                </c:pt>
                <c:pt idx="5">
                  <c:v>201.00502512562812</c:v>
                </c:pt>
                <c:pt idx="6">
                  <c:v>205.65552699228792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4798152"/>
        <c:axId val="1734799304"/>
      </c:lineChart>
      <c:catAx>
        <c:axId val="173479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734799304"/>
        <c:crosses val="autoZero"/>
        <c:auto val="1"/>
        <c:lblAlgn val="ctr"/>
        <c:lblOffset val="100"/>
        <c:noMultiLvlLbl val="0"/>
      </c:catAx>
      <c:valAx>
        <c:axId val="1734799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3479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5.8411214953271031</c:v>
                </c:pt>
                <c:pt idx="1">
                  <c:v>6.0975609756097571</c:v>
                </c:pt>
                <c:pt idx="2">
                  <c:v>6.2034739454094288</c:v>
                </c:pt>
                <c:pt idx="3">
                  <c:v>6.3897763578274756</c:v>
                </c:pt>
                <c:pt idx="4">
                  <c:v>6.1996280223186613</c:v>
                </c:pt>
                <c:pt idx="5">
                  <c:v>6.4798315243803666</c:v>
                </c:pt>
                <c:pt idx="6">
                  <c:v>6.2397628890102173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不拆分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13.736263736263735</c:v>
                </c:pt>
                <c:pt idx="1">
                  <c:v>15.151515151515152</c:v>
                </c:pt>
                <c:pt idx="2">
                  <c:v>15.923566878980891</c:v>
                </c:pt>
                <c:pt idx="3">
                  <c:v>16.5016501650165</c:v>
                </c:pt>
                <c:pt idx="4">
                  <c:v>16.722408026755854</c:v>
                </c:pt>
                <c:pt idx="5">
                  <c:v>16.842105263157894</c:v>
                </c:pt>
                <c:pt idx="6">
                  <c:v>16.799664006719865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'5.问题规模与时间效率的关系-拆分'!$H$68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'5.问题规模与时间效率的关系-拆分'!$H$69:$H$75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15.923566878980891</c:v>
                </c:pt>
                <c:pt idx="2">
                  <c:v>16.556291390728479</c:v>
                </c:pt>
                <c:pt idx="3">
                  <c:v>17.123287671232877</c:v>
                </c:pt>
                <c:pt idx="4">
                  <c:v>17.421602787456443</c:v>
                </c:pt>
                <c:pt idx="5">
                  <c:v>16.920473773265652</c:v>
                </c:pt>
                <c:pt idx="6">
                  <c:v>17.440592980161327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4802760"/>
        <c:axId val="1787961928"/>
      </c:lineChart>
      <c:catAx>
        <c:axId val="173480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787961928"/>
        <c:crosses val="autoZero"/>
        <c:auto val="1"/>
        <c:lblAlgn val="ctr"/>
        <c:lblOffset val="100"/>
        <c:noMultiLvlLbl val="0"/>
      </c:catAx>
      <c:valAx>
        <c:axId val="1787961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3480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5.0403225806451619</c:v>
                </c:pt>
                <c:pt idx="1">
                  <c:v>5.2742616033755265</c:v>
                </c:pt>
                <c:pt idx="2">
                  <c:v>5.359056806002144</c:v>
                </c:pt>
                <c:pt idx="3">
                  <c:v>5.5005500550055011</c:v>
                </c:pt>
                <c:pt idx="4">
                  <c:v>5.4406964091403696</c:v>
                </c:pt>
                <c:pt idx="5">
                  <c:v>5.5202870549268566</c:v>
                </c:pt>
                <c:pt idx="6">
                  <c:v>5.04000504000504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'5.问题规模与时间效率的关系-拆分'!$H$3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'5.问题规模与时间效率的关系-拆分'!$H$4:$H$10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15.432098765432098</c:v>
                </c:pt>
                <c:pt idx="2">
                  <c:v>16.33986928104575</c:v>
                </c:pt>
                <c:pt idx="3">
                  <c:v>16.694490818030051</c:v>
                </c:pt>
                <c:pt idx="4">
                  <c:v>17.094017094017094</c:v>
                </c:pt>
                <c:pt idx="5">
                  <c:v>16.949152542372879</c:v>
                </c:pt>
                <c:pt idx="6">
                  <c:v>17.278617710583156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7965384"/>
        <c:axId val="1787966536"/>
      </c:lineChart>
      <c:catAx>
        <c:axId val="178796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787966536"/>
        <c:crosses val="autoZero"/>
        <c:auto val="1"/>
        <c:lblAlgn val="ctr"/>
        <c:lblOffset val="100"/>
        <c:noMultiLvlLbl val="0"/>
      </c:catAx>
      <c:valAx>
        <c:axId val="1787966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8796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125</c:v>
                </c:pt>
                <c:pt idx="3">
                  <c:v>125</c:v>
                </c:pt>
                <c:pt idx="4">
                  <c:v>131.57894736842107</c:v>
                </c:pt>
                <c:pt idx="5">
                  <c:v>135.59322033898303</c:v>
                </c:pt>
                <c:pt idx="6">
                  <c:v>138.4083044982699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71.428571428571431</c:v>
                </c:pt>
                <c:pt idx="3">
                  <c:v>76.33587786259541</c:v>
                </c:pt>
                <c:pt idx="4">
                  <c:v>79.051383399209499</c:v>
                </c:pt>
                <c:pt idx="5">
                  <c:v>80.645161290322591</c:v>
                </c:pt>
                <c:pt idx="6">
                  <c:v>81.632653061224474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'5.问题规模与时间效率的关系-拆分'!$H$16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'5.问题规模与时间效率的关系-拆分'!$H$17:$H$23</c:f>
              <c:numCache>
                <c:formatCode>0.0</c:formatCode>
                <c:ptCount val="7"/>
                <c:pt idx="0">
                  <c:v>78.125</c:v>
                </c:pt>
                <c:pt idx="1">
                  <c:v>89.285714285714278</c:v>
                </c:pt>
                <c:pt idx="2">
                  <c:v>94.339622641509422</c:v>
                </c:pt>
                <c:pt idx="3">
                  <c:v>99.009900990099013</c:v>
                </c:pt>
                <c:pt idx="4">
                  <c:v>103.09278350515466</c:v>
                </c:pt>
                <c:pt idx="5">
                  <c:v>106.10079575596818</c:v>
                </c:pt>
                <c:pt idx="6">
                  <c:v>107.67160161507402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8437064"/>
        <c:axId val="1788438216"/>
      </c:lineChart>
      <c:catAx>
        <c:axId val="178843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788438216"/>
        <c:crosses val="autoZero"/>
        <c:auto val="1"/>
        <c:lblAlgn val="ctr"/>
        <c:lblOffset val="100"/>
        <c:noMultiLvlLbl val="0"/>
      </c:catAx>
      <c:valAx>
        <c:axId val="1788438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8843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8441096"/>
        <c:axId val="1788441672"/>
      </c:lineChart>
      <c:catAx>
        <c:axId val="178844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41672"/>
        <c:crosses val="autoZero"/>
        <c:auto val="1"/>
        <c:lblAlgn val="ctr"/>
        <c:lblOffset val="100"/>
        <c:noMultiLvlLbl val="0"/>
      </c:catAx>
      <c:valAx>
        <c:axId val="17884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4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90190152"/>
        <c:axId val="1790190728"/>
      </c:lineChart>
      <c:catAx>
        <c:axId val="179019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90728"/>
        <c:crosses val="autoZero"/>
        <c:auto val="1"/>
        <c:lblAlgn val="ctr"/>
        <c:lblOffset val="100"/>
        <c:noMultiLvlLbl val="0"/>
      </c:catAx>
      <c:valAx>
        <c:axId val="179019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9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  <c:smooth val="0"/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/>
        <c:smooth val="0"/>
        <c:axId val="1790194184"/>
        <c:axId val="1790194760"/>
      </c:lineChart>
      <c:catAx>
        <c:axId val="179019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90194760"/>
        <c:crosses val="autoZero"/>
        <c:auto val="1"/>
        <c:lblAlgn val="ctr"/>
        <c:lblOffset val="100"/>
        <c:noMultiLvlLbl val="0"/>
      </c:catAx>
      <c:valAx>
        <c:axId val="1790194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179019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4321352"/>
        <c:axId val="1804321928"/>
      </c:lineChart>
      <c:catAx>
        <c:axId val="1804321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21928"/>
        <c:crosses val="autoZero"/>
        <c:auto val="1"/>
        <c:lblAlgn val="ctr"/>
        <c:lblOffset val="100"/>
        <c:noMultiLvlLbl val="0"/>
      </c:catAx>
      <c:valAx>
        <c:axId val="180432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2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4325384"/>
        <c:axId val="1804325960"/>
      </c:lineChart>
      <c:catAx>
        <c:axId val="180432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25960"/>
        <c:crosses val="autoZero"/>
        <c:auto val="1"/>
        <c:lblAlgn val="ctr"/>
        <c:lblOffset val="100"/>
        <c:noMultiLvlLbl val="0"/>
      </c:catAx>
      <c:valAx>
        <c:axId val="18043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2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2.4038461538461537</c:v>
                </c:pt>
                <c:pt idx="1">
                  <c:v>2.4038461538461537</c:v>
                </c:pt>
                <c:pt idx="2">
                  <c:v>2.3809523809523809</c:v>
                </c:pt>
                <c:pt idx="3">
                  <c:v>2.3696682464454977</c:v>
                </c:pt>
                <c:pt idx="4">
                  <c:v>2.3809523809523809</c:v>
                </c:pt>
                <c:pt idx="5">
                  <c:v>2.3529411764705883</c:v>
                </c:pt>
                <c:pt idx="6">
                  <c:v>2.4767801857585141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2679112"/>
        <c:axId val="1262679688"/>
      </c:lineChart>
      <c:catAx>
        <c:axId val="126267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262679688"/>
        <c:crosses val="autoZero"/>
        <c:auto val="1"/>
        <c:lblAlgn val="ctr"/>
        <c:lblOffset val="100"/>
        <c:noMultiLvlLbl val="0"/>
      </c:catAx>
      <c:valAx>
        <c:axId val="1262679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26267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'7.问题规模与时间效率的关系-共享'!$E$86</c:f>
              <c:strCache>
                <c:ptCount val="1"/>
                <c:pt idx="0">
                  <c:v>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'7.问题规模与时间效率的关系-共享'!$E$87:$E$93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'7.问题规模与时间效率的关系-共享'!$F$86</c:f>
              <c:strCache>
                <c:ptCount val="1"/>
                <c:pt idx="0">
                  <c:v>不广播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'7.问题规模与时间效率的关系-共享'!$F$87:$F$93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'7.问题规模与时间效率的关系-共享'!$J$86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'7.问题规模与时间效率的关系-共享'!$J$87:$J$93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255816"/>
        <c:axId val="1805256392"/>
      </c:lineChart>
      <c:catAx>
        <c:axId val="180525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256392"/>
        <c:crosses val="autoZero"/>
        <c:auto val="1"/>
        <c:lblAlgn val="ctr"/>
        <c:lblOffset val="100"/>
        <c:noMultiLvlLbl val="0"/>
      </c:catAx>
      <c:valAx>
        <c:axId val="18052563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0525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'7.问题规模与时间效率的关系-共享'!$E$99</c:f>
              <c:strCache>
                <c:ptCount val="1"/>
                <c:pt idx="0">
                  <c:v>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'7.问题规模与时间效率的关系-共享'!$E$100:$E$106</c:f>
              <c:numCache>
                <c:formatCode>0.0</c:formatCode>
                <c:ptCount val="7"/>
                <c:pt idx="0">
                  <c:v>30.487804878048781</c:v>
                </c:pt>
                <c:pt idx="1">
                  <c:v>41.666666666666671</c:v>
                </c:pt>
                <c:pt idx="2">
                  <c:v>48.076923076923073</c:v>
                </c:pt>
                <c:pt idx="3">
                  <c:v>54.347826086956516</c:v>
                </c:pt>
                <c:pt idx="4">
                  <c:v>60.790273556231</c:v>
                </c:pt>
                <c:pt idx="5">
                  <c:v>63.492063492063487</c:v>
                </c:pt>
                <c:pt idx="6">
                  <c:v>66.722268557130931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'7.问题规模与时间效率的关系-共享'!$F$99</c:f>
              <c:strCache>
                <c:ptCount val="1"/>
                <c:pt idx="0">
                  <c:v>不广播</c:v>
                </c:pt>
              </c:strCache>
            </c:strRef>
          </c:tx>
          <c:val>
            <c:numRef>
              <c:f>'7.问题规模与时间效率的关系-共享'!$F$100:$F$106</c:f>
              <c:numCache>
                <c:formatCode>0.0</c:formatCode>
                <c:ptCount val="7"/>
                <c:pt idx="0">
                  <c:v>33.783783783783782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60.975609756097562</c:v>
                </c:pt>
                <c:pt idx="4">
                  <c:v>65.359477124183002</c:v>
                </c:pt>
                <c:pt idx="5">
                  <c:v>68.493150684931507</c:v>
                </c:pt>
                <c:pt idx="6">
                  <c:v>68.965517241379317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'7.问题规模与时间效率的关系-共享'!$J$99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'7.问题规模与时间效率的关系-共享'!$J$100:$J$106</c:f>
              <c:numCache>
                <c:formatCode>0.0</c:formatCode>
                <c:ptCount val="7"/>
                <c:pt idx="0">
                  <c:v>39.0625</c:v>
                </c:pt>
                <c:pt idx="1">
                  <c:v>48.076923076923073</c:v>
                </c:pt>
                <c:pt idx="2">
                  <c:v>54.945054945054942</c:v>
                </c:pt>
                <c:pt idx="3">
                  <c:v>60.606060606060609</c:v>
                </c:pt>
                <c:pt idx="4">
                  <c:v>64.724919093851142</c:v>
                </c:pt>
                <c:pt idx="5">
                  <c:v>66.555740432612325</c:v>
                </c:pt>
                <c:pt idx="6">
                  <c:v>68.085106382978722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260424"/>
        <c:axId val="1805261000"/>
      </c:lineChart>
      <c:catAx>
        <c:axId val="180526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261000"/>
        <c:crosses val="autoZero"/>
        <c:auto val="1"/>
        <c:lblAlgn val="ctr"/>
        <c:lblOffset val="100"/>
        <c:noMultiLvlLbl val="0"/>
      </c:catAx>
      <c:valAx>
        <c:axId val="1805261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0526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'7.问题规模与时间效率的关系-共享'!$E$112</c:f>
              <c:strCache>
                <c:ptCount val="1"/>
                <c:pt idx="0">
                  <c:v>交替</c:v>
                </c:pt>
              </c:strCache>
            </c:strRef>
          </c:tx>
          <c:dLbls>
            <c:delete val="1"/>
          </c:dLbls>
          <c:val>
            <c:numRef>
              <c:f>'7.问题规模与时间效率的关系-共享'!$E$113:$E$119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206.18556701030931</c:v>
                </c:pt>
                <c:pt idx="5">
                  <c:v>212.7659574468085</c:v>
                </c:pt>
                <c:pt idx="6">
                  <c:v>218.57923497267757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'7.问题规模与时间效率的关系-共享'!$F$112</c:f>
              <c:strCache>
                <c:ptCount val="1"/>
                <c:pt idx="0">
                  <c:v>不交替
不广播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'7.问题规模与时间效率的关系-共享'!$F$113:$F$119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'7.问题规模与时间效率的关系-共享'!$I$112</c:f>
              <c:strCache>
                <c:ptCount val="1"/>
                <c:pt idx="0">
                  <c:v>广播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'7.问题规模与时间效率的关系-共享'!$I$113:$I$119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5314312"/>
        <c:axId val="1805314888"/>
      </c:lineChart>
      <c:catAx>
        <c:axId val="180531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525">
            <a:noFill/>
          </a:ln>
        </c:spPr>
        <c:crossAx val="1805314888"/>
        <c:crosses val="autoZero"/>
        <c:auto val="1"/>
        <c:lblAlgn val="ctr"/>
        <c:lblOffset val="100"/>
        <c:noMultiLvlLbl val="0"/>
      </c:catAx>
      <c:valAx>
        <c:axId val="1805314888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one"/>
        <c:crossAx val="1805314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5318920"/>
        <c:axId val="1807835144"/>
      </c:lineChart>
      <c:catAx>
        <c:axId val="180531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35144"/>
        <c:crosses val="autoZero"/>
        <c:auto val="1"/>
        <c:lblAlgn val="ctr"/>
        <c:lblOffset val="100"/>
        <c:noMultiLvlLbl val="0"/>
      </c:catAx>
      <c:valAx>
        <c:axId val="18078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1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25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278E-17"/>
                  <c:y val="0.1166666666666667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217E-2"/>
                  <c:y val="-5.00000000000000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428E-2"/>
                  <c:y val="-7.2222222222222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4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802E-2"/>
                  <c:y val="-0.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4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7838600"/>
        <c:axId val="1807839752"/>
      </c:lineChart>
      <c:catAx>
        <c:axId val="1807838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39752"/>
        <c:crosses val="autoZero"/>
        <c:auto val="1"/>
        <c:lblAlgn val="ctr"/>
        <c:lblOffset val="100"/>
        <c:noMultiLvlLbl val="0"/>
      </c:catAx>
      <c:valAx>
        <c:axId val="180783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3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'9.问题规模与时间效率的关系-节约'!$E$17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'9.问题规模与时间效率的关系-节约'!$E$18:$E$24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'9.问题规模与时间效率的关系-节约'!$F$17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07842632"/>
        <c:axId val="1810685960"/>
      </c:lineChart>
      <c:catAx>
        <c:axId val="180784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685960"/>
        <c:crosses val="autoZero"/>
        <c:auto val="1"/>
        <c:lblAlgn val="ctr"/>
        <c:lblOffset val="100"/>
        <c:noMultiLvlLbl val="0"/>
      </c:catAx>
      <c:valAx>
        <c:axId val="181068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4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'9.问题规模与时间效率的关系-节约'!$E$3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'9.问题规模与时间效率的关系-节约'!$E$4:$E$10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'9.问题规模与时间效率的关系-节约'!$F$3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'9.问题规模与时间效率的关系-节约'!$F$4:$F$10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0689416"/>
        <c:axId val="1810689992"/>
      </c:lineChart>
      <c:catAx>
        <c:axId val="18106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689992"/>
        <c:crosses val="autoZero"/>
        <c:auto val="1"/>
        <c:lblAlgn val="ctr"/>
        <c:lblOffset val="100"/>
        <c:noMultiLvlLbl val="0"/>
      </c:catAx>
      <c:valAx>
        <c:axId val="181068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68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'9.问题规模与时间效率的关系-节约'!$E$34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'9.问题规模与时间效率的关系-节约'!$E$35:$E$41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'9.问题规模与时间效率的关系-节约'!$F$34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'9.问题规模与时间效率的关系-节约'!$F$35:$F$41</c:f>
              <c:numCache>
                <c:formatCode>0.0</c:formatCode>
                <c:ptCount val="7"/>
                <c:pt idx="0">
                  <c:v>104.16666666666667</c:v>
                </c:pt>
                <c:pt idx="1">
                  <c:v>125</c:v>
                </c:pt>
                <c:pt idx="2">
                  <c:v>138.88888888888889</c:v>
                </c:pt>
                <c:pt idx="3">
                  <c:v>142.85714285714286</c:v>
                </c:pt>
                <c:pt idx="4">
                  <c:v>150.37593984962405</c:v>
                </c:pt>
                <c:pt idx="5">
                  <c:v>155.64202334630352</c:v>
                </c:pt>
                <c:pt idx="6">
                  <c:v>158.41584158415841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'9.问题规模与时间效率的关系-节约'!$H$34</c:f>
              <c:strCache>
                <c:ptCount val="1"/>
                <c:pt idx="0">
                  <c:v>不节约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'9.问题规模与时间效率的关系-节约'!$H$35:$H$41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1496968"/>
        <c:axId val="1811498120"/>
      </c:lineChart>
      <c:catAx>
        <c:axId val="1811496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98120"/>
        <c:crosses val="autoZero"/>
        <c:auto val="1"/>
        <c:lblAlgn val="ctr"/>
        <c:lblOffset val="100"/>
        <c:noMultiLvlLbl val="0"/>
      </c:catAx>
      <c:valAx>
        <c:axId val="181149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9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'9.问题规模与时间效率的关系-节约'!$E$48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'9.问题规模与时间效率的关系-节约'!$E$49:$E$55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'9.问题规模与时间效率的关系-节约'!$F$48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'9.问题规模与时间效率的关系-节约'!$F$49:$F$55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'9.问题规模与时间效率的关系-节约'!$H$48</c:f>
              <c:strCache>
                <c:ptCount val="1"/>
                <c:pt idx="0">
                  <c:v>换时间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'9.问题规模与时间效率的关系-节约'!$H$49:$H$55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1501576"/>
        <c:axId val="1811502728"/>
      </c:lineChart>
      <c:catAx>
        <c:axId val="1811501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02728"/>
        <c:crosses val="autoZero"/>
        <c:auto val="1"/>
        <c:lblAlgn val="ctr"/>
        <c:lblOffset val="100"/>
        <c:noMultiLvlLbl val="0"/>
      </c:catAx>
      <c:valAx>
        <c:axId val="181150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0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8692552"/>
        <c:axId val="1828693128"/>
      </c:lineChart>
      <c:catAx>
        <c:axId val="1828692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8693128"/>
        <c:crosses val="autoZero"/>
        <c:auto val="1"/>
        <c:lblAlgn val="ctr"/>
        <c:lblOffset val="100"/>
        <c:noMultiLvlLbl val="0"/>
      </c:catAx>
      <c:valAx>
        <c:axId val="1828693128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one"/>
        <c:crossAx val="18286925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3.5714285714285712</c:v>
                </c:pt>
                <c:pt idx="1">
                  <c:v>3.5714285714285712</c:v>
                </c:pt>
                <c:pt idx="2">
                  <c:v>3.6231884057971016</c:v>
                </c:pt>
                <c:pt idx="3">
                  <c:v>3.6231884057971016</c:v>
                </c:pt>
                <c:pt idx="4">
                  <c:v>3.6429872495446269</c:v>
                </c:pt>
                <c:pt idx="5">
                  <c:v>3.6363636363636362</c:v>
                </c:pt>
                <c:pt idx="6">
                  <c:v>3.6866359447004609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8054408"/>
        <c:axId val="1728054984"/>
      </c:lineChart>
      <c:catAx>
        <c:axId val="172805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728054984"/>
        <c:crosses val="autoZero"/>
        <c:auto val="1"/>
        <c:lblAlgn val="ctr"/>
        <c:lblOffset val="100"/>
        <c:noMultiLvlLbl val="0"/>
      </c:catAx>
      <c:valAx>
        <c:axId val="1728054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2805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8696008"/>
        <c:axId val="1828696584"/>
      </c:lineChart>
      <c:catAx>
        <c:axId val="1828696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8696584"/>
        <c:crosses val="autoZero"/>
        <c:auto val="1"/>
        <c:lblAlgn val="ctr"/>
        <c:lblOffset val="100"/>
        <c:noMultiLvlLbl val="0"/>
      </c:catAx>
      <c:valAx>
        <c:axId val="1828696584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one"/>
        <c:crossAx val="18286960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'10.VisualProfiler&amp;OccupancyCalc'!$K$3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'10.VisualProfiler&amp;OccupancyCalc'!$K$4:$K$10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8699464"/>
        <c:axId val="-761397240"/>
      </c:lineChart>
      <c:catAx>
        <c:axId val="1828699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761397240"/>
        <c:crosses val="autoZero"/>
        <c:auto val="1"/>
        <c:lblAlgn val="ctr"/>
        <c:lblOffset val="100"/>
        <c:noMultiLvlLbl val="0"/>
      </c:catAx>
      <c:valAx>
        <c:axId val="-761397240"/>
        <c:scaling>
          <c:orientation val="minMax"/>
        </c:scaling>
        <c:delete val="1"/>
        <c:axPos val="l"/>
        <c:numFmt formatCode="0.0_ " sourceLinked="1"/>
        <c:majorTickMark val="out"/>
        <c:minorTickMark val="none"/>
        <c:tickLblPos val="none"/>
        <c:crossAx val="18286994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'10.VisualProfiler&amp;OccupancyCalc'!$K$20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'10.VisualProfiler&amp;OccupancyCalc'!$K$21:$K$27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61394360"/>
        <c:axId val="-761393784"/>
      </c:lineChart>
      <c:catAx>
        <c:axId val="-761394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-761393784"/>
        <c:crosses val="autoZero"/>
        <c:auto val="1"/>
        <c:lblAlgn val="ctr"/>
        <c:lblOffset val="100"/>
        <c:noMultiLvlLbl val="0"/>
      </c:catAx>
      <c:valAx>
        <c:axId val="-761393784"/>
        <c:scaling>
          <c:orientation val="minMax"/>
        </c:scaling>
        <c:delete val="1"/>
        <c:axPos val="l"/>
        <c:numFmt formatCode="0.0_ " sourceLinked="1"/>
        <c:majorTickMark val="out"/>
        <c:minorTickMark val="none"/>
        <c:tickLblPos val="none"/>
        <c:crossAx val="-7613943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8.9928057553956844</c:v>
                </c:pt>
                <c:pt idx="1">
                  <c:v>11.111111111111111</c:v>
                </c:pt>
                <c:pt idx="2">
                  <c:v>10.482180293501049</c:v>
                </c:pt>
                <c:pt idx="3">
                  <c:v>10.141987829614605</c:v>
                </c:pt>
                <c:pt idx="4">
                  <c:v>9.6618357487922708</c:v>
                </c:pt>
                <c:pt idx="5">
                  <c:v>10</c:v>
                </c:pt>
                <c:pt idx="6">
                  <c:v>9.5238095238095237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2.5987525987525988</c:v>
                </c:pt>
                <c:pt idx="1">
                  <c:v>2.5987525987525988</c:v>
                </c:pt>
                <c:pt idx="2">
                  <c:v>2.6178010471204183</c:v>
                </c:pt>
                <c:pt idx="3">
                  <c:v>2.5575447570332481</c:v>
                </c:pt>
                <c:pt idx="4">
                  <c:v>2.5608194622279132</c:v>
                </c:pt>
                <c:pt idx="5">
                  <c:v>2.5974025974025974</c:v>
                </c:pt>
                <c:pt idx="6">
                  <c:v>2.5559105431309903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8058440"/>
        <c:axId val="1728059016"/>
      </c:lineChart>
      <c:catAx>
        <c:axId val="172805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728059016"/>
        <c:crosses val="autoZero"/>
        <c:auto val="1"/>
        <c:lblAlgn val="ctr"/>
        <c:lblOffset val="100"/>
        <c:noMultiLvlLbl val="0"/>
      </c:catAx>
      <c:valAx>
        <c:axId val="1728059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2805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8.9928057553956844</c:v>
                </c:pt>
                <c:pt idx="1">
                  <c:v>11.111111111111111</c:v>
                </c:pt>
                <c:pt idx="2">
                  <c:v>10.482180293501049</c:v>
                </c:pt>
                <c:pt idx="3">
                  <c:v>10.141987829614605</c:v>
                </c:pt>
                <c:pt idx="4">
                  <c:v>9.6618357487922708</c:v>
                </c:pt>
                <c:pt idx="5">
                  <c:v>10</c:v>
                </c:pt>
                <c:pt idx="6">
                  <c:v>9.5238095238095237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8267400"/>
        <c:axId val="1728267976"/>
      </c:lineChart>
      <c:catAx>
        <c:axId val="172826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728267976"/>
        <c:crosses val="autoZero"/>
        <c:auto val="1"/>
        <c:lblAlgn val="ctr"/>
        <c:lblOffset val="100"/>
        <c:noMultiLvlLbl val="0"/>
      </c:catAx>
      <c:valAx>
        <c:axId val="1728267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2826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13.736263736263735</c:v>
                </c:pt>
                <c:pt idx="1">
                  <c:v>11.52073732718894</c:v>
                </c:pt>
                <c:pt idx="2">
                  <c:v>10.351966873706003</c:v>
                </c:pt>
                <c:pt idx="3">
                  <c:v>10.405827263267431</c:v>
                </c:pt>
                <c:pt idx="4">
                  <c:v>10.416666666666668</c:v>
                </c:pt>
                <c:pt idx="5">
                  <c:v>10.230179028132993</c:v>
                </c:pt>
                <c:pt idx="6">
                  <c:v>10.403120936280883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8271432"/>
        <c:axId val="1728272008"/>
      </c:lineChart>
      <c:catAx>
        <c:axId val="172827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728272008"/>
        <c:crosses val="autoZero"/>
        <c:auto val="1"/>
        <c:lblAlgn val="ctr"/>
        <c:lblOffset val="100"/>
        <c:noMultiLvlLbl val="0"/>
      </c:catAx>
      <c:valAx>
        <c:axId val="1728272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2827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73.52941176470587</c:v>
                </c:pt>
                <c:pt idx="3">
                  <c:v>77.519379844961236</c:v>
                </c:pt>
                <c:pt idx="4">
                  <c:v>80</c:v>
                </c:pt>
                <c:pt idx="5">
                  <c:v>81.967213114754102</c:v>
                </c:pt>
                <c:pt idx="6">
                  <c:v>82.304526748971185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30.487804878048781</c:v>
                </c:pt>
                <c:pt idx="1">
                  <c:v>31.645569620253163</c:v>
                </c:pt>
                <c:pt idx="2">
                  <c:v>33.112582781456958</c:v>
                </c:pt>
                <c:pt idx="3">
                  <c:v>34.482758620689658</c:v>
                </c:pt>
                <c:pt idx="4">
                  <c:v>35.211267605633807</c:v>
                </c:pt>
                <c:pt idx="5">
                  <c:v>35.398230088495573</c:v>
                </c:pt>
                <c:pt idx="6">
                  <c:v>35.714285714285715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3198984"/>
        <c:axId val="1733199560"/>
      </c:lineChart>
      <c:catAx>
        <c:axId val="173319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733199560"/>
        <c:crosses val="autoZero"/>
        <c:auto val="1"/>
        <c:lblAlgn val="ctr"/>
        <c:lblOffset val="100"/>
        <c:noMultiLvlLbl val="0"/>
      </c:catAx>
      <c:valAx>
        <c:axId val="1733199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3319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15.923566878980891</c:v>
                </c:pt>
                <c:pt idx="3">
                  <c:v>16.420361247947454</c:v>
                </c:pt>
                <c:pt idx="4">
                  <c:v>16.666666666666664</c:v>
                </c:pt>
                <c:pt idx="5">
                  <c:v>16.806722689075627</c:v>
                </c:pt>
                <c:pt idx="6">
                  <c:v>16.877637130801688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3.1887755102040818</c:v>
                </c:pt>
                <c:pt idx="1">
                  <c:v>3.2722513089005236</c:v>
                </c:pt>
                <c:pt idx="2">
                  <c:v>3.2894736842105261</c:v>
                </c:pt>
                <c:pt idx="3">
                  <c:v>3.3333333333333335</c:v>
                </c:pt>
                <c:pt idx="4">
                  <c:v>3.33889816360601</c:v>
                </c:pt>
                <c:pt idx="5">
                  <c:v>3.3613445378151261</c:v>
                </c:pt>
                <c:pt idx="6">
                  <c:v>3.3613445378151261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3203016"/>
        <c:axId val="1733203592"/>
      </c:lineChart>
      <c:catAx>
        <c:axId val="173320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733203592"/>
        <c:crosses val="autoZero"/>
        <c:auto val="1"/>
        <c:lblAlgn val="ctr"/>
        <c:lblOffset val="100"/>
        <c:noMultiLvlLbl val="0"/>
      </c:catAx>
      <c:valAx>
        <c:axId val="1733203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3320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4.2808219178082192</c:v>
                </c:pt>
                <c:pt idx="1">
                  <c:v>4.3782837127845884</c:v>
                </c:pt>
                <c:pt idx="2">
                  <c:v>4.4483985765124556</c:v>
                </c:pt>
                <c:pt idx="3">
                  <c:v>4.3898156277436344</c:v>
                </c:pt>
                <c:pt idx="4">
                  <c:v>4.5998160073597063</c:v>
                </c:pt>
                <c:pt idx="5">
                  <c:v>4.6398329660132234</c:v>
                </c:pt>
                <c:pt idx="6">
                  <c:v>4.6401020822458099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9.765625</c:v>
                </c:pt>
                <c:pt idx="1">
                  <c:v>10.373443983402488</c:v>
                </c:pt>
                <c:pt idx="2">
                  <c:v>10.964912280701755</c:v>
                </c:pt>
                <c:pt idx="3">
                  <c:v>11.248593925759279</c:v>
                </c:pt>
                <c:pt idx="4">
                  <c:v>10.70090957731407</c:v>
                </c:pt>
                <c:pt idx="5">
                  <c:v>11.001100110011002</c:v>
                </c:pt>
                <c:pt idx="6">
                  <c:v>10.879912960696315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'5.问题规模与时间效率的关系-拆分'!$H$29</c:f>
              <c:strCache>
                <c:ptCount val="1"/>
                <c:pt idx="0">
                  <c:v>半拆分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'5.问题规模与时间效率的关系-拆分'!$H$30:$H$36</c:f>
              <c:numCache>
                <c:formatCode>0.0</c:formatCode>
                <c:ptCount val="7"/>
                <c:pt idx="0">
                  <c:v>8.8652482269503547</c:v>
                </c:pt>
                <c:pt idx="1">
                  <c:v>9.3984962406015029</c:v>
                </c:pt>
                <c:pt idx="2">
                  <c:v>9.5969289827255277</c:v>
                </c:pt>
                <c:pt idx="3">
                  <c:v>9.5785440613026829</c:v>
                </c:pt>
                <c:pt idx="4">
                  <c:v>9.818360333824252</c:v>
                </c:pt>
                <c:pt idx="5">
                  <c:v>9.7991180793728567</c:v>
                </c:pt>
                <c:pt idx="6">
                  <c:v>9.7596681712821756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4665928"/>
        <c:axId val="1734667080"/>
      </c:lineChart>
      <c:catAx>
        <c:axId val="173466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734667080"/>
        <c:crosses val="autoZero"/>
        <c:auto val="1"/>
        <c:lblAlgn val="ctr"/>
        <c:lblOffset val="100"/>
        <c:noMultiLvlLbl val="0"/>
      </c:catAx>
      <c:valAx>
        <c:axId val="1734667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73466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18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333375</xdr:rowOff>
    </xdr:from>
    <xdr:to>
      <xdr:col>18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161925</xdr:rowOff>
    </xdr:from>
    <xdr:to>
      <xdr:col>25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17</xdr:row>
      <xdr:rowOff>342900</xdr:rowOff>
    </xdr:from>
    <xdr:to>
      <xdr:col>25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28</xdr:row>
      <xdr:rowOff>276225</xdr:rowOff>
    </xdr:from>
    <xdr:to>
      <xdr:col>17</xdr:col>
      <xdr:colOff>552450</xdr:colOff>
      <xdr:row>35</xdr:row>
      <xdr:rowOff>161925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41</xdr:row>
      <xdr:rowOff>285750</xdr:rowOff>
    </xdr:from>
    <xdr:to>
      <xdr:col>18</xdr:col>
      <xdr:colOff>76200</xdr:colOff>
      <xdr:row>49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54</xdr:row>
      <xdr:rowOff>285750</xdr:rowOff>
    </xdr:from>
    <xdr:to>
      <xdr:col>18</xdr:col>
      <xdr:colOff>66675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67</xdr:row>
      <xdr:rowOff>285750</xdr:rowOff>
    </xdr:from>
    <xdr:to>
      <xdr:col>18</xdr:col>
      <xdr:colOff>76200</xdr:colOff>
      <xdr:row>75</xdr:row>
      <xdr:rowOff>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1</xdr:row>
      <xdr:rowOff>133350</xdr:rowOff>
    </xdr:from>
    <xdr:to>
      <xdr:col>18</xdr:col>
      <xdr:colOff>190500</xdr:colOff>
      <xdr:row>10</xdr:row>
      <xdr:rowOff>19050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142875</xdr:colOff>
      <xdr:row>14</xdr:row>
      <xdr:rowOff>76200</xdr:rowOff>
    </xdr:from>
    <xdr:to>
      <xdr:col>18</xdr:col>
      <xdr:colOff>361950</xdr:colOff>
      <xdr:row>22</xdr:row>
      <xdr:rowOff>133350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16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16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81</xdr:row>
      <xdr:rowOff>152400</xdr:rowOff>
    </xdr:from>
    <xdr:to>
      <xdr:col>19</xdr:col>
      <xdr:colOff>457200</xdr:colOff>
      <xdr:row>92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94</xdr:row>
      <xdr:rowOff>161925</xdr:rowOff>
    </xdr:from>
    <xdr:to>
      <xdr:col>19</xdr:col>
      <xdr:colOff>457200</xdr:colOff>
      <xdr:row>105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180975</xdr:colOff>
      <xdr:row>107</xdr:row>
      <xdr:rowOff>142875</xdr:rowOff>
    </xdr:from>
    <xdr:to>
      <xdr:col>16</xdr:col>
      <xdr:colOff>228600</xdr:colOff>
      <xdr:row>120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31</xdr:row>
      <xdr:rowOff>123825</xdr:rowOff>
    </xdr:from>
    <xdr:to>
      <xdr:col>17</xdr:col>
      <xdr:colOff>361950</xdr:colOff>
      <xdr:row>41</xdr:row>
      <xdr:rowOff>9525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45</xdr:row>
      <xdr:rowOff>114300</xdr:rowOff>
    </xdr:from>
    <xdr:to>
      <xdr:col>17</xdr:col>
      <xdr:colOff>381000</xdr:colOff>
      <xdr:row>55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9" workbookViewId="0">
      <selection activeCell="B30" sqref="B30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4.8099999999999996</v>
      </c>
      <c r="D4" s="3">
        <f>LOG(B4)/LOG(2)+3</f>
        <v>1</v>
      </c>
      <c r="E4" s="8">
        <f>B4/C4*50</f>
        <v>2.5987525987525988</v>
      </c>
      <c r="F4" s="8">
        <f t="shared" ref="F4:F10" si="0">B4/G4*50</f>
        <v>1.7361111111111112</v>
      </c>
      <c r="G4" s="4">
        <v>7.2</v>
      </c>
    </row>
    <row r="5" spans="1:14">
      <c r="A5" s="6">
        <v>2</v>
      </c>
      <c r="B5" s="3">
        <v>0.5</v>
      </c>
      <c r="C5" s="4">
        <v>9.6199999999999992</v>
      </c>
      <c r="D5" s="3">
        <f t="shared" ref="D5:D10" si="1">LOG(B5)/LOG(2)+3</f>
        <v>2</v>
      </c>
      <c r="E5" s="8">
        <f t="shared" ref="E5:E10" si="2">B5/C5*50</f>
        <v>2.5987525987525988</v>
      </c>
      <c r="F5" s="8">
        <f t="shared" si="0"/>
        <v>1.689189189189189</v>
      </c>
      <c r="G5" s="4">
        <v>14.8</v>
      </c>
    </row>
    <row r="6" spans="1:14">
      <c r="A6" s="6">
        <v>3</v>
      </c>
      <c r="B6" s="3">
        <v>1</v>
      </c>
      <c r="C6" s="4">
        <v>19.100000000000001</v>
      </c>
      <c r="D6" s="3">
        <f t="shared" si="1"/>
        <v>3</v>
      </c>
      <c r="E6" s="8">
        <f t="shared" si="2"/>
        <v>2.6178010471204183</v>
      </c>
      <c r="F6" s="8">
        <f t="shared" si="0"/>
        <v>1.7123287671232876</v>
      </c>
      <c r="G6" s="4">
        <v>29.2</v>
      </c>
    </row>
    <row r="7" spans="1:14">
      <c r="A7" s="6">
        <v>4</v>
      </c>
      <c r="B7" s="3">
        <v>2</v>
      </c>
      <c r="C7" s="4">
        <v>39.1</v>
      </c>
      <c r="D7" s="3">
        <f t="shared" si="1"/>
        <v>4</v>
      </c>
      <c r="E7" s="8">
        <f t="shared" si="2"/>
        <v>2.5575447570332481</v>
      </c>
      <c r="F7" s="8">
        <f t="shared" si="0"/>
        <v>1.7301038062283738</v>
      </c>
      <c r="G7" s="4">
        <v>57.8</v>
      </c>
    </row>
    <row r="8" spans="1:14">
      <c r="A8" s="6">
        <v>5</v>
      </c>
      <c r="B8" s="3">
        <v>4</v>
      </c>
      <c r="C8" s="4">
        <v>78.099999999999994</v>
      </c>
      <c r="D8" s="3">
        <f t="shared" si="1"/>
        <v>5</v>
      </c>
      <c r="E8" s="8">
        <f t="shared" si="2"/>
        <v>2.5608194622279132</v>
      </c>
      <c r="F8" s="8">
        <f t="shared" si="0"/>
        <v>1.7241379310344827</v>
      </c>
      <c r="G8" s="4">
        <v>116</v>
      </c>
    </row>
    <row r="9" spans="1:14">
      <c r="A9" s="6">
        <v>6</v>
      </c>
      <c r="B9" s="3">
        <v>8</v>
      </c>
      <c r="C9" s="4">
        <v>154</v>
      </c>
      <c r="D9" s="3">
        <f t="shared" si="1"/>
        <v>6</v>
      </c>
      <c r="E9" s="8">
        <f t="shared" si="2"/>
        <v>2.5974025974025974</v>
      </c>
      <c r="F9" s="8">
        <f t="shared" si="0"/>
        <v>1.7167381974248928</v>
      </c>
      <c r="G9" s="4">
        <v>233</v>
      </c>
    </row>
    <row r="10" spans="1:14">
      <c r="A10" s="6">
        <v>7</v>
      </c>
      <c r="B10" s="3">
        <v>16</v>
      </c>
      <c r="C10" s="4">
        <v>313</v>
      </c>
      <c r="D10" s="3">
        <f t="shared" si="1"/>
        <v>7</v>
      </c>
      <c r="E10" s="8">
        <f t="shared" si="2"/>
        <v>2.5559105431309903</v>
      </c>
      <c r="F10" s="8">
        <f t="shared" si="0"/>
        <v>1.7582417582417582</v>
      </c>
      <c r="G10" s="4">
        <v>455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3.5</v>
      </c>
      <c r="D18" s="3">
        <f>LOG(B18)/LOG(2)+3</f>
        <v>1</v>
      </c>
      <c r="E18" s="8">
        <f t="shared" ref="E18:E24" si="3">B18/C18*50</f>
        <v>3.5714285714285712</v>
      </c>
      <c r="F18" s="8">
        <f>B18/G18*50</f>
        <v>2.4038461538461537</v>
      </c>
      <c r="G18" s="4">
        <v>5.2</v>
      </c>
    </row>
    <row r="19" spans="1:14">
      <c r="A19" s="6">
        <v>2</v>
      </c>
      <c r="B19" s="3">
        <v>0.5</v>
      </c>
      <c r="C19" s="48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2.4038461538461537</v>
      </c>
      <c r="G19" s="4">
        <v>10.4</v>
      </c>
    </row>
    <row r="20" spans="1:14">
      <c r="A20" s="6">
        <v>3</v>
      </c>
      <c r="B20" s="3">
        <v>1</v>
      </c>
      <c r="C20" s="4">
        <v>13.8</v>
      </c>
      <c r="D20" s="3">
        <f t="shared" si="4"/>
        <v>3</v>
      </c>
      <c r="E20" s="8">
        <f t="shared" si="3"/>
        <v>3.6231884057971016</v>
      </c>
      <c r="F20" s="8">
        <f t="shared" si="5"/>
        <v>2.3809523809523809</v>
      </c>
      <c r="G20" s="4">
        <v>21</v>
      </c>
    </row>
    <row r="21" spans="1:14">
      <c r="A21" s="6">
        <v>4</v>
      </c>
      <c r="B21" s="3">
        <v>2</v>
      </c>
      <c r="C21" s="4">
        <v>27.6</v>
      </c>
      <c r="D21" s="3">
        <f t="shared" si="4"/>
        <v>4</v>
      </c>
      <c r="E21" s="8">
        <f t="shared" si="3"/>
        <v>3.6231884057971016</v>
      </c>
      <c r="F21" s="8">
        <f t="shared" si="5"/>
        <v>2.3696682464454977</v>
      </c>
      <c r="G21" s="4">
        <v>42.2</v>
      </c>
    </row>
    <row r="22" spans="1:14">
      <c r="A22" s="6">
        <v>5</v>
      </c>
      <c r="B22" s="3">
        <v>4</v>
      </c>
      <c r="C22" s="4">
        <v>54.9</v>
      </c>
      <c r="D22" s="3">
        <f t="shared" si="4"/>
        <v>5</v>
      </c>
      <c r="E22" s="8">
        <f t="shared" si="3"/>
        <v>3.6429872495446269</v>
      </c>
      <c r="F22" s="8">
        <f>B22/G22*50</f>
        <v>2.3809523809523809</v>
      </c>
      <c r="G22" s="4">
        <v>84</v>
      </c>
    </row>
    <row r="23" spans="1:14">
      <c r="A23" s="6">
        <v>6</v>
      </c>
      <c r="B23" s="3">
        <v>8</v>
      </c>
      <c r="C23" s="4">
        <v>110</v>
      </c>
      <c r="D23" s="3">
        <f t="shared" si="4"/>
        <v>6</v>
      </c>
      <c r="E23" s="8">
        <f t="shared" si="3"/>
        <v>3.6363636363636362</v>
      </c>
      <c r="F23" s="8">
        <f t="shared" si="5"/>
        <v>2.3529411764705883</v>
      </c>
      <c r="G23" s="4">
        <v>170</v>
      </c>
    </row>
    <row r="24" spans="1:14">
      <c r="A24" s="6">
        <v>7</v>
      </c>
      <c r="B24" s="3">
        <v>16</v>
      </c>
      <c r="C24" s="4">
        <v>217</v>
      </c>
      <c r="D24" s="3">
        <f t="shared" si="4"/>
        <v>7</v>
      </c>
      <c r="E24" s="8">
        <f t="shared" si="3"/>
        <v>3.6866359447004609</v>
      </c>
      <c r="F24" s="8">
        <f t="shared" si="5"/>
        <v>2.4767801857585141</v>
      </c>
      <c r="G24" s="4">
        <v>323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52" t="s">
        <v>17</v>
      </c>
      <c r="B29" s="53"/>
      <c r="C29" s="53"/>
      <c r="D29" s="53"/>
      <c r="E29" s="53"/>
      <c r="F29" s="53"/>
      <c r="G29" s="53"/>
    </row>
    <row r="31" spans="1:14" ht="48.75" customHeight="1">
      <c r="A31" s="52" t="s">
        <v>18</v>
      </c>
      <c r="B31" s="53"/>
      <c r="C31" s="53"/>
      <c r="D31" s="53"/>
      <c r="E31" s="53"/>
      <c r="F31" s="53"/>
      <c r="G31" s="53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G43" sqref="G43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12" customWidth="1"/>
    <col min="9" max="10" width="10.125" customWidth="1"/>
    <col min="11" max="11" width="9.875" customWidth="1"/>
    <col min="12" max="12" width="9" customWidth="1"/>
  </cols>
  <sheetData>
    <row r="1" spans="1:17" ht="27">
      <c r="C1" s="10" t="s">
        <v>158</v>
      </c>
      <c r="D1" s="5" t="s">
        <v>84</v>
      </c>
      <c r="E1" s="5" t="s">
        <v>180</v>
      </c>
      <c r="F1" s="19" t="s">
        <v>181</v>
      </c>
    </row>
    <row r="3" spans="1:17" ht="40.5">
      <c r="A3" s="1" t="s">
        <v>3</v>
      </c>
      <c r="B3" s="2" t="s">
        <v>4</v>
      </c>
      <c r="C3" s="2" t="s">
        <v>6</v>
      </c>
      <c r="D3" s="2" t="s">
        <v>182</v>
      </c>
      <c r="E3" s="2" t="s">
        <v>183</v>
      </c>
      <c r="F3" s="2" t="s">
        <v>184</v>
      </c>
      <c r="G3" s="2" t="s">
        <v>185</v>
      </c>
      <c r="H3" s="36" t="s">
        <v>186</v>
      </c>
      <c r="I3" s="2" t="s">
        <v>187</v>
      </c>
      <c r="J3" s="2" t="s">
        <v>188</v>
      </c>
      <c r="K3" s="36" t="s">
        <v>189</v>
      </c>
      <c r="L3" s="36" t="s">
        <v>190</v>
      </c>
    </row>
    <row r="4" spans="1:17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8">
        <f>B4/I4*50</f>
        <v>3.125</v>
      </c>
      <c r="K4" s="37">
        <f>E4/J4</f>
        <v>12.5</v>
      </c>
      <c r="L4" s="38">
        <v>8</v>
      </c>
    </row>
    <row r="5" spans="1:17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8">
        <f t="shared" ref="J5:J10" si="4">B5/I5*50</f>
        <v>2.7777777777777777</v>
      </c>
      <c r="K5" s="37">
        <f t="shared" ref="K5:K10" si="5">E5/J5</f>
        <v>17.647058823529409</v>
      </c>
      <c r="L5" s="38">
        <v>16</v>
      </c>
    </row>
    <row r="6" spans="1:17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8">
        <f t="shared" si="4"/>
        <v>2.9411764705882351</v>
      </c>
      <c r="K6" s="37">
        <f t="shared" si="5"/>
        <v>19.31818181818182</v>
      </c>
      <c r="L6" s="38">
        <v>32</v>
      </c>
    </row>
    <row r="7" spans="1:17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8">
        <f t="shared" si="4"/>
        <v>2.8571428571428572</v>
      </c>
      <c r="K7" s="37">
        <f t="shared" si="5"/>
        <v>21.875</v>
      </c>
      <c r="L7" s="38">
        <v>64</v>
      </c>
    </row>
    <row r="8" spans="1:17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8">
        <f t="shared" si="4"/>
        <v>2.8985507246376812</v>
      </c>
      <c r="K8" s="37">
        <f t="shared" si="5"/>
        <v>21.5625</v>
      </c>
      <c r="L8" s="38">
        <v>128</v>
      </c>
    </row>
    <row r="9" spans="1:17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8">
        <f t="shared" si="4"/>
        <v>2.9197080291970803</v>
      </c>
      <c r="K9" s="37">
        <f t="shared" si="5"/>
        <v>22.459016393442624</v>
      </c>
      <c r="L9" s="38">
        <v>256</v>
      </c>
    </row>
    <row r="10" spans="1:17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8">
        <f t="shared" si="4"/>
        <v>2.9629629629629632</v>
      </c>
      <c r="K10" s="37">
        <f t="shared" si="5"/>
        <v>22.499999999999996</v>
      </c>
      <c r="L10" s="38">
        <v>512</v>
      </c>
    </row>
    <row r="16" spans="1:17" ht="27">
      <c r="O16" t="s">
        <v>166</v>
      </c>
      <c r="P16" s="26" t="s">
        <v>191</v>
      </c>
      <c r="Q16" s="26" t="s">
        <v>192</v>
      </c>
    </row>
    <row r="18" spans="1:12" ht="27">
      <c r="C18" s="10" t="s">
        <v>167</v>
      </c>
      <c r="D18" s="5" t="s">
        <v>70</v>
      </c>
      <c r="E18" s="5" t="s">
        <v>193</v>
      </c>
      <c r="F18" s="19" t="s">
        <v>181</v>
      </c>
    </row>
    <row r="20" spans="1:12" ht="40.5">
      <c r="A20" s="1" t="s">
        <v>3</v>
      </c>
      <c r="B20" s="2" t="s">
        <v>4</v>
      </c>
      <c r="C20" s="2" t="s">
        <v>6</v>
      </c>
      <c r="D20" s="2" t="s">
        <v>182</v>
      </c>
      <c r="E20" s="2" t="s">
        <v>183</v>
      </c>
      <c r="F20" s="2" t="s">
        <v>184</v>
      </c>
      <c r="G20" s="2" t="s">
        <v>185</v>
      </c>
      <c r="H20" s="36" t="s">
        <v>186</v>
      </c>
      <c r="I20" s="2" t="s">
        <v>187</v>
      </c>
      <c r="J20" s="2" t="s">
        <v>188</v>
      </c>
      <c r="K20" s="36" t="s">
        <v>189</v>
      </c>
      <c r="L20" s="36" t="s">
        <v>190</v>
      </c>
    </row>
    <row r="21" spans="1:12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8">
        <f>B21/I21*50</f>
        <v>3.6764705882352944</v>
      </c>
      <c r="K21" s="37">
        <f>E21/J21</f>
        <v>34</v>
      </c>
      <c r="L21" s="38">
        <v>8</v>
      </c>
    </row>
    <row r="22" spans="1:12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8">
        <f t="shared" ref="J22:J27" si="10">B22/I22*50</f>
        <v>3.6764705882352944</v>
      </c>
      <c r="K22" s="37">
        <f t="shared" ref="K22:K27" si="11">E22/J22</f>
        <v>42.5</v>
      </c>
      <c r="L22" s="38">
        <v>16</v>
      </c>
    </row>
    <row r="23" spans="1:12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8">
        <f t="shared" si="10"/>
        <v>3.6764705882352944</v>
      </c>
      <c r="K23" s="37">
        <f t="shared" si="11"/>
        <v>48.571428571428562</v>
      </c>
      <c r="L23" s="38">
        <v>32</v>
      </c>
    </row>
    <row r="24" spans="1:12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8">
        <f t="shared" si="10"/>
        <v>3.7037037037037033</v>
      </c>
      <c r="K24" s="37">
        <f t="shared" si="11"/>
        <v>51.923076923076927</v>
      </c>
      <c r="L24" s="38">
        <v>64</v>
      </c>
    </row>
    <row r="25" spans="1:12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8">
        <f t="shared" si="10"/>
        <v>3.7037037037037033</v>
      </c>
      <c r="K25" s="37">
        <f t="shared" si="11"/>
        <v>54.000000000000007</v>
      </c>
      <c r="L25" s="38">
        <v>128</v>
      </c>
    </row>
    <row r="26" spans="1:12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8">
        <f t="shared" si="10"/>
        <v>3.7037037037037033</v>
      </c>
      <c r="K26" s="37">
        <f t="shared" si="11"/>
        <v>55.102040816326543</v>
      </c>
      <c r="L26" s="38">
        <v>256</v>
      </c>
    </row>
    <row r="27" spans="1:12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8">
        <f t="shared" si="10"/>
        <v>3.755868544600939</v>
      </c>
      <c r="K27" s="37">
        <f t="shared" si="11"/>
        <v>55.181347150259072</v>
      </c>
      <c r="L27" s="38">
        <v>512</v>
      </c>
    </row>
    <row r="33" spans="1:17" ht="27">
      <c r="O33" t="s">
        <v>168</v>
      </c>
      <c r="P33" s="26" t="s">
        <v>191</v>
      </c>
      <c r="Q33" s="26" t="s">
        <v>194</v>
      </c>
    </row>
    <row r="36" spans="1:17">
      <c r="C36" t="s">
        <v>195</v>
      </c>
      <c r="F36" t="s">
        <v>196</v>
      </c>
    </row>
    <row r="38" spans="1:17" ht="27">
      <c r="A38" s="1" t="s">
        <v>3</v>
      </c>
      <c r="B38" s="2" t="s">
        <v>197</v>
      </c>
      <c r="C38" s="2" t="s">
        <v>198</v>
      </c>
      <c r="D38" s="2" t="s">
        <v>199</v>
      </c>
      <c r="E38" s="2" t="s">
        <v>200</v>
      </c>
      <c r="F38" s="2" t="s">
        <v>201</v>
      </c>
      <c r="G38" s="2" t="s">
        <v>202</v>
      </c>
      <c r="H38" s="2" t="s">
        <v>203</v>
      </c>
      <c r="I38" s="2" t="s">
        <v>204</v>
      </c>
      <c r="J38" s="2" t="s">
        <v>205</v>
      </c>
    </row>
    <row r="39" spans="1:17">
      <c r="A39">
        <v>1</v>
      </c>
      <c r="B39">
        <v>256</v>
      </c>
      <c r="C39">
        <v>10</v>
      </c>
      <c r="D39">
        <v>4840</v>
      </c>
      <c r="E39">
        <v>0.9</v>
      </c>
      <c r="F39" s="40">
        <v>0.97</v>
      </c>
      <c r="G39" s="39">
        <v>1</v>
      </c>
      <c r="H39">
        <v>3</v>
      </c>
      <c r="I39" s="39">
        <v>1</v>
      </c>
    </row>
    <row r="43" spans="1:17">
      <c r="C43" t="s">
        <v>195</v>
      </c>
      <c r="F43" t="s">
        <v>206</v>
      </c>
    </row>
    <row r="45" spans="1:17" ht="27">
      <c r="A45" s="1" t="s">
        <v>3</v>
      </c>
      <c r="B45" s="2" t="s">
        <v>197</v>
      </c>
      <c r="C45" s="2" t="s">
        <v>198</v>
      </c>
      <c r="D45" s="2" t="s">
        <v>199</v>
      </c>
      <c r="E45" s="2" t="s">
        <v>200</v>
      </c>
      <c r="F45" s="2" t="s">
        <v>201</v>
      </c>
      <c r="G45" s="2" t="s">
        <v>202</v>
      </c>
      <c r="H45" s="2" t="s">
        <v>203</v>
      </c>
      <c r="I45" s="2" t="s">
        <v>204</v>
      </c>
      <c r="J45" s="2" t="s">
        <v>205</v>
      </c>
    </row>
    <row r="46" spans="1:17">
      <c r="A46">
        <v>1</v>
      </c>
      <c r="B46">
        <v>256</v>
      </c>
      <c r="C46">
        <v>10</v>
      </c>
      <c r="D46">
        <v>4840</v>
      </c>
      <c r="E46">
        <v>0.9</v>
      </c>
      <c r="F46" s="40">
        <v>0.97</v>
      </c>
      <c r="G46" s="39">
        <v>1</v>
      </c>
      <c r="H46">
        <v>3</v>
      </c>
      <c r="I46" s="39">
        <v>1</v>
      </c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9" workbookViewId="0">
      <selection activeCell="E32" sqref="E32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0.91</v>
      </c>
      <c r="D4" s="3">
        <f t="shared" ref="D4:D10" si="0">LOG(B4)/LOG(2)+3</f>
        <v>1</v>
      </c>
      <c r="E4" s="8">
        <f t="shared" ref="E4:E10" si="1">B4/C4*50</f>
        <v>13.736263736263735</v>
      </c>
      <c r="F4" s="8">
        <f>B4/G4*50</f>
        <v>3.5714285714285712</v>
      </c>
      <c r="G4" s="4">
        <v>3.5</v>
      </c>
    </row>
    <row r="5" spans="1:14">
      <c r="A5" s="6">
        <v>2</v>
      </c>
      <c r="B5" s="3">
        <v>0.5</v>
      </c>
      <c r="C5" s="4">
        <v>2.17</v>
      </c>
      <c r="D5" s="3">
        <f t="shared" si="0"/>
        <v>2</v>
      </c>
      <c r="E5" s="8">
        <f t="shared" si="1"/>
        <v>11.52073732718894</v>
      </c>
      <c r="F5" s="8">
        <f t="shared" ref="F5:F10" si="2">B5/G5*50</f>
        <v>3.5714285714285712</v>
      </c>
      <c r="G5" s="48">
        <v>7</v>
      </c>
    </row>
    <row r="6" spans="1:14">
      <c r="A6" s="6">
        <v>3</v>
      </c>
      <c r="B6" s="3">
        <v>1</v>
      </c>
      <c r="C6" s="4">
        <v>4.83</v>
      </c>
      <c r="D6" s="3">
        <f t="shared" si="0"/>
        <v>3</v>
      </c>
      <c r="E6" s="8">
        <f t="shared" si="1"/>
        <v>10.351966873706003</v>
      </c>
      <c r="F6" s="8">
        <f t="shared" si="2"/>
        <v>3.6231884057971016</v>
      </c>
      <c r="G6" s="4">
        <v>13.8</v>
      </c>
    </row>
    <row r="7" spans="1:14">
      <c r="A7" s="6">
        <v>4</v>
      </c>
      <c r="B7" s="3">
        <v>2</v>
      </c>
      <c r="C7" s="4">
        <v>9.61</v>
      </c>
      <c r="D7" s="3">
        <f t="shared" si="0"/>
        <v>4</v>
      </c>
      <c r="E7" s="8">
        <f t="shared" si="1"/>
        <v>10.405827263267431</v>
      </c>
      <c r="F7" s="8">
        <f t="shared" si="2"/>
        <v>3.6231884057971016</v>
      </c>
      <c r="G7" s="4">
        <v>27.6</v>
      </c>
    </row>
    <row r="8" spans="1:14">
      <c r="A8" s="6">
        <v>5</v>
      </c>
      <c r="B8" s="3">
        <v>4</v>
      </c>
      <c r="C8" s="48">
        <v>19.2</v>
      </c>
      <c r="D8" s="3">
        <f t="shared" si="0"/>
        <v>5</v>
      </c>
      <c r="E8" s="8">
        <f t="shared" si="1"/>
        <v>10.416666666666668</v>
      </c>
      <c r="F8" s="8">
        <f t="shared" si="2"/>
        <v>3.6429872495446269</v>
      </c>
      <c r="G8" s="4">
        <v>54.9</v>
      </c>
    </row>
    <row r="9" spans="1:14">
      <c r="A9" s="6">
        <v>6</v>
      </c>
      <c r="B9" s="3">
        <v>8</v>
      </c>
      <c r="C9" s="4">
        <v>39.1</v>
      </c>
      <c r="D9" s="3">
        <f t="shared" si="0"/>
        <v>6</v>
      </c>
      <c r="E9" s="8">
        <f t="shared" si="1"/>
        <v>10.230179028132993</v>
      </c>
      <c r="F9" s="8">
        <f t="shared" si="2"/>
        <v>3.6363636363636362</v>
      </c>
      <c r="G9" s="4">
        <v>110</v>
      </c>
    </row>
    <row r="10" spans="1:14">
      <c r="A10" s="6">
        <v>7</v>
      </c>
      <c r="B10" s="3">
        <v>16</v>
      </c>
      <c r="C10" s="4">
        <v>76.900000000000006</v>
      </c>
      <c r="D10" s="3">
        <f t="shared" si="0"/>
        <v>7</v>
      </c>
      <c r="E10" s="8">
        <f t="shared" si="1"/>
        <v>10.403120936280883</v>
      </c>
      <c r="F10" s="8">
        <f t="shared" si="2"/>
        <v>3.6866359447004609</v>
      </c>
      <c r="G10" s="4">
        <v>217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25</v>
      </c>
      <c r="M12" t="s">
        <v>11</v>
      </c>
      <c r="N12" t="s">
        <v>16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1.39</v>
      </c>
      <c r="D18" s="3">
        <f>LOG(B18)/LOG(2)+3</f>
        <v>1</v>
      </c>
      <c r="E18" s="8">
        <f t="shared" ref="E18:E24" si="3">B18/C18*50</f>
        <v>8.9928057553956844</v>
      </c>
      <c r="F18" s="8">
        <f>B18/G18*50</f>
        <v>2.5987525987525988</v>
      </c>
      <c r="G18" s="4">
        <v>4.8099999999999996</v>
      </c>
    </row>
    <row r="19" spans="1:14">
      <c r="A19" s="6">
        <v>2</v>
      </c>
      <c r="B19" s="3">
        <v>0.5</v>
      </c>
      <c r="C19" s="4">
        <v>2.25</v>
      </c>
      <c r="D19" s="3">
        <f t="shared" ref="D19:D24" si="4">LOG(B19)/LOG(2)+3</f>
        <v>2</v>
      </c>
      <c r="E19" s="8">
        <f t="shared" si="3"/>
        <v>11.111111111111111</v>
      </c>
      <c r="F19" s="8">
        <f t="shared" ref="F19:F24" si="5">B19/G19*50</f>
        <v>2.5987525987525988</v>
      </c>
      <c r="G19" s="4">
        <v>9.6199999999999992</v>
      </c>
    </row>
    <row r="20" spans="1:14">
      <c r="A20" s="6">
        <v>3</v>
      </c>
      <c r="B20" s="3">
        <v>1</v>
      </c>
      <c r="C20" s="4">
        <v>4.7699999999999996</v>
      </c>
      <c r="D20" s="3">
        <f t="shared" si="4"/>
        <v>3</v>
      </c>
      <c r="E20" s="8">
        <f t="shared" si="3"/>
        <v>10.482180293501049</v>
      </c>
      <c r="F20" s="8">
        <f t="shared" si="5"/>
        <v>2.6178010471204183</v>
      </c>
      <c r="G20" s="4">
        <v>19.100000000000001</v>
      </c>
    </row>
    <row r="21" spans="1:14">
      <c r="A21" s="6">
        <v>4</v>
      </c>
      <c r="B21" s="3">
        <v>2</v>
      </c>
      <c r="C21" s="4">
        <v>9.86</v>
      </c>
      <c r="D21" s="3">
        <f t="shared" si="4"/>
        <v>4</v>
      </c>
      <c r="E21" s="8">
        <f t="shared" si="3"/>
        <v>10.141987829614605</v>
      </c>
      <c r="F21" s="8">
        <f t="shared" si="5"/>
        <v>2.5575447570332481</v>
      </c>
      <c r="G21" s="4">
        <v>39.1</v>
      </c>
    </row>
    <row r="22" spans="1:14">
      <c r="A22" s="6">
        <v>5</v>
      </c>
      <c r="B22" s="3">
        <v>4</v>
      </c>
      <c r="C22" s="4">
        <v>20.7</v>
      </c>
      <c r="D22" s="3">
        <f t="shared" si="4"/>
        <v>5</v>
      </c>
      <c r="E22" s="8">
        <f t="shared" si="3"/>
        <v>9.6618357487922708</v>
      </c>
      <c r="F22" s="8">
        <f t="shared" si="5"/>
        <v>2.5608194622279132</v>
      </c>
      <c r="G22" s="4">
        <v>78.099999999999994</v>
      </c>
    </row>
    <row r="23" spans="1:14">
      <c r="A23" s="6">
        <v>6</v>
      </c>
      <c r="B23" s="3">
        <v>8</v>
      </c>
      <c r="C23" s="48">
        <v>40</v>
      </c>
      <c r="D23" s="3">
        <f t="shared" si="4"/>
        <v>6</v>
      </c>
      <c r="E23" s="8">
        <f t="shared" si="3"/>
        <v>10</v>
      </c>
      <c r="F23" s="8">
        <f t="shared" si="5"/>
        <v>2.5974025974025974</v>
      </c>
      <c r="G23" s="4">
        <v>154</v>
      </c>
    </row>
    <row r="24" spans="1:14">
      <c r="A24" s="6">
        <v>7</v>
      </c>
      <c r="B24" s="3">
        <v>16</v>
      </c>
      <c r="C24" s="48">
        <v>84</v>
      </c>
      <c r="D24" s="3">
        <f t="shared" si="4"/>
        <v>7</v>
      </c>
      <c r="E24" s="8">
        <f t="shared" si="3"/>
        <v>9.5238095238095237</v>
      </c>
      <c r="F24" s="8">
        <f t="shared" si="5"/>
        <v>2.5559105431309903</v>
      </c>
      <c r="G24" s="4">
        <v>313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28</v>
      </c>
      <c r="M26" t="s">
        <v>11</v>
      </c>
      <c r="N26" t="s">
        <v>12</v>
      </c>
    </row>
    <row r="29" spans="1:14" ht="116.25" customHeight="1">
      <c r="A29" s="52" t="s">
        <v>29</v>
      </c>
      <c r="B29" s="53"/>
      <c r="C29" s="53"/>
      <c r="D29" s="53"/>
      <c r="E29" s="53"/>
      <c r="F29" s="53"/>
      <c r="G29" s="53"/>
      <c r="H29" s="53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34" workbookViewId="0">
      <selection activeCell="D34" sqref="D34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0.41</v>
      </c>
      <c r="D4" s="3">
        <f>LOG(B4)/LOG(2)+3</f>
        <v>1</v>
      </c>
      <c r="E4" s="8">
        <f t="shared" ref="E4:E10" si="0">B4/C4*50</f>
        <v>30.487804878048781</v>
      </c>
      <c r="F4" s="8">
        <f>B4/G4*50</f>
        <v>13.736263736263735</v>
      </c>
      <c r="G4" s="4">
        <v>0.91</v>
      </c>
    </row>
    <row r="5" spans="1:14">
      <c r="A5" s="6">
        <v>2</v>
      </c>
      <c r="B5" s="3">
        <v>0.5</v>
      </c>
      <c r="C5" s="4">
        <v>0.79</v>
      </c>
      <c r="D5" s="3">
        <f t="shared" ref="D5:D10" si="1">LOG(B5)/LOG(2)+3</f>
        <v>2</v>
      </c>
      <c r="E5" s="8">
        <f t="shared" si="0"/>
        <v>31.645569620253163</v>
      </c>
      <c r="F5" s="8">
        <f t="shared" ref="F5:F10" si="2">B5/G5*50</f>
        <v>11.52073732718894</v>
      </c>
      <c r="G5" s="4">
        <v>2.17</v>
      </c>
    </row>
    <row r="6" spans="1:14">
      <c r="A6" s="6">
        <v>3</v>
      </c>
      <c r="B6" s="3">
        <v>1</v>
      </c>
      <c r="C6" s="4">
        <v>1.51</v>
      </c>
      <c r="D6" s="3">
        <f t="shared" si="1"/>
        <v>3</v>
      </c>
      <c r="E6" s="8">
        <f t="shared" si="0"/>
        <v>33.112582781456958</v>
      </c>
      <c r="F6" s="8">
        <f t="shared" si="2"/>
        <v>10.351966873706003</v>
      </c>
      <c r="G6" s="4">
        <v>4.83</v>
      </c>
    </row>
    <row r="7" spans="1:14">
      <c r="A7" s="6">
        <v>4</v>
      </c>
      <c r="B7" s="3">
        <v>2</v>
      </c>
      <c r="C7" s="49">
        <v>2.9</v>
      </c>
      <c r="D7" s="3">
        <f t="shared" si="1"/>
        <v>4</v>
      </c>
      <c r="E7" s="8">
        <f t="shared" si="0"/>
        <v>34.482758620689658</v>
      </c>
      <c r="F7" s="8">
        <f t="shared" si="2"/>
        <v>10.405827263267431</v>
      </c>
      <c r="G7" s="4">
        <v>9.61</v>
      </c>
    </row>
    <row r="8" spans="1:14">
      <c r="A8" s="6">
        <v>5</v>
      </c>
      <c r="B8" s="3">
        <v>4</v>
      </c>
      <c r="C8" s="4">
        <v>5.68</v>
      </c>
      <c r="D8" s="3">
        <f t="shared" si="1"/>
        <v>5</v>
      </c>
      <c r="E8" s="8">
        <f t="shared" si="0"/>
        <v>35.211267605633807</v>
      </c>
      <c r="F8" s="8">
        <f t="shared" si="2"/>
        <v>10.416666666666668</v>
      </c>
      <c r="G8" s="48">
        <v>19.2</v>
      </c>
    </row>
    <row r="9" spans="1:14">
      <c r="A9" s="6">
        <v>6</v>
      </c>
      <c r="B9" s="3">
        <v>8</v>
      </c>
      <c r="C9" s="4">
        <v>11.3</v>
      </c>
      <c r="D9" s="3">
        <f t="shared" si="1"/>
        <v>6</v>
      </c>
      <c r="E9" s="8">
        <f t="shared" si="0"/>
        <v>35.398230088495573</v>
      </c>
      <c r="F9" s="8">
        <f t="shared" si="2"/>
        <v>10.230179028132993</v>
      </c>
      <c r="G9" s="4">
        <v>39.1</v>
      </c>
    </row>
    <row r="10" spans="1:14">
      <c r="A10" s="6">
        <v>7</v>
      </c>
      <c r="B10" s="3">
        <v>16</v>
      </c>
      <c r="C10" s="4">
        <v>22.4</v>
      </c>
      <c r="D10" s="3">
        <f t="shared" si="1"/>
        <v>7</v>
      </c>
      <c r="E10" s="8">
        <f t="shared" si="0"/>
        <v>35.714285714285715</v>
      </c>
      <c r="F10" s="8">
        <f t="shared" si="2"/>
        <v>10.403120936280883</v>
      </c>
      <c r="G10" s="4">
        <v>76.900000000000006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36</v>
      </c>
      <c r="M12" t="s">
        <v>34</v>
      </c>
      <c r="N12" t="s">
        <v>37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9">
        <v>3.92</v>
      </c>
      <c r="D18" s="3">
        <f>LOG(B18)/LOG(2)+3</f>
        <v>1</v>
      </c>
      <c r="E18" s="8">
        <f t="shared" ref="E18:E24" si="3">B18/C18*50</f>
        <v>3.1887755102040818</v>
      </c>
      <c r="F18" s="8">
        <f>B18/G18*50</f>
        <v>8.9928057553956844</v>
      </c>
      <c r="G18" s="4">
        <v>1.39</v>
      </c>
    </row>
    <row r="19" spans="1:14">
      <c r="A19" s="6">
        <v>2</v>
      </c>
      <c r="B19" s="3">
        <v>0.5</v>
      </c>
      <c r="C19" s="4">
        <v>7.64</v>
      </c>
      <c r="D19" s="3">
        <f t="shared" ref="D19:D24" si="4">LOG(B19)/LOG(2)+3</f>
        <v>2</v>
      </c>
      <c r="E19" s="8">
        <f t="shared" si="3"/>
        <v>3.2722513089005236</v>
      </c>
      <c r="F19" s="8">
        <f t="shared" ref="F19:F24" si="5">B19/G19*50</f>
        <v>11.111111111111111</v>
      </c>
      <c r="G19" s="4">
        <v>2.25</v>
      </c>
    </row>
    <row r="20" spans="1:14">
      <c r="A20" s="6">
        <v>3</v>
      </c>
      <c r="B20" s="3">
        <v>1</v>
      </c>
      <c r="C20" s="4">
        <v>15.2</v>
      </c>
      <c r="D20" s="3">
        <f t="shared" si="4"/>
        <v>3</v>
      </c>
      <c r="E20" s="8">
        <f t="shared" si="3"/>
        <v>3.2894736842105261</v>
      </c>
      <c r="F20" s="8">
        <f t="shared" si="5"/>
        <v>10.482180293501049</v>
      </c>
      <c r="G20" s="4">
        <v>4.7699999999999996</v>
      </c>
    </row>
    <row r="21" spans="1:14">
      <c r="A21" s="6">
        <v>4</v>
      </c>
      <c r="B21" s="3">
        <v>2</v>
      </c>
      <c r="C21" s="48">
        <v>30</v>
      </c>
      <c r="D21" s="3">
        <f t="shared" si="4"/>
        <v>4</v>
      </c>
      <c r="E21" s="8">
        <f t="shared" si="3"/>
        <v>3.3333333333333335</v>
      </c>
      <c r="F21" s="8">
        <f t="shared" si="5"/>
        <v>10.141987829614605</v>
      </c>
      <c r="G21" s="4">
        <v>9.86</v>
      </c>
    </row>
    <row r="22" spans="1:14">
      <c r="A22" s="6">
        <v>5</v>
      </c>
      <c r="B22" s="3">
        <v>4</v>
      </c>
      <c r="C22" s="4">
        <v>59.9</v>
      </c>
      <c r="D22" s="3">
        <f t="shared" si="4"/>
        <v>5</v>
      </c>
      <c r="E22" s="8">
        <f t="shared" si="3"/>
        <v>3.33889816360601</v>
      </c>
      <c r="F22" s="8">
        <f t="shared" si="5"/>
        <v>9.6618357487922708</v>
      </c>
      <c r="G22" s="4">
        <v>20.7</v>
      </c>
    </row>
    <row r="23" spans="1:14">
      <c r="A23" s="6">
        <v>6</v>
      </c>
      <c r="B23" s="3">
        <v>8</v>
      </c>
      <c r="C23" s="4">
        <v>119</v>
      </c>
      <c r="D23" s="3">
        <f t="shared" si="4"/>
        <v>6</v>
      </c>
      <c r="E23" s="8">
        <f t="shared" si="3"/>
        <v>3.3613445378151261</v>
      </c>
      <c r="F23" s="8">
        <f t="shared" si="5"/>
        <v>10</v>
      </c>
      <c r="G23" s="48">
        <v>40</v>
      </c>
    </row>
    <row r="24" spans="1:14">
      <c r="A24" s="6">
        <v>7</v>
      </c>
      <c r="B24" s="3">
        <v>16</v>
      </c>
      <c r="C24" s="4">
        <v>238</v>
      </c>
      <c r="D24" s="3">
        <f t="shared" si="4"/>
        <v>7</v>
      </c>
      <c r="E24" s="8">
        <f t="shared" si="3"/>
        <v>3.3613445378151261</v>
      </c>
      <c r="F24" s="8">
        <f t="shared" si="5"/>
        <v>9.5238095238095237</v>
      </c>
      <c r="G24" s="48">
        <v>84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40</v>
      </c>
      <c r="M25" t="s">
        <v>34</v>
      </c>
      <c r="N25" t="s">
        <v>41</v>
      </c>
    </row>
    <row r="29" spans="1:14" ht="136.5" customHeight="1">
      <c r="A29" s="52" t="s">
        <v>42</v>
      </c>
      <c r="B29" s="53"/>
      <c r="C29" s="53"/>
      <c r="D29" s="53"/>
      <c r="E29" s="53"/>
      <c r="F29" s="53"/>
      <c r="G29" s="53"/>
      <c r="H29" s="53"/>
    </row>
    <row r="31" spans="1:14" ht="39" customHeight="1">
      <c r="A31" s="54" t="s">
        <v>43</v>
      </c>
      <c r="B31" s="54"/>
      <c r="C31" s="54"/>
      <c r="D31" s="54"/>
      <c r="E31" s="54"/>
      <c r="F31" s="54"/>
      <c r="G31" s="54"/>
      <c r="H31" s="54"/>
    </row>
  </sheetData>
  <mergeCells count="2">
    <mergeCell ref="A29:H29"/>
    <mergeCell ref="A31:H31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C10" sqref="C10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46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47</v>
      </c>
      <c r="D3" s="2" t="s">
        <v>6</v>
      </c>
      <c r="E3" s="2" t="s">
        <v>48</v>
      </c>
      <c r="F3" s="2" t="s">
        <v>49</v>
      </c>
      <c r="G3" s="2" t="s">
        <v>50</v>
      </c>
    </row>
    <row r="4" spans="1:14">
      <c r="A4" s="6">
        <v>1</v>
      </c>
      <c r="B4" s="3">
        <v>0.25</v>
      </c>
      <c r="C4" s="49">
        <v>0.2</v>
      </c>
      <c r="D4" s="3">
        <f t="shared" ref="D4:D10" si="0">LOG(B4)/LOG(2)+3</f>
        <v>1</v>
      </c>
      <c r="E4" s="8">
        <f t="shared" ref="E4:E10" si="1">B4/C4*50</f>
        <v>62.5</v>
      </c>
      <c r="F4" s="8">
        <f t="shared" ref="F4:F10" si="2">B4/G4*50</f>
        <v>30.487804878048781</v>
      </c>
      <c r="G4" s="4">
        <v>0.41</v>
      </c>
    </row>
    <row r="5" spans="1:14">
      <c r="A5" s="6">
        <v>2</v>
      </c>
      <c r="B5" s="3">
        <v>0.5</v>
      </c>
      <c r="C5" s="4">
        <v>0.35</v>
      </c>
      <c r="D5" s="3">
        <f t="shared" si="0"/>
        <v>2</v>
      </c>
      <c r="E5" s="8">
        <f t="shared" si="1"/>
        <v>71.428571428571431</v>
      </c>
      <c r="F5" s="8">
        <f t="shared" si="2"/>
        <v>31.645569620253163</v>
      </c>
      <c r="G5" s="4">
        <v>0.79</v>
      </c>
    </row>
    <row r="6" spans="1:14">
      <c r="A6" s="6">
        <v>3</v>
      </c>
      <c r="B6" s="3">
        <v>1</v>
      </c>
      <c r="C6" s="4">
        <v>0.68</v>
      </c>
      <c r="D6" s="3">
        <f t="shared" si="0"/>
        <v>3</v>
      </c>
      <c r="E6" s="8">
        <f t="shared" si="1"/>
        <v>73.52941176470587</v>
      </c>
      <c r="F6" s="8">
        <f t="shared" si="2"/>
        <v>33.112582781456958</v>
      </c>
      <c r="G6" s="4">
        <v>1.51</v>
      </c>
    </row>
    <row r="7" spans="1:14">
      <c r="A7" s="6">
        <v>4</v>
      </c>
      <c r="B7" s="3">
        <v>2</v>
      </c>
      <c r="C7" s="4">
        <v>1.29</v>
      </c>
      <c r="D7" s="3">
        <f t="shared" si="0"/>
        <v>4</v>
      </c>
      <c r="E7" s="8">
        <f t="shared" si="1"/>
        <v>77.519379844961236</v>
      </c>
      <c r="F7" s="8">
        <f t="shared" si="2"/>
        <v>34.482758620689658</v>
      </c>
      <c r="G7" s="49">
        <v>2.9</v>
      </c>
    </row>
    <row r="8" spans="1:14">
      <c r="A8" s="6">
        <v>5</v>
      </c>
      <c r="B8" s="3">
        <v>4</v>
      </c>
      <c r="C8" s="49">
        <v>2.5</v>
      </c>
      <c r="D8" s="3">
        <f t="shared" si="0"/>
        <v>5</v>
      </c>
      <c r="E8" s="8">
        <f t="shared" si="1"/>
        <v>80</v>
      </c>
      <c r="F8" s="8">
        <f t="shared" si="2"/>
        <v>35.211267605633807</v>
      </c>
      <c r="G8" s="4">
        <v>5.68</v>
      </c>
    </row>
    <row r="9" spans="1:14">
      <c r="A9" s="6">
        <v>6</v>
      </c>
      <c r="B9" s="3">
        <v>8</v>
      </c>
      <c r="C9" s="4">
        <v>4.88</v>
      </c>
      <c r="D9" s="3">
        <f t="shared" si="0"/>
        <v>6</v>
      </c>
      <c r="E9" s="8">
        <f t="shared" si="1"/>
        <v>81.967213114754102</v>
      </c>
      <c r="F9" s="8">
        <f t="shared" si="2"/>
        <v>35.398230088495573</v>
      </c>
      <c r="G9" s="4">
        <v>11.3</v>
      </c>
    </row>
    <row r="10" spans="1:14">
      <c r="A10" s="6">
        <v>7</v>
      </c>
      <c r="B10" s="3">
        <v>16</v>
      </c>
      <c r="C10" s="4">
        <v>9.7200000000000006</v>
      </c>
      <c r="D10" s="3">
        <f t="shared" si="0"/>
        <v>7</v>
      </c>
      <c r="E10" s="8">
        <f t="shared" si="1"/>
        <v>82.304526748971185</v>
      </c>
      <c r="F10" s="8">
        <f t="shared" si="2"/>
        <v>35.714285714285715</v>
      </c>
      <c r="G10" s="4">
        <v>22.4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51</v>
      </c>
      <c r="M12" t="s">
        <v>34</v>
      </c>
      <c r="N12" t="s">
        <v>52</v>
      </c>
    </row>
    <row r="15" spans="1:14" ht="40.5">
      <c r="C15" s="10" t="s">
        <v>53</v>
      </c>
      <c r="D15" s="5" t="s">
        <v>54</v>
      </c>
      <c r="E15" s="19" t="s">
        <v>46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55</v>
      </c>
      <c r="D17" s="2" t="s">
        <v>6</v>
      </c>
      <c r="E17" s="2" t="s">
        <v>48</v>
      </c>
      <c r="F17" s="2" t="s">
        <v>49</v>
      </c>
      <c r="G17" s="2" t="s">
        <v>50</v>
      </c>
    </row>
    <row r="18" spans="1:14">
      <c r="A18" s="6">
        <v>1</v>
      </c>
      <c r="B18" s="3">
        <v>0.25</v>
      </c>
      <c r="C18" s="4">
        <v>0.92</v>
      </c>
      <c r="D18" s="3">
        <f t="shared" ref="D18:D24" si="3">LOG(B18)/LOG(2)+3</f>
        <v>1</v>
      </c>
      <c r="E18" s="8">
        <f t="shared" ref="E18:E24" si="4">B18/C18*50</f>
        <v>13.586956521739129</v>
      </c>
      <c r="F18" s="8">
        <f t="shared" ref="F18:F24" si="5">B18/G18*50</f>
        <v>3.1887755102040818</v>
      </c>
      <c r="G18" s="49">
        <v>3.92</v>
      </c>
    </row>
    <row r="19" spans="1:14">
      <c r="A19" s="6">
        <v>2</v>
      </c>
      <c r="B19" s="3">
        <v>0.5</v>
      </c>
      <c r="C19" s="4">
        <v>1.66</v>
      </c>
      <c r="D19" s="3">
        <f t="shared" si="3"/>
        <v>2</v>
      </c>
      <c r="E19" s="8">
        <f t="shared" si="4"/>
        <v>15.060240963855422</v>
      </c>
      <c r="F19" s="8">
        <f t="shared" si="5"/>
        <v>3.2722513089005236</v>
      </c>
      <c r="G19" s="4">
        <v>7.64</v>
      </c>
    </row>
    <row r="20" spans="1:14">
      <c r="A20" s="6">
        <v>3</v>
      </c>
      <c r="B20" s="3">
        <v>1</v>
      </c>
      <c r="C20" s="4">
        <v>3.14</v>
      </c>
      <c r="D20" s="3">
        <f t="shared" si="3"/>
        <v>3</v>
      </c>
      <c r="E20" s="8">
        <f t="shared" si="4"/>
        <v>15.923566878980891</v>
      </c>
      <c r="F20" s="8">
        <f t="shared" si="5"/>
        <v>3.2894736842105261</v>
      </c>
      <c r="G20" s="4">
        <v>15.2</v>
      </c>
    </row>
    <row r="21" spans="1:14">
      <c r="A21" s="6">
        <v>4</v>
      </c>
      <c r="B21" s="3">
        <v>2</v>
      </c>
      <c r="C21" s="49">
        <v>6.09</v>
      </c>
      <c r="D21" s="3">
        <f t="shared" si="3"/>
        <v>4</v>
      </c>
      <c r="E21" s="8">
        <f t="shared" si="4"/>
        <v>16.420361247947454</v>
      </c>
      <c r="F21" s="8">
        <f t="shared" si="5"/>
        <v>3.3333333333333335</v>
      </c>
      <c r="G21" s="48">
        <v>30</v>
      </c>
    </row>
    <row r="22" spans="1:14">
      <c r="A22" s="6">
        <v>5</v>
      </c>
      <c r="B22" s="3">
        <v>4</v>
      </c>
      <c r="C22" s="48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3.33889816360601</v>
      </c>
      <c r="G22" s="4">
        <v>59.9</v>
      </c>
    </row>
    <row r="23" spans="1:14">
      <c r="A23" s="6">
        <v>6</v>
      </c>
      <c r="B23" s="3">
        <v>8</v>
      </c>
      <c r="C23" s="4">
        <v>23.8</v>
      </c>
      <c r="D23" s="3">
        <f t="shared" si="3"/>
        <v>6</v>
      </c>
      <c r="E23" s="8">
        <f t="shared" si="4"/>
        <v>16.806722689075627</v>
      </c>
      <c r="F23" s="8">
        <f t="shared" si="5"/>
        <v>3.3613445378151261</v>
      </c>
      <c r="G23" s="4">
        <v>119</v>
      </c>
    </row>
    <row r="24" spans="1:14">
      <c r="A24" s="6">
        <v>7</v>
      </c>
      <c r="B24" s="3">
        <v>16</v>
      </c>
      <c r="C24" s="4">
        <v>47.4</v>
      </c>
      <c r="D24" s="3">
        <f t="shared" si="3"/>
        <v>7</v>
      </c>
      <c r="E24" s="8">
        <f t="shared" si="4"/>
        <v>16.877637130801688</v>
      </c>
      <c r="F24" s="8">
        <f t="shared" si="5"/>
        <v>3.3613445378151261</v>
      </c>
      <c r="G24" s="4">
        <v>238</v>
      </c>
    </row>
    <row r="25" spans="1:14">
      <c r="L25" t="s">
        <v>56</v>
      </c>
      <c r="M25" t="s">
        <v>34</v>
      </c>
      <c r="N25" t="s">
        <v>41</v>
      </c>
    </row>
    <row r="28" spans="1:14" ht="148.5" customHeight="1">
      <c r="A28" s="55" t="s">
        <v>57</v>
      </c>
      <c r="B28" s="56"/>
      <c r="C28" s="56"/>
      <c r="D28" s="56"/>
      <c r="E28" s="56"/>
      <c r="F28" s="56"/>
      <c r="G28" s="56"/>
      <c r="H28" s="56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13" workbookViewId="0">
      <selection activeCell="C80" sqref="C80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  <col min="9" max="9" width="10.875" customWidth="1"/>
    <col min="11" max="11" width="11.875" customWidth="1"/>
  </cols>
  <sheetData>
    <row r="1" spans="1:13" ht="40.5">
      <c r="C1" s="10" t="s">
        <v>58</v>
      </c>
      <c r="D1" s="5" t="s">
        <v>54</v>
      </c>
      <c r="E1" s="19" t="s">
        <v>59</v>
      </c>
      <c r="F1" s="35"/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</row>
    <row r="4" spans="1:13">
      <c r="A4" s="6">
        <v>1</v>
      </c>
      <c r="B4" s="3">
        <v>0.25</v>
      </c>
      <c r="C4" s="4">
        <v>2.48</v>
      </c>
      <c r="D4" s="3">
        <f t="shared" ref="D4:D10" si="0">LOG(B4)/LOG(2)+3</f>
        <v>1</v>
      </c>
      <c r="E4" s="8">
        <f t="shared" ref="E4:E10" si="1">B4/C4*50</f>
        <v>5.0403225806451619</v>
      </c>
      <c r="F4" s="8">
        <f t="shared" ref="F4:F10" si="2">B4/G4*50</f>
        <v>13.586956521739129</v>
      </c>
      <c r="G4" s="4">
        <v>0.92</v>
      </c>
      <c r="H4" s="8">
        <f>B4/I4*50</f>
        <v>14.204545454545455</v>
      </c>
      <c r="I4" s="4">
        <v>0.88</v>
      </c>
    </row>
    <row r="5" spans="1:13">
      <c r="A5" s="6">
        <v>2</v>
      </c>
      <c r="B5" s="3">
        <v>0.5</v>
      </c>
      <c r="C5" s="4">
        <v>4.74</v>
      </c>
      <c r="D5" s="3">
        <f t="shared" si="0"/>
        <v>2</v>
      </c>
      <c r="E5" s="8">
        <f t="shared" si="1"/>
        <v>5.2742616033755265</v>
      </c>
      <c r="F5" s="8">
        <f t="shared" si="2"/>
        <v>15.060240963855422</v>
      </c>
      <c r="G5" s="4">
        <v>1.66</v>
      </c>
      <c r="H5" s="8">
        <f t="shared" ref="H5:H10" si="3">B5/I5*50</f>
        <v>15.432098765432098</v>
      </c>
      <c r="I5" s="4">
        <v>1.62</v>
      </c>
    </row>
    <row r="6" spans="1:13">
      <c r="A6" s="6">
        <v>3</v>
      </c>
      <c r="B6" s="3">
        <v>1</v>
      </c>
      <c r="C6" s="4">
        <v>9.33</v>
      </c>
      <c r="D6" s="3">
        <f t="shared" si="0"/>
        <v>3</v>
      </c>
      <c r="E6" s="8">
        <f t="shared" si="1"/>
        <v>5.359056806002144</v>
      </c>
      <c r="F6" s="8">
        <f t="shared" si="2"/>
        <v>15.923566878980891</v>
      </c>
      <c r="G6" s="4">
        <v>3.14</v>
      </c>
      <c r="H6" s="8">
        <f t="shared" si="3"/>
        <v>16.33986928104575</v>
      </c>
      <c r="I6" s="4">
        <v>3.06</v>
      </c>
    </row>
    <row r="7" spans="1:13">
      <c r="A7" s="6">
        <v>4</v>
      </c>
      <c r="B7" s="3">
        <v>2</v>
      </c>
      <c r="C7" s="4">
        <v>18.18</v>
      </c>
      <c r="D7" s="3">
        <f t="shared" si="0"/>
        <v>4</v>
      </c>
      <c r="E7" s="8">
        <f t="shared" si="1"/>
        <v>5.5005500550055011</v>
      </c>
      <c r="F7" s="8">
        <f t="shared" si="2"/>
        <v>16.420361247947454</v>
      </c>
      <c r="G7" s="49">
        <v>6.09</v>
      </c>
      <c r="H7" s="8">
        <f t="shared" si="3"/>
        <v>16.694490818030051</v>
      </c>
      <c r="I7" s="4">
        <v>5.99</v>
      </c>
    </row>
    <row r="8" spans="1:13">
      <c r="A8" s="6">
        <v>5</v>
      </c>
      <c r="B8" s="3">
        <v>4</v>
      </c>
      <c r="C8" s="4">
        <v>36.76</v>
      </c>
      <c r="D8" s="3">
        <f t="shared" si="0"/>
        <v>5</v>
      </c>
      <c r="E8" s="8">
        <f t="shared" si="1"/>
        <v>5.4406964091403696</v>
      </c>
      <c r="F8" s="8">
        <f t="shared" si="2"/>
        <v>16.666666666666664</v>
      </c>
      <c r="G8" s="48">
        <v>12</v>
      </c>
      <c r="H8" s="8">
        <f t="shared" si="3"/>
        <v>17.094017094017094</v>
      </c>
      <c r="I8" s="4">
        <v>11.7</v>
      </c>
    </row>
    <row r="9" spans="1:13">
      <c r="A9" s="6">
        <v>6</v>
      </c>
      <c r="B9" s="3">
        <v>8</v>
      </c>
      <c r="C9" s="4">
        <v>72.459999999999994</v>
      </c>
      <c r="D9" s="3">
        <f t="shared" si="0"/>
        <v>6</v>
      </c>
      <c r="E9" s="8">
        <f t="shared" si="1"/>
        <v>5.5202870549268566</v>
      </c>
      <c r="F9" s="8">
        <f t="shared" si="2"/>
        <v>16.806722689075627</v>
      </c>
      <c r="G9" s="4">
        <v>23.8</v>
      </c>
      <c r="H9" s="8">
        <f t="shared" si="3"/>
        <v>16.949152542372879</v>
      </c>
      <c r="I9" s="4">
        <v>23.6</v>
      </c>
    </row>
    <row r="10" spans="1:13">
      <c r="A10" s="6">
        <v>7</v>
      </c>
      <c r="B10" s="3">
        <v>16</v>
      </c>
      <c r="C10" s="4">
        <v>158.72999999999999</v>
      </c>
      <c r="D10" s="3">
        <f t="shared" si="0"/>
        <v>7</v>
      </c>
      <c r="E10" s="8">
        <f t="shared" si="1"/>
        <v>5.04000504000504</v>
      </c>
      <c r="F10" s="8">
        <f t="shared" si="2"/>
        <v>16.877637130801688</v>
      </c>
      <c r="G10" s="4">
        <v>47.4</v>
      </c>
      <c r="H10" s="8">
        <f t="shared" si="3"/>
        <v>17.278617710583156</v>
      </c>
      <c r="I10" s="4">
        <v>46.3</v>
      </c>
    </row>
    <row r="11" spans="1:13">
      <c r="K11" t="s">
        <v>66</v>
      </c>
      <c r="L11" t="s">
        <v>67</v>
      </c>
      <c r="M11" t="s">
        <v>68</v>
      </c>
    </row>
    <row r="14" spans="1:13" ht="40.5">
      <c r="C14" s="10" t="s">
        <v>69</v>
      </c>
      <c r="D14" s="5" t="s">
        <v>70</v>
      </c>
      <c r="E14" s="19" t="s">
        <v>59</v>
      </c>
      <c r="F14" s="35"/>
      <c r="G14" s="25"/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  <c r="H16" s="2" t="s">
        <v>64</v>
      </c>
      <c r="I16" s="2" t="s">
        <v>65</v>
      </c>
    </row>
    <row r="17" spans="1:13">
      <c r="A17" s="6">
        <v>1</v>
      </c>
      <c r="B17" s="3">
        <v>0.25</v>
      </c>
      <c r="C17" s="4">
        <v>0.13</v>
      </c>
      <c r="D17" s="3">
        <f t="shared" ref="D17:D23" si="4">LOG(B17)/LOG(2)+3</f>
        <v>1</v>
      </c>
      <c r="E17" s="8">
        <f t="shared" ref="E17:E23" si="5">B17/C17*50</f>
        <v>96.153846153846146</v>
      </c>
      <c r="F17" s="8">
        <f t="shared" ref="F17:F23" si="6">B17/G17*50</f>
        <v>62.5</v>
      </c>
      <c r="G17" s="49">
        <v>0.2</v>
      </c>
      <c r="H17" s="8">
        <f>B17/I17*50</f>
        <v>78.125</v>
      </c>
      <c r="I17" s="4">
        <v>0.16</v>
      </c>
    </row>
    <row r="18" spans="1:13">
      <c r="A18" s="6">
        <v>2</v>
      </c>
      <c r="B18" s="3">
        <v>0.5</v>
      </c>
      <c r="C18" s="4">
        <v>0.22</v>
      </c>
      <c r="D18" s="3">
        <f t="shared" si="4"/>
        <v>2</v>
      </c>
      <c r="E18" s="8">
        <f t="shared" si="5"/>
        <v>113.63636363636364</v>
      </c>
      <c r="F18" s="8">
        <f t="shared" si="6"/>
        <v>71.428571428571431</v>
      </c>
      <c r="G18" s="4">
        <v>0.35</v>
      </c>
      <c r="H18" s="8">
        <f t="shared" ref="H18:H23" si="7">B18/I18*50</f>
        <v>89.285714285714278</v>
      </c>
      <c r="I18" s="4">
        <v>0.28000000000000003</v>
      </c>
    </row>
    <row r="19" spans="1:13">
      <c r="A19" s="6">
        <v>3</v>
      </c>
      <c r="B19" s="3">
        <v>1</v>
      </c>
      <c r="C19" s="49">
        <v>0.4</v>
      </c>
      <c r="D19" s="3">
        <f t="shared" si="4"/>
        <v>3</v>
      </c>
      <c r="E19" s="8">
        <f t="shared" si="5"/>
        <v>125</v>
      </c>
      <c r="F19" s="8">
        <f t="shared" si="6"/>
        <v>71.428571428571431</v>
      </c>
      <c r="G19" s="4">
        <v>0.7</v>
      </c>
      <c r="H19" s="8">
        <f t="shared" si="7"/>
        <v>94.339622641509422</v>
      </c>
      <c r="I19" s="42">
        <v>0.53</v>
      </c>
    </row>
    <row r="20" spans="1:13">
      <c r="A20" s="6">
        <v>4</v>
      </c>
      <c r="B20" s="3">
        <v>2</v>
      </c>
      <c r="C20" s="49">
        <v>0.8</v>
      </c>
      <c r="D20" s="3">
        <f t="shared" si="4"/>
        <v>4</v>
      </c>
      <c r="E20" s="8">
        <f t="shared" si="5"/>
        <v>125</v>
      </c>
      <c r="F20" s="8">
        <f t="shared" si="6"/>
        <v>76.33587786259541</v>
      </c>
      <c r="G20" s="4">
        <v>1.31</v>
      </c>
      <c r="H20" s="8">
        <f t="shared" si="7"/>
        <v>99.009900990099013</v>
      </c>
      <c r="I20" s="4">
        <v>1.01</v>
      </c>
    </row>
    <row r="21" spans="1:13">
      <c r="A21" s="6">
        <v>5</v>
      </c>
      <c r="B21" s="3">
        <v>4</v>
      </c>
      <c r="C21" s="4">
        <v>1.52</v>
      </c>
      <c r="D21" s="3">
        <f t="shared" si="4"/>
        <v>5</v>
      </c>
      <c r="E21" s="8">
        <f t="shared" si="5"/>
        <v>131.57894736842107</v>
      </c>
      <c r="F21" s="8">
        <f t="shared" si="6"/>
        <v>79.051383399209499</v>
      </c>
      <c r="G21" s="49">
        <v>2.5299999999999998</v>
      </c>
      <c r="H21" s="8">
        <f t="shared" si="7"/>
        <v>103.09278350515466</v>
      </c>
      <c r="I21" s="4">
        <v>1.94</v>
      </c>
    </row>
    <row r="22" spans="1:13">
      <c r="A22" s="6">
        <v>6</v>
      </c>
      <c r="B22" s="3">
        <v>8</v>
      </c>
      <c r="C22" s="4">
        <v>2.95</v>
      </c>
      <c r="D22" s="3">
        <f t="shared" si="4"/>
        <v>6</v>
      </c>
      <c r="E22" s="8">
        <f t="shared" si="5"/>
        <v>135.59322033898303</v>
      </c>
      <c r="F22" s="8">
        <f t="shared" si="6"/>
        <v>80.645161290322591</v>
      </c>
      <c r="G22" s="4">
        <v>4.96</v>
      </c>
      <c r="H22" s="8">
        <f t="shared" si="7"/>
        <v>106.10079575596818</v>
      </c>
      <c r="I22" s="4">
        <v>3.77</v>
      </c>
    </row>
    <row r="23" spans="1:13">
      <c r="A23" s="6">
        <v>7</v>
      </c>
      <c r="B23" s="3">
        <v>16</v>
      </c>
      <c r="C23" s="4">
        <v>5.78</v>
      </c>
      <c r="D23" s="3">
        <f t="shared" si="4"/>
        <v>7</v>
      </c>
      <c r="E23" s="8">
        <f t="shared" si="5"/>
        <v>138.4083044982699</v>
      </c>
      <c r="F23" s="8">
        <f t="shared" si="6"/>
        <v>81.632653061224474</v>
      </c>
      <c r="G23" s="49">
        <v>9.8000000000000007</v>
      </c>
      <c r="H23" s="8">
        <f t="shared" si="7"/>
        <v>107.67160161507402</v>
      </c>
      <c r="I23" s="4">
        <v>7.43</v>
      </c>
    </row>
    <row r="24" spans="1:13">
      <c r="K24" t="s">
        <v>71</v>
      </c>
      <c r="L24" t="s">
        <v>67</v>
      </c>
      <c r="M24" t="s">
        <v>72</v>
      </c>
    </row>
    <row r="27" spans="1:13" ht="27">
      <c r="C27" s="10" t="s">
        <v>73</v>
      </c>
      <c r="D27" s="5" t="s">
        <v>54</v>
      </c>
      <c r="E27" s="19" t="s">
        <v>74</v>
      </c>
      <c r="F27" s="35" t="s">
        <v>75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60</v>
      </c>
      <c r="D29" s="2" t="s">
        <v>6</v>
      </c>
      <c r="E29" s="2" t="s">
        <v>61</v>
      </c>
      <c r="F29" s="2" t="s">
        <v>62</v>
      </c>
      <c r="G29" s="2" t="s">
        <v>63</v>
      </c>
      <c r="H29" s="2" t="s">
        <v>64</v>
      </c>
      <c r="I29" s="45" t="s">
        <v>65</v>
      </c>
      <c r="J29" s="13"/>
      <c r="K29" s="13"/>
    </row>
    <row r="30" spans="1:13">
      <c r="A30" s="6">
        <v>1</v>
      </c>
      <c r="B30" s="3">
        <v>0.25</v>
      </c>
      <c r="C30" s="4">
        <v>2.92</v>
      </c>
      <c r="D30" s="3">
        <f t="shared" ref="D30:D36" si="8">LOG(B30)/LOG(2)+3</f>
        <v>1</v>
      </c>
      <c r="E30" s="8">
        <f t="shared" ref="E30:E36" si="9">B30/C30*50</f>
        <v>4.2808219178082192</v>
      </c>
      <c r="F30" s="8">
        <f t="shared" ref="F30:F36" si="10">B30/G30*50</f>
        <v>9.765625</v>
      </c>
      <c r="G30" s="4">
        <v>1.28</v>
      </c>
      <c r="H30" s="8">
        <f>B30/I30*50</f>
        <v>8.8652482269503547</v>
      </c>
      <c r="I30" s="46">
        <v>1.41</v>
      </c>
      <c r="J30" s="18"/>
      <c r="K30" s="17"/>
    </row>
    <row r="31" spans="1:13">
      <c r="A31" s="6">
        <v>2</v>
      </c>
      <c r="B31" s="3">
        <v>0.5</v>
      </c>
      <c r="C31" s="4">
        <v>5.71</v>
      </c>
      <c r="D31" s="3">
        <f t="shared" si="8"/>
        <v>2</v>
      </c>
      <c r="E31" s="8">
        <f t="shared" si="9"/>
        <v>4.3782837127845884</v>
      </c>
      <c r="F31" s="8">
        <f t="shared" si="10"/>
        <v>10.373443983402488</v>
      </c>
      <c r="G31" s="4">
        <v>2.41</v>
      </c>
      <c r="H31" s="8">
        <f t="shared" ref="H31:H36" si="11">B31/I31*50</f>
        <v>9.3984962406015029</v>
      </c>
      <c r="I31" s="46">
        <v>2.66</v>
      </c>
      <c r="J31" s="18"/>
      <c r="K31" s="17"/>
    </row>
    <row r="32" spans="1:13">
      <c r="A32" s="6">
        <v>3</v>
      </c>
      <c r="B32" s="3">
        <v>1</v>
      </c>
      <c r="C32" s="4">
        <v>11.24</v>
      </c>
      <c r="D32" s="3">
        <f t="shared" si="8"/>
        <v>3</v>
      </c>
      <c r="E32" s="8">
        <f t="shared" si="9"/>
        <v>4.4483985765124556</v>
      </c>
      <c r="F32" s="8">
        <f t="shared" si="10"/>
        <v>10.964912280701755</v>
      </c>
      <c r="G32" s="4">
        <v>4.5599999999999996</v>
      </c>
      <c r="H32" s="8">
        <f t="shared" si="11"/>
        <v>9.5969289827255277</v>
      </c>
      <c r="I32" s="46">
        <v>5.21</v>
      </c>
      <c r="J32" s="18"/>
      <c r="K32" s="17"/>
    </row>
    <row r="33" spans="1:14">
      <c r="A33" s="6">
        <v>4</v>
      </c>
      <c r="B33" s="3">
        <v>2</v>
      </c>
      <c r="C33" s="44">
        <v>22.78</v>
      </c>
      <c r="D33" s="3">
        <f t="shared" si="8"/>
        <v>4</v>
      </c>
      <c r="E33" s="8">
        <f t="shared" si="9"/>
        <v>4.3898156277436344</v>
      </c>
      <c r="F33" s="8">
        <f t="shared" si="10"/>
        <v>11.248593925759279</v>
      </c>
      <c r="G33" s="49">
        <v>8.89</v>
      </c>
      <c r="H33" s="8">
        <f t="shared" si="11"/>
        <v>9.5785440613026829</v>
      </c>
      <c r="I33" s="46">
        <v>10.44</v>
      </c>
      <c r="J33" s="18"/>
      <c r="K33" s="17"/>
    </row>
    <row r="34" spans="1:14">
      <c r="A34" s="6">
        <v>5</v>
      </c>
      <c r="B34" s="3">
        <v>4</v>
      </c>
      <c r="C34" s="4">
        <v>43.48</v>
      </c>
      <c r="D34" s="3">
        <f t="shared" si="8"/>
        <v>5</v>
      </c>
      <c r="E34" s="8">
        <f t="shared" si="9"/>
        <v>4.5998160073597063</v>
      </c>
      <c r="F34" s="8">
        <f t="shared" si="10"/>
        <v>10.70090957731407</v>
      </c>
      <c r="G34" s="48">
        <v>18.690000000000001</v>
      </c>
      <c r="H34" s="8">
        <f t="shared" si="11"/>
        <v>9.818360333824252</v>
      </c>
      <c r="I34" s="46">
        <v>20.37</v>
      </c>
      <c r="J34" s="18"/>
      <c r="K34" s="17"/>
    </row>
    <row r="35" spans="1:14">
      <c r="A35" s="6">
        <v>6</v>
      </c>
      <c r="B35" s="3">
        <v>8</v>
      </c>
      <c r="C35" s="4">
        <v>86.21</v>
      </c>
      <c r="D35" s="3">
        <f t="shared" si="8"/>
        <v>6</v>
      </c>
      <c r="E35" s="8">
        <f t="shared" si="9"/>
        <v>4.6398329660132234</v>
      </c>
      <c r="F35" s="8">
        <f t="shared" si="10"/>
        <v>11.001100110011002</v>
      </c>
      <c r="G35" s="4">
        <v>36.36</v>
      </c>
      <c r="H35" s="8">
        <f t="shared" si="11"/>
        <v>9.7991180793728567</v>
      </c>
      <c r="I35" s="46">
        <v>40.82</v>
      </c>
      <c r="J35" s="18"/>
      <c r="K35" s="17"/>
    </row>
    <row r="36" spans="1:14">
      <c r="A36" s="6">
        <v>7</v>
      </c>
      <c r="B36" s="3">
        <v>16</v>
      </c>
      <c r="C36" s="4">
        <v>172.41</v>
      </c>
      <c r="D36" s="3">
        <f t="shared" si="8"/>
        <v>7</v>
      </c>
      <c r="E36" s="8">
        <f t="shared" si="9"/>
        <v>4.6401020822458099</v>
      </c>
      <c r="F36" s="8">
        <f t="shared" si="10"/>
        <v>10.879912960696315</v>
      </c>
      <c r="G36" s="4">
        <v>73.53</v>
      </c>
      <c r="H36" s="8">
        <f t="shared" si="11"/>
        <v>9.7596681712821756</v>
      </c>
      <c r="I36" s="46">
        <v>81.97</v>
      </c>
      <c r="J36" s="18"/>
      <c r="K36" s="17"/>
    </row>
    <row r="37" spans="1:14">
      <c r="L37" t="s">
        <v>76</v>
      </c>
      <c r="M37" t="s">
        <v>67</v>
      </c>
      <c r="N37" t="s">
        <v>68</v>
      </c>
    </row>
    <row r="40" spans="1:14" ht="27">
      <c r="C40" s="10" t="s">
        <v>77</v>
      </c>
      <c r="D40" s="5" t="s">
        <v>70</v>
      </c>
      <c r="E40" s="19" t="s">
        <v>74</v>
      </c>
      <c r="F40" s="35" t="s">
        <v>75</v>
      </c>
      <c r="G40" s="25"/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60</v>
      </c>
      <c r="D42" s="2" t="s">
        <v>6</v>
      </c>
      <c r="E42" s="2" t="s">
        <v>61</v>
      </c>
      <c r="F42" s="2" t="s">
        <v>62</v>
      </c>
      <c r="G42" s="2" t="s">
        <v>63</v>
      </c>
      <c r="H42" s="2" t="s">
        <v>64</v>
      </c>
      <c r="I42" s="45" t="s">
        <v>65</v>
      </c>
    </row>
    <row r="43" spans="1:14">
      <c r="A43" s="6">
        <v>1</v>
      </c>
      <c r="B43" s="3">
        <v>0.25</v>
      </c>
      <c r="C43" s="42">
        <v>0.11</v>
      </c>
      <c r="D43" s="3">
        <f t="shared" ref="D43:D49" si="12">LOG(B43)/LOG(2)+3</f>
        <v>1</v>
      </c>
      <c r="E43" s="8">
        <f t="shared" ref="E43:E49" si="13">B43/C43*50</f>
        <v>113.63636363636364</v>
      </c>
      <c r="F43" s="8">
        <f t="shared" ref="F43:F49" si="14">B43/G43*50</f>
        <v>125</v>
      </c>
      <c r="G43" s="49">
        <v>0.1</v>
      </c>
      <c r="H43" s="8">
        <f>B43/I43*50</f>
        <v>125</v>
      </c>
      <c r="I43" s="47">
        <v>0.1</v>
      </c>
    </row>
    <row r="44" spans="1:14">
      <c r="A44" s="6">
        <v>2</v>
      </c>
      <c r="B44" s="3">
        <v>0.5</v>
      </c>
      <c r="C44" s="4">
        <v>0.17</v>
      </c>
      <c r="D44" s="3">
        <f t="shared" si="12"/>
        <v>2</v>
      </c>
      <c r="E44" s="8">
        <f t="shared" si="13"/>
        <v>147.05882352941174</v>
      </c>
      <c r="F44" s="8">
        <f t="shared" si="14"/>
        <v>156.25</v>
      </c>
      <c r="G44" s="4">
        <v>0.16</v>
      </c>
      <c r="H44" s="8">
        <f t="shared" ref="H44:H49" si="15">B44/I44*50</f>
        <v>156.25</v>
      </c>
      <c r="I44" s="46">
        <v>0.16</v>
      </c>
    </row>
    <row r="45" spans="1:14">
      <c r="A45" s="6">
        <v>3</v>
      </c>
      <c r="B45" s="3">
        <v>1</v>
      </c>
      <c r="C45" s="4">
        <v>0.3</v>
      </c>
      <c r="D45" s="3">
        <f t="shared" si="12"/>
        <v>3</v>
      </c>
      <c r="E45" s="8">
        <f t="shared" si="13"/>
        <v>166.66666666666669</v>
      </c>
      <c r="F45" s="8">
        <f t="shared" si="14"/>
        <v>185.18518518518516</v>
      </c>
      <c r="G45" s="4">
        <v>0.27</v>
      </c>
      <c r="H45" s="8">
        <f t="shared" si="15"/>
        <v>178.57142857142856</v>
      </c>
      <c r="I45" s="46">
        <v>0.28000000000000003</v>
      </c>
    </row>
    <row r="46" spans="1:14">
      <c r="A46" s="6">
        <v>4</v>
      </c>
      <c r="B46" s="3">
        <v>2</v>
      </c>
      <c r="C46" s="4">
        <v>0.59</v>
      </c>
      <c r="D46" s="3">
        <f t="shared" si="12"/>
        <v>4</v>
      </c>
      <c r="E46" s="8">
        <f t="shared" si="13"/>
        <v>169.49152542372883</v>
      </c>
      <c r="F46" s="8">
        <f t="shared" si="14"/>
        <v>192.30769230769229</v>
      </c>
      <c r="G46" s="4">
        <v>0.52</v>
      </c>
      <c r="H46" s="8">
        <f t="shared" si="15"/>
        <v>185.18518518518516</v>
      </c>
      <c r="I46" s="46">
        <v>0.54</v>
      </c>
    </row>
    <row r="47" spans="1:14">
      <c r="A47" s="6">
        <v>5</v>
      </c>
      <c r="B47" s="3">
        <v>4</v>
      </c>
      <c r="C47" s="4">
        <v>1.1100000000000001</v>
      </c>
      <c r="D47" s="3">
        <f t="shared" si="12"/>
        <v>5</v>
      </c>
      <c r="E47" s="8">
        <f t="shared" si="13"/>
        <v>180.18018018018017</v>
      </c>
      <c r="F47" s="8">
        <f t="shared" si="14"/>
        <v>200</v>
      </c>
      <c r="G47" s="49">
        <v>1</v>
      </c>
      <c r="H47" s="8">
        <f t="shared" si="15"/>
        <v>194.17475728155341</v>
      </c>
      <c r="I47" s="46">
        <v>1.03</v>
      </c>
    </row>
    <row r="48" spans="1:14">
      <c r="A48" s="6">
        <v>6</v>
      </c>
      <c r="B48" s="3">
        <v>8</v>
      </c>
      <c r="C48" s="4">
        <v>2.14</v>
      </c>
      <c r="D48" s="3">
        <f t="shared" si="12"/>
        <v>6</v>
      </c>
      <c r="E48" s="8">
        <f t="shared" si="13"/>
        <v>186.9158878504673</v>
      </c>
      <c r="F48" s="8">
        <f t="shared" si="14"/>
        <v>207.25388601036272</v>
      </c>
      <c r="G48" s="4">
        <v>1.93</v>
      </c>
      <c r="H48" s="8">
        <f t="shared" si="15"/>
        <v>201.00502512562812</v>
      </c>
      <c r="I48" s="46">
        <v>1.99</v>
      </c>
    </row>
    <row r="49" spans="1:14">
      <c r="A49" s="6">
        <v>7</v>
      </c>
      <c r="B49" s="3">
        <v>16</v>
      </c>
      <c r="C49" s="4">
        <v>4.1900000000000004</v>
      </c>
      <c r="D49" s="3">
        <f t="shared" si="12"/>
        <v>7</v>
      </c>
      <c r="E49" s="8">
        <f t="shared" si="13"/>
        <v>190.93078758949881</v>
      </c>
      <c r="F49" s="8">
        <f t="shared" si="14"/>
        <v>212.7659574468085</v>
      </c>
      <c r="G49" s="4">
        <v>3.76</v>
      </c>
      <c r="H49" s="8">
        <f t="shared" si="15"/>
        <v>205.65552699228792</v>
      </c>
      <c r="I49" s="46">
        <v>3.89</v>
      </c>
    </row>
    <row r="50" spans="1:14">
      <c r="L50" t="s">
        <v>78</v>
      </c>
      <c r="M50" t="s">
        <v>67</v>
      </c>
      <c r="N50" t="s">
        <v>72</v>
      </c>
    </row>
    <row r="53" spans="1:14" ht="27">
      <c r="C53" s="10" t="s">
        <v>79</v>
      </c>
      <c r="D53" s="5" t="s">
        <v>70</v>
      </c>
      <c r="E53" s="19" t="s">
        <v>80</v>
      </c>
      <c r="F53" s="35" t="s">
        <v>81</v>
      </c>
      <c r="G53" s="25"/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60</v>
      </c>
      <c r="D55" s="2" t="s">
        <v>6</v>
      </c>
      <c r="E55" s="2" t="s">
        <v>61</v>
      </c>
      <c r="F55" s="2" t="s">
        <v>62</v>
      </c>
      <c r="G55" s="2" t="s">
        <v>63</v>
      </c>
      <c r="H55" s="2" t="s">
        <v>64</v>
      </c>
      <c r="I55" s="45" t="s">
        <v>65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6">LOG(B56)/LOG(2)+3</f>
        <v>1</v>
      </c>
      <c r="E56" s="8">
        <f t="shared" ref="E56:E62" si="17">B56/C56*50</f>
        <v>104.16666666666667</v>
      </c>
      <c r="F56" s="8">
        <f t="shared" ref="F56:F62" si="18">B56/G56*50</f>
        <v>83.333333333333343</v>
      </c>
      <c r="G56" s="49">
        <v>0.15</v>
      </c>
      <c r="H56" s="8">
        <f>B56/I56*50</f>
        <v>125</v>
      </c>
      <c r="I56" s="4">
        <v>0.1</v>
      </c>
    </row>
    <row r="57" spans="1:14">
      <c r="A57" s="6">
        <v>2</v>
      </c>
      <c r="B57" s="3">
        <v>0.5</v>
      </c>
      <c r="C57" s="4">
        <v>0.19</v>
      </c>
      <c r="D57" s="3">
        <f t="shared" si="16"/>
        <v>2</v>
      </c>
      <c r="E57" s="8">
        <f t="shared" si="17"/>
        <v>131.57894736842107</v>
      </c>
      <c r="F57" s="8">
        <f t="shared" si="18"/>
        <v>100</v>
      </c>
      <c r="G57" s="4">
        <v>0.25</v>
      </c>
      <c r="H57" s="8">
        <f t="shared" ref="H57:H62" si="19">B57/I57*50</f>
        <v>156.25</v>
      </c>
      <c r="I57" s="4">
        <v>0.16</v>
      </c>
    </row>
    <row r="58" spans="1:14">
      <c r="A58" s="6">
        <v>3</v>
      </c>
      <c r="B58" s="3">
        <v>1</v>
      </c>
      <c r="C58" s="4">
        <v>0.34</v>
      </c>
      <c r="D58" s="3">
        <f t="shared" si="16"/>
        <v>3</v>
      </c>
      <c r="E58" s="8">
        <f t="shared" si="17"/>
        <v>147.05882352941174</v>
      </c>
      <c r="F58" s="8">
        <f t="shared" si="18"/>
        <v>106.38297872340425</v>
      </c>
      <c r="G58" s="4">
        <v>0.47</v>
      </c>
      <c r="H58" s="8">
        <f t="shared" si="19"/>
        <v>178.57142857142856</v>
      </c>
      <c r="I58" s="42">
        <v>0.28000000000000003</v>
      </c>
    </row>
    <row r="59" spans="1:14">
      <c r="A59" s="6">
        <v>4</v>
      </c>
      <c r="B59" s="3">
        <v>2</v>
      </c>
      <c r="C59" s="4">
        <v>0.66</v>
      </c>
      <c r="D59" s="3">
        <f t="shared" si="16"/>
        <v>4</v>
      </c>
      <c r="E59" s="8">
        <f t="shared" si="17"/>
        <v>151.5151515151515</v>
      </c>
      <c r="F59" s="8">
        <f t="shared" si="18"/>
        <v>109.89010989010988</v>
      </c>
      <c r="G59" s="4">
        <v>0.91</v>
      </c>
      <c r="H59" s="8">
        <f t="shared" si="19"/>
        <v>185.18518518518516</v>
      </c>
      <c r="I59" s="4">
        <v>0.54</v>
      </c>
    </row>
    <row r="60" spans="1:14">
      <c r="A60" s="6">
        <v>5</v>
      </c>
      <c r="B60" s="3">
        <v>4</v>
      </c>
      <c r="C60" s="42">
        <v>1.27</v>
      </c>
      <c r="D60" s="3">
        <f t="shared" si="16"/>
        <v>5</v>
      </c>
      <c r="E60" s="8">
        <f t="shared" si="17"/>
        <v>157.4803149606299</v>
      </c>
      <c r="F60" s="8">
        <f t="shared" si="18"/>
        <v>114.94252873563218</v>
      </c>
      <c r="G60" s="49">
        <v>1.74</v>
      </c>
      <c r="H60" s="8">
        <f t="shared" si="19"/>
        <v>194.17475728155341</v>
      </c>
      <c r="I60" s="4">
        <v>1.03</v>
      </c>
    </row>
    <row r="61" spans="1:14">
      <c r="A61" s="6">
        <v>6</v>
      </c>
      <c r="B61" s="3">
        <v>8</v>
      </c>
      <c r="C61" s="4">
        <v>2.4500000000000002</v>
      </c>
      <c r="D61" s="3">
        <f t="shared" si="16"/>
        <v>6</v>
      </c>
      <c r="E61" s="8">
        <f t="shared" si="17"/>
        <v>163.26530612244895</v>
      </c>
      <c r="F61" s="8">
        <f t="shared" si="18"/>
        <v>118.69436201780414</v>
      </c>
      <c r="G61" s="4">
        <v>3.37</v>
      </c>
      <c r="H61" s="8">
        <f t="shared" si="19"/>
        <v>201.00502512562812</v>
      </c>
      <c r="I61" s="4">
        <v>1.99</v>
      </c>
    </row>
    <row r="62" spans="1:14">
      <c r="A62" s="6">
        <v>7</v>
      </c>
      <c r="B62" s="3">
        <v>16</v>
      </c>
      <c r="C62" s="4">
        <v>4.8099999999999996</v>
      </c>
      <c r="D62" s="3">
        <f t="shared" si="16"/>
        <v>7</v>
      </c>
      <c r="E62" s="8">
        <f t="shared" si="17"/>
        <v>166.32016632016632</v>
      </c>
      <c r="F62" s="8">
        <f t="shared" si="18"/>
        <v>119.76047904191618</v>
      </c>
      <c r="G62" s="4">
        <v>6.68</v>
      </c>
      <c r="H62" s="8">
        <f t="shared" si="19"/>
        <v>205.65552699228792</v>
      </c>
      <c r="I62" s="4">
        <v>3.89</v>
      </c>
    </row>
    <row r="63" spans="1:14">
      <c r="L63" t="s">
        <v>82</v>
      </c>
      <c r="M63" t="s">
        <v>67</v>
      </c>
      <c r="N63" t="s">
        <v>72</v>
      </c>
    </row>
    <row r="66" spans="1:14" ht="27">
      <c r="C66" s="10" t="s">
        <v>83</v>
      </c>
      <c r="D66" s="5" t="s">
        <v>84</v>
      </c>
      <c r="E66" s="19" t="s">
        <v>80</v>
      </c>
      <c r="F66" s="35" t="s">
        <v>81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60</v>
      </c>
      <c r="D68" s="2" t="s">
        <v>6</v>
      </c>
      <c r="E68" s="2" t="s">
        <v>61</v>
      </c>
      <c r="F68" s="2" t="s">
        <v>62</v>
      </c>
      <c r="G68" s="2" t="s">
        <v>63</v>
      </c>
      <c r="H68" s="2" t="s">
        <v>64</v>
      </c>
      <c r="I68" s="45" t="s">
        <v>65</v>
      </c>
    </row>
    <row r="69" spans="1:14">
      <c r="A69" s="6">
        <v>1</v>
      </c>
      <c r="B69" s="3">
        <v>0.25</v>
      </c>
      <c r="C69" s="4">
        <v>2.14</v>
      </c>
      <c r="D69" s="3">
        <f t="shared" ref="D69:D75" si="20">LOG(B69)/LOG(2)+3</f>
        <v>1</v>
      </c>
      <c r="E69" s="8">
        <f t="shared" ref="E69:E75" si="21">B69/C69*50</f>
        <v>5.8411214953271031</v>
      </c>
      <c r="F69" s="8">
        <f t="shared" ref="F69:F75" si="22">B69/G69*50</f>
        <v>13.736263736263735</v>
      </c>
      <c r="G69" s="4">
        <v>0.91</v>
      </c>
      <c r="H69" s="8">
        <f>B69/I69*50</f>
        <v>14.204545454545455</v>
      </c>
      <c r="I69" s="46">
        <v>0.88</v>
      </c>
    </row>
    <row r="70" spans="1:14">
      <c r="A70" s="6">
        <v>2</v>
      </c>
      <c r="B70" s="3">
        <v>0.5</v>
      </c>
      <c r="C70" s="4">
        <v>4.0999999999999996</v>
      </c>
      <c r="D70" s="3">
        <f t="shared" si="20"/>
        <v>2</v>
      </c>
      <c r="E70" s="8">
        <f t="shared" si="21"/>
        <v>6.0975609756097571</v>
      </c>
      <c r="F70" s="8">
        <f t="shared" si="22"/>
        <v>15.151515151515152</v>
      </c>
      <c r="G70" s="4">
        <v>1.65</v>
      </c>
      <c r="H70" s="8">
        <f t="shared" ref="H70:H75" si="23">B70/I70*50</f>
        <v>15.923566878980891</v>
      </c>
      <c r="I70" s="46">
        <v>1.57</v>
      </c>
    </row>
    <row r="71" spans="1:14">
      <c r="A71" s="6">
        <v>3</v>
      </c>
      <c r="B71" s="3">
        <v>1</v>
      </c>
      <c r="C71" s="4">
        <v>8.06</v>
      </c>
      <c r="D71" s="3">
        <f t="shared" si="20"/>
        <v>3</v>
      </c>
      <c r="E71" s="8">
        <f t="shared" si="21"/>
        <v>6.2034739454094288</v>
      </c>
      <c r="F71" s="8">
        <f t="shared" si="22"/>
        <v>15.923566878980891</v>
      </c>
      <c r="G71" s="4">
        <v>3.14</v>
      </c>
      <c r="H71" s="8">
        <f t="shared" si="23"/>
        <v>16.556291390728479</v>
      </c>
      <c r="I71" s="46">
        <v>3.02</v>
      </c>
    </row>
    <row r="72" spans="1:14">
      <c r="A72" s="6">
        <v>4</v>
      </c>
      <c r="B72" s="3">
        <v>2</v>
      </c>
      <c r="C72" s="4">
        <v>15.65</v>
      </c>
      <c r="D72" s="3">
        <f t="shared" si="20"/>
        <v>4</v>
      </c>
      <c r="E72" s="8">
        <f t="shared" si="21"/>
        <v>6.3897763578274756</v>
      </c>
      <c r="F72" s="8">
        <f t="shared" si="22"/>
        <v>16.5016501650165</v>
      </c>
      <c r="G72" s="49">
        <v>6.06</v>
      </c>
      <c r="H72" s="8">
        <f t="shared" si="23"/>
        <v>17.123287671232877</v>
      </c>
      <c r="I72" s="46">
        <v>5.84</v>
      </c>
    </row>
    <row r="73" spans="1:14">
      <c r="A73" s="6">
        <v>5</v>
      </c>
      <c r="B73" s="3">
        <v>4</v>
      </c>
      <c r="C73" s="4">
        <v>32.26</v>
      </c>
      <c r="D73" s="3">
        <f t="shared" si="20"/>
        <v>5</v>
      </c>
      <c r="E73" s="8">
        <f t="shared" si="21"/>
        <v>6.1996280223186613</v>
      </c>
      <c r="F73" s="8">
        <f t="shared" si="22"/>
        <v>16.722408026755854</v>
      </c>
      <c r="G73" s="48">
        <v>11.96</v>
      </c>
      <c r="H73" s="8">
        <f t="shared" si="23"/>
        <v>17.421602787456443</v>
      </c>
      <c r="I73" s="46">
        <v>11.48</v>
      </c>
    </row>
    <row r="74" spans="1:14">
      <c r="A74" s="6">
        <v>6</v>
      </c>
      <c r="B74" s="3">
        <v>8</v>
      </c>
      <c r="C74" s="4">
        <v>61.73</v>
      </c>
      <c r="D74" s="3">
        <f t="shared" si="20"/>
        <v>6</v>
      </c>
      <c r="E74" s="8">
        <f t="shared" si="21"/>
        <v>6.4798315243803666</v>
      </c>
      <c r="F74" s="8">
        <f t="shared" si="22"/>
        <v>16.842105263157894</v>
      </c>
      <c r="G74" s="4">
        <v>23.75</v>
      </c>
      <c r="H74" s="8">
        <f t="shared" si="23"/>
        <v>16.920473773265652</v>
      </c>
      <c r="I74" s="46">
        <v>23.64</v>
      </c>
    </row>
    <row r="75" spans="1:14">
      <c r="A75" s="6">
        <v>7</v>
      </c>
      <c r="B75" s="3">
        <v>16</v>
      </c>
      <c r="C75" s="4">
        <v>128.21</v>
      </c>
      <c r="D75" s="3">
        <f t="shared" si="20"/>
        <v>7</v>
      </c>
      <c r="E75" s="8">
        <f t="shared" si="21"/>
        <v>6.2397628890102173</v>
      </c>
      <c r="F75" s="8">
        <f t="shared" si="22"/>
        <v>16.799664006719865</v>
      </c>
      <c r="G75" s="4">
        <v>47.62</v>
      </c>
      <c r="H75" s="8">
        <f t="shared" si="23"/>
        <v>17.440592980161327</v>
      </c>
      <c r="I75" s="46">
        <v>45.87</v>
      </c>
    </row>
    <row r="76" spans="1:14">
      <c r="L76" t="s">
        <v>85</v>
      </c>
      <c r="M76" t="s">
        <v>67</v>
      </c>
      <c r="N76" t="s">
        <v>68</v>
      </c>
    </row>
    <row r="79" spans="1:14" ht="192" customHeight="1">
      <c r="A79" s="55" t="s">
        <v>86</v>
      </c>
      <c r="B79" s="56"/>
      <c r="C79" s="56"/>
      <c r="D79" s="56"/>
      <c r="E79" s="56"/>
      <c r="F79" s="56"/>
      <c r="G79" s="56"/>
      <c r="H79" s="56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34" workbookViewId="0">
      <selection activeCell="E41" sqref="E41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87</v>
      </c>
      <c r="D1" s="5" t="s">
        <v>45</v>
      </c>
      <c r="E1" s="19" t="s">
        <v>88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89</v>
      </c>
      <c r="D3" s="2" t="s">
        <v>6</v>
      </c>
      <c r="E3" s="2" t="s">
        <v>90</v>
      </c>
      <c r="F3" s="2" t="s">
        <v>91</v>
      </c>
      <c r="G3" s="2" t="s">
        <v>92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93</v>
      </c>
    </row>
    <row r="15" spans="1:12" ht="40.5">
      <c r="C15" s="10" t="s">
        <v>94</v>
      </c>
      <c r="D15" s="5" t="s">
        <v>54</v>
      </c>
      <c r="E15" s="19" t="s">
        <v>88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4</v>
      </c>
      <c r="C17" s="2" t="s">
        <v>89</v>
      </c>
      <c r="D17" s="2" t="s">
        <v>6</v>
      </c>
      <c r="E17" s="2" t="s">
        <v>90</v>
      </c>
      <c r="F17" s="2" t="s">
        <v>91</v>
      </c>
      <c r="G17" s="2" t="s">
        <v>92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95</v>
      </c>
    </row>
    <row r="27" spans="1:12" ht="27">
      <c r="C27" s="10" t="s">
        <v>96</v>
      </c>
      <c r="D27" s="26" t="s">
        <v>97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98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99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100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101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102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103</v>
      </c>
    </row>
    <row r="38" spans="1:15" ht="173.25" customHeight="1">
      <c r="A38" s="52" t="s">
        <v>104</v>
      </c>
      <c r="B38" s="53"/>
      <c r="C38" s="53"/>
      <c r="D38" s="53"/>
      <c r="E38" s="53"/>
      <c r="F38" s="53"/>
      <c r="G38" s="53"/>
      <c r="H38" s="53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"/>
  <sheetViews>
    <sheetView workbookViewId="0">
      <selection activeCell="C30" sqref="C30"/>
    </sheetView>
  </sheetViews>
  <sheetFormatPr defaultRowHeight="13.5"/>
  <cols>
    <col min="2" max="2" width="12.625" customWidth="1"/>
    <col min="3" max="3" width="10.5" customWidth="1"/>
    <col min="4" max="4" width="12.125" customWidth="1"/>
    <col min="5" max="5" width="9.875" customWidth="1"/>
    <col min="7" max="7" width="11.5" customWidth="1"/>
    <col min="8" max="8" width="9.375" customWidth="1"/>
    <col min="9" max="9" width="10" customWidth="1"/>
    <col min="10" max="10" width="7.75" bestFit="1" customWidth="1"/>
    <col min="11" max="11" width="11.875" customWidth="1"/>
    <col min="12" max="12" width="11.5" customWidth="1"/>
  </cols>
  <sheetData>
    <row r="1" spans="1:15" ht="40.5">
      <c r="C1" s="10" t="s">
        <v>105</v>
      </c>
      <c r="D1" s="5" t="s">
        <v>45</v>
      </c>
      <c r="E1" s="19" t="s">
        <v>106</v>
      </c>
      <c r="F1" s="25"/>
      <c r="G1" s="7"/>
    </row>
    <row r="2" spans="1:15">
      <c r="F2" s="7"/>
      <c r="G2" s="7"/>
    </row>
    <row r="3" spans="1:15" ht="27">
      <c r="A3" s="1" t="s">
        <v>3</v>
      </c>
      <c r="B3" s="2" t="s">
        <v>4</v>
      </c>
      <c r="C3" s="2" t="s">
        <v>107</v>
      </c>
      <c r="D3" s="2" t="s">
        <v>6</v>
      </c>
      <c r="E3" s="2" t="s">
        <v>108</v>
      </c>
      <c r="F3" s="2" t="s">
        <v>109</v>
      </c>
      <c r="G3" s="2" t="s">
        <v>110</v>
      </c>
    </row>
    <row r="4" spans="1:15">
      <c r="A4" s="6">
        <v>1</v>
      </c>
      <c r="B4" s="3">
        <v>0.25</v>
      </c>
      <c r="C4" s="4">
        <v>0.11</v>
      </c>
      <c r="D4" s="3">
        <f>LOG(B4)/LOG(2)+3</f>
        <v>1</v>
      </c>
      <c r="E4" s="8">
        <f t="shared" ref="E4:E10" si="0">B4/C4*50</f>
        <v>113.63636363636364</v>
      </c>
      <c r="F4" s="8">
        <f>B4/G4*50</f>
        <v>96.153846153846146</v>
      </c>
      <c r="G4" s="4">
        <v>0.13</v>
      </c>
    </row>
    <row r="5" spans="1:15">
      <c r="A5" s="6">
        <v>2</v>
      </c>
      <c r="B5" s="3">
        <v>0.5</v>
      </c>
      <c r="C5" s="4">
        <v>0.17</v>
      </c>
      <c r="D5" s="3">
        <f t="shared" ref="D5:D10" si="1">LOG(B5)/LOG(2)+3</f>
        <v>2</v>
      </c>
      <c r="E5" s="8">
        <f t="shared" si="0"/>
        <v>147.05882352941174</v>
      </c>
      <c r="F5" s="8">
        <f t="shared" ref="F5:F10" si="2">B5/G5*50</f>
        <v>100</v>
      </c>
      <c r="G5" s="4">
        <v>0.25</v>
      </c>
    </row>
    <row r="6" spans="1:15">
      <c r="A6" s="6">
        <v>3</v>
      </c>
      <c r="B6" s="3">
        <v>1</v>
      </c>
      <c r="C6" s="4">
        <v>0.31</v>
      </c>
      <c r="D6" s="3">
        <f t="shared" si="1"/>
        <v>3</v>
      </c>
      <c r="E6" s="8">
        <f t="shared" si="0"/>
        <v>161.29032258064518</v>
      </c>
      <c r="F6" s="8">
        <f t="shared" si="2"/>
        <v>102.04081632653062</v>
      </c>
      <c r="G6" s="4">
        <v>0.49</v>
      </c>
    </row>
    <row r="7" spans="1:15">
      <c r="A7" s="6">
        <v>4</v>
      </c>
      <c r="B7" s="3">
        <v>2</v>
      </c>
      <c r="C7" s="42">
        <v>0.6</v>
      </c>
      <c r="D7" s="3">
        <f t="shared" si="1"/>
        <v>4</v>
      </c>
      <c r="E7" s="8">
        <f t="shared" si="0"/>
        <v>166.66666666666669</v>
      </c>
      <c r="F7" s="8">
        <f t="shared" si="2"/>
        <v>107.5268817204301</v>
      </c>
      <c r="G7" s="4">
        <v>0.93</v>
      </c>
    </row>
    <row r="8" spans="1:15">
      <c r="A8" s="6">
        <v>5</v>
      </c>
      <c r="B8" s="3">
        <v>4</v>
      </c>
      <c r="C8" s="4">
        <v>1.1299999999999999</v>
      </c>
      <c r="D8" s="3">
        <f t="shared" si="1"/>
        <v>5</v>
      </c>
      <c r="E8" s="8">
        <f t="shared" si="0"/>
        <v>176.99115044247787</v>
      </c>
      <c r="F8" s="8">
        <f t="shared" si="2"/>
        <v>111.11111111111111</v>
      </c>
      <c r="G8" s="4">
        <v>1.8</v>
      </c>
    </row>
    <row r="9" spans="1:15">
      <c r="A9" s="6">
        <v>6</v>
      </c>
      <c r="B9" s="3">
        <v>8</v>
      </c>
      <c r="C9" s="4">
        <v>2.1800000000000002</v>
      </c>
      <c r="D9" s="3">
        <f t="shared" si="1"/>
        <v>6</v>
      </c>
      <c r="E9" s="8">
        <f t="shared" si="0"/>
        <v>183.48623853211009</v>
      </c>
      <c r="F9" s="8">
        <f t="shared" si="2"/>
        <v>111.11111111111111</v>
      </c>
      <c r="G9" s="4">
        <v>3.6</v>
      </c>
    </row>
    <row r="10" spans="1:15">
      <c r="A10" s="6">
        <v>7</v>
      </c>
      <c r="B10" s="3">
        <v>16</v>
      </c>
      <c r="C10" s="4">
        <v>4.26</v>
      </c>
      <c r="D10" s="3">
        <f t="shared" si="1"/>
        <v>7</v>
      </c>
      <c r="E10" s="8">
        <f t="shared" si="0"/>
        <v>187.79342723004694</v>
      </c>
      <c r="F10" s="8">
        <f t="shared" si="2"/>
        <v>112.67605633802818</v>
      </c>
      <c r="G10" s="4">
        <v>7.1</v>
      </c>
    </row>
    <row r="11" spans="1:15">
      <c r="A11" s="15"/>
      <c r="B11" s="16"/>
      <c r="C11" s="17"/>
      <c r="D11" s="16"/>
      <c r="E11" s="18"/>
      <c r="F11" s="18"/>
      <c r="G11" s="17"/>
      <c r="M11" t="s">
        <v>111</v>
      </c>
      <c r="N11" t="s">
        <v>67</v>
      </c>
      <c r="O11" t="s">
        <v>72</v>
      </c>
    </row>
    <row r="15" spans="1:15" ht="40.5">
      <c r="C15" s="10" t="s">
        <v>112</v>
      </c>
      <c r="D15" s="5" t="s">
        <v>54</v>
      </c>
      <c r="E15" s="19" t="s">
        <v>106</v>
      </c>
      <c r="F15" s="25"/>
      <c r="G15" s="7"/>
    </row>
    <row r="16" spans="1:15">
      <c r="F16" s="7"/>
      <c r="G16" s="7"/>
    </row>
    <row r="17" spans="1:15" ht="27">
      <c r="A17" s="1" t="s">
        <v>3</v>
      </c>
      <c r="B17" s="2" t="s">
        <v>4</v>
      </c>
      <c r="C17" s="2" t="s">
        <v>107</v>
      </c>
      <c r="D17" s="2" t="s">
        <v>6</v>
      </c>
      <c r="E17" s="2" t="s">
        <v>108</v>
      </c>
      <c r="F17" s="2" t="s">
        <v>109</v>
      </c>
      <c r="G17" s="2" t="s">
        <v>110</v>
      </c>
    </row>
    <row r="18" spans="1:15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5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5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5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5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5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5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5">
      <c r="M25" t="s">
        <v>113</v>
      </c>
      <c r="N25" t="s">
        <v>67</v>
      </c>
      <c r="O25" t="s">
        <v>68</v>
      </c>
    </row>
    <row r="28" spans="1:15" ht="212.25" customHeight="1">
      <c r="A28" s="52" t="s">
        <v>114</v>
      </c>
      <c r="B28" s="53"/>
      <c r="C28" s="53"/>
      <c r="D28" s="53"/>
      <c r="E28" s="53"/>
      <c r="F28" s="53"/>
      <c r="G28" s="53"/>
      <c r="H28" s="53"/>
    </row>
    <row r="32" spans="1:15" ht="40.5">
      <c r="C32" s="10" t="s">
        <v>115</v>
      </c>
      <c r="D32" s="5" t="s">
        <v>70</v>
      </c>
      <c r="E32" s="19" t="s">
        <v>116</v>
      </c>
      <c r="F32" s="25"/>
      <c r="G32" s="7"/>
    </row>
    <row r="33" spans="1:7">
      <c r="F33" s="7"/>
      <c r="G33" s="7"/>
    </row>
    <row r="34" spans="1:7" ht="27">
      <c r="A34" s="1" t="s">
        <v>3</v>
      </c>
      <c r="B34" s="2" t="s">
        <v>4</v>
      </c>
      <c r="C34" s="2" t="s">
        <v>117</v>
      </c>
      <c r="D34" s="2" t="s">
        <v>6</v>
      </c>
      <c r="E34" s="2" t="s">
        <v>118</v>
      </c>
      <c r="F34" s="2" t="s">
        <v>119</v>
      </c>
      <c r="G34" s="2" t="s">
        <v>120</v>
      </c>
    </row>
    <row r="35" spans="1:7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125</v>
      </c>
      <c r="G35" s="4">
        <v>0.1</v>
      </c>
    </row>
    <row r="36" spans="1:7">
      <c r="A36" s="6">
        <v>2</v>
      </c>
      <c r="B36" s="3">
        <v>0.5</v>
      </c>
      <c r="C36" s="4">
        <v>0.16</v>
      </c>
      <c r="D36" s="3">
        <f t="shared" ref="D36:D41" si="7">LOG(B36)/LOG(2)+3</f>
        <v>2</v>
      </c>
      <c r="E36" s="8">
        <f t="shared" si="6"/>
        <v>156.25</v>
      </c>
      <c r="F36" s="8">
        <f t="shared" ref="F36:F41" si="8">B36/G36*50</f>
        <v>156.25</v>
      </c>
      <c r="G36" s="4">
        <v>0.16</v>
      </c>
    </row>
    <row r="37" spans="1:7">
      <c r="A37" s="6">
        <v>3</v>
      </c>
      <c r="B37" s="3">
        <v>1</v>
      </c>
      <c r="C37" s="4">
        <v>0.28000000000000003</v>
      </c>
      <c r="D37" s="3">
        <f t="shared" si="7"/>
        <v>3</v>
      </c>
      <c r="E37" s="8">
        <f t="shared" si="6"/>
        <v>178.57142857142856</v>
      </c>
      <c r="F37" s="8">
        <f t="shared" si="8"/>
        <v>178.57142857142856</v>
      </c>
      <c r="G37" s="4">
        <v>0.28000000000000003</v>
      </c>
    </row>
    <row r="38" spans="1:7">
      <c r="A38" s="6">
        <v>4</v>
      </c>
      <c r="B38" s="3">
        <v>2</v>
      </c>
      <c r="C38" s="4">
        <v>0.52</v>
      </c>
      <c r="D38" s="3">
        <f t="shared" si="7"/>
        <v>4</v>
      </c>
      <c r="E38" s="8">
        <f t="shared" si="6"/>
        <v>192.30769230769229</v>
      </c>
      <c r="F38" s="8">
        <f t="shared" si="8"/>
        <v>192.30769230769229</v>
      </c>
      <c r="G38" s="4">
        <v>0.52</v>
      </c>
    </row>
    <row r="39" spans="1:7">
      <c r="A39" s="6">
        <v>5</v>
      </c>
      <c r="B39" s="3">
        <v>4</v>
      </c>
      <c r="C39" s="4">
        <v>1</v>
      </c>
      <c r="D39" s="3">
        <f t="shared" si="7"/>
        <v>5</v>
      </c>
      <c r="E39" s="8">
        <f t="shared" si="6"/>
        <v>200</v>
      </c>
      <c r="F39" s="8">
        <f t="shared" si="8"/>
        <v>200</v>
      </c>
      <c r="G39" s="4">
        <v>1</v>
      </c>
    </row>
    <row r="40" spans="1:7">
      <c r="A40" s="6">
        <v>6</v>
      </c>
      <c r="B40" s="3">
        <v>8</v>
      </c>
      <c r="C40" s="4">
        <v>1.95</v>
      </c>
      <c r="D40" s="3">
        <f t="shared" si="7"/>
        <v>6</v>
      </c>
      <c r="E40" s="8">
        <f t="shared" si="6"/>
        <v>205.12820512820517</v>
      </c>
      <c r="F40" s="8">
        <f t="shared" si="8"/>
        <v>204.08163265306123</v>
      </c>
      <c r="G40" s="4">
        <v>1.96</v>
      </c>
    </row>
    <row r="41" spans="1:7">
      <c r="A41" s="6">
        <v>7</v>
      </c>
      <c r="B41" s="3">
        <v>16</v>
      </c>
      <c r="C41" s="4">
        <v>3.85</v>
      </c>
      <c r="D41" s="3">
        <f t="shared" si="7"/>
        <v>7</v>
      </c>
      <c r="E41" s="8">
        <f t="shared" si="6"/>
        <v>207.79220779220776</v>
      </c>
      <c r="F41" s="8">
        <f t="shared" si="8"/>
        <v>207.25388601036272</v>
      </c>
      <c r="G41" s="4">
        <v>3.86</v>
      </c>
    </row>
    <row r="45" spans="1:7" ht="40.5">
      <c r="C45" s="10" t="s">
        <v>121</v>
      </c>
      <c r="D45" s="5" t="s">
        <v>54</v>
      </c>
      <c r="E45" s="19" t="s">
        <v>116</v>
      </c>
      <c r="F45" s="25"/>
      <c r="G45" s="7"/>
    </row>
    <row r="46" spans="1:7">
      <c r="F46" s="7"/>
      <c r="G46" s="7"/>
    </row>
    <row r="47" spans="1:7" ht="27">
      <c r="A47" s="1" t="s">
        <v>3</v>
      </c>
      <c r="B47" s="2" t="s">
        <v>4</v>
      </c>
      <c r="C47" s="2" t="s">
        <v>117</v>
      </c>
      <c r="D47" s="2" t="s">
        <v>6</v>
      </c>
      <c r="E47" s="2" t="s">
        <v>118</v>
      </c>
      <c r="F47" s="2" t="s">
        <v>119</v>
      </c>
      <c r="G47" s="2" t="s">
        <v>120</v>
      </c>
    </row>
    <row r="48" spans="1:7">
      <c r="A48" s="6">
        <v>1</v>
      </c>
      <c r="B48" s="3">
        <v>0.25</v>
      </c>
      <c r="C48" s="4">
        <v>0.32</v>
      </c>
      <c r="D48" s="3">
        <f>LOG(B48)/LOG(2)+3</f>
        <v>1</v>
      </c>
      <c r="E48" s="8">
        <f t="shared" ref="E48:E54" si="9">B48/C48*50</f>
        <v>39.0625</v>
      </c>
      <c r="F48" s="8">
        <f>B48/G48*50</f>
        <v>39.0625</v>
      </c>
      <c r="G48" s="4">
        <v>0.32</v>
      </c>
    </row>
    <row r="49" spans="1:7">
      <c r="A49" s="6">
        <v>2</v>
      </c>
      <c r="B49" s="3">
        <v>0.5</v>
      </c>
      <c r="C49" s="4">
        <v>0.56000000000000005</v>
      </c>
      <c r="D49" s="3">
        <f t="shared" ref="D49:D54" si="10">LOG(B49)/LOG(2)+3</f>
        <v>2</v>
      </c>
      <c r="E49" s="8">
        <f t="shared" si="9"/>
        <v>44.642857142857139</v>
      </c>
      <c r="F49" s="8">
        <f t="shared" ref="F49:F54" si="11">B49/G49*50</f>
        <v>49.019607843137251</v>
      </c>
      <c r="G49" s="4">
        <v>0.51</v>
      </c>
    </row>
    <row r="50" spans="1:7">
      <c r="A50" s="6">
        <v>3</v>
      </c>
      <c r="B50" s="3">
        <v>1</v>
      </c>
      <c r="C50" s="4">
        <v>0.93</v>
      </c>
      <c r="D50" s="3">
        <f t="shared" si="10"/>
        <v>3</v>
      </c>
      <c r="E50" s="8">
        <f t="shared" si="9"/>
        <v>53.763440860215049</v>
      </c>
      <c r="F50" s="8">
        <f t="shared" si="11"/>
        <v>56.81818181818182</v>
      </c>
      <c r="G50" s="4">
        <v>0.88</v>
      </c>
    </row>
    <row r="51" spans="1:7">
      <c r="A51" s="6">
        <v>4</v>
      </c>
      <c r="B51" s="3">
        <v>2</v>
      </c>
      <c r="C51" s="4">
        <v>1.67</v>
      </c>
      <c r="D51" s="3">
        <f t="shared" si="10"/>
        <v>4</v>
      </c>
      <c r="E51" s="8">
        <f t="shared" si="9"/>
        <v>59.880239520958092</v>
      </c>
      <c r="F51" s="8">
        <f t="shared" si="11"/>
        <v>62.5</v>
      </c>
      <c r="G51" s="4">
        <v>1.6</v>
      </c>
    </row>
    <row r="52" spans="1:7">
      <c r="A52" s="6">
        <v>5</v>
      </c>
      <c r="B52" s="3">
        <v>4</v>
      </c>
      <c r="C52" s="4">
        <v>3.14</v>
      </c>
      <c r="D52" s="3">
        <f t="shared" si="10"/>
        <v>5</v>
      </c>
      <c r="E52" s="8">
        <f t="shared" si="9"/>
        <v>63.694267515923563</v>
      </c>
      <c r="F52" s="8">
        <f t="shared" si="11"/>
        <v>62.5</v>
      </c>
      <c r="G52" s="4">
        <v>3.2</v>
      </c>
    </row>
    <row r="53" spans="1:7">
      <c r="A53" s="6">
        <v>6</v>
      </c>
      <c r="B53" s="3">
        <v>8</v>
      </c>
      <c r="C53" s="4">
        <v>6</v>
      </c>
      <c r="D53" s="3">
        <f t="shared" si="10"/>
        <v>6</v>
      </c>
      <c r="E53" s="8">
        <f t="shared" si="9"/>
        <v>66.666666666666657</v>
      </c>
      <c r="F53" s="8">
        <f t="shared" si="11"/>
        <v>65.573770491803288</v>
      </c>
      <c r="G53" s="4">
        <v>6.1</v>
      </c>
    </row>
    <row r="54" spans="1:7">
      <c r="A54" s="6">
        <v>7</v>
      </c>
      <c r="B54" s="3">
        <v>16</v>
      </c>
      <c r="C54" s="4">
        <v>11.86</v>
      </c>
      <c r="D54" s="3">
        <f t="shared" si="10"/>
        <v>7</v>
      </c>
      <c r="E54" s="8">
        <f t="shared" si="9"/>
        <v>67.453625632377751</v>
      </c>
      <c r="F54" s="8">
        <f t="shared" si="11"/>
        <v>66.666666666666657</v>
      </c>
      <c r="G54" s="4">
        <v>12</v>
      </c>
    </row>
    <row r="58" spans="1:7" ht="40.5">
      <c r="C58" s="10" t="s">
        <v>122</v>
      </c>
      <c r="D58" s="5" t="s">
        <v>70</v>
      </c>
      <c r="E58" s="19" t="s">
        <v>123</v>
      </c>
      <c r="F58" s="25"/>
      <c r="G58" s="7"/>
    </row>
    <row r="59" spans="1:7">
      <c r="F59" s="7"/>
      <c r="G59" s="7"/>
    </row>
    <row r="60" spans="1:7" ht="27">
      <c r="A60" s="1" t="s">
        <v>3</v>
      </c>
      <c r="B60" s="2" t="s">
        <v>4</v>
      </c>
      <c r="C60" s="2" t="s">
        <v>124</v>
      </c>
      <c r="D60" s="2" t="s">
        <v>6</v>
      </c>
      <c r="E60" s="2" t="s">
        <v>125</v>
      </c>
      <c r="F60" s="2" t="s">
        <v>126</v>
      </c>
      <c r="G60" s="2" t="s">
        <v>127</v>
      </c>
    </row>
    <row r="61" spans="1:7">
      <c r="A61" s="6">
        <v>1</v>
      </c>
      <c r="B61" s="3">
        <v>0.25</v>
      </c>
      <c r="C61" s="4">
        <v>0.1</v>
      </c>
      <c r="D61" s="3">
        <f>LOG(B61)/LOG(2)+3</f>
        <v>1</v>
      </c>
      <c r="E61" s="8">
        <f t="shared" ref="E61:E67" si="12">B61/C61*50</f>
        <v>125</v>
      </c>
      <c r="F61" s="8">
        <f>B61/G61*50</f>
        <v>125</v>
      </c>
      <c r="G61" s="4">
        <v>0.1</v>
      </c>
    </row>
    <row r="62" spans="1:7">
      <c r="A62" s="6">
        <v>2</v>
      </c>
      <c r="B62" s="3">
        <v>0.5</v>
      </c>
      <c r="C62" s="4">
        <v>0.16</v>
      </c>
      <c r="D62" s="3">
        <f t="shared" ref="D62:D67" si="13">LOG(B62)/LOG(2)+3</f>
        <v>2</v>
      </c>
      <c r="E62" s="8">
        <f t="shared" si="12"/>
        <v>156.25</v>
      </c>
      <c r="F62" s="8">
        <f t="shared" ref="F62:F67" si="14">B62/G62*50</f>
        <v>156.25</v>
      </c>
      <c r="G62" s="4">
        <v>0.16</v>
      </c>
    </row>
    <row r="63" spans="1:7">
      <c r="A63" s="6">
        <v>3</v>
      </c>
      <c r="B63" s="3">
        <v>1</v>
      </c>
      <c r="C63" s="4">
        <v>0.28000000000000003</v>
      </c>
      <c r="D63" s="3">
        <f t="shared" si="13"/>
        <v>3</v>
      </c>
      <c r="E63" s="8">
        <f t="shared" si="12"/>
        <v>178.57142857142856</v>
      </c>
      <c r="F63" s="8">
        <f t="shared" si="14"/>
        <v>178.57142857142856</v>
      </c>
      <c r="G63" s="4">
        <v>0.28000000000000003</v>
      </c>
    </row>
    <row r="64" spans="1:7">
      <c r="A64" s="6">
        <v>4</v>
      </c>
      <c r="B64" s="3">
        <v>2</v>
      </c>
      <c r="C64" s="4">
        <v>0.52</v>
      </c>
      <c r="D64" s="3">
        <f t="shared" si="13"/>
        <v>4</v>
      </c>
      <c r="E64" s="8">
        <f t="shared" si="12"/>
        <v>192.30769230769229</v>
      </c>
      <c r="F64" s="8">
        <f t="shared" si="14"/>
        <v>192.30769230769229</v>
      </c>
      <c r="G64" s="4">
        <v>0.52</v>
      </c>
    </row>
    <row r="65" spans="1:7">
      <c r="A65" s="6">
        <v>5</v>
      </c>
      <c r="B65" s="3">
        <v>4</v>
      </c>
      <c r="C65" s="4">
        <v>1</v>
      </c>
      <c r="D65" s="3">
        <f t="shared" si="13"/>
        <v>5</v>
      </c>
      <c r="E65" s="8">
        <f t="shared" si="12"/>
        <v>200</v>
      </c>
      <c r="F65" s="8">
        <f t="shared" si="14"/>
        <v>200</v>
      </c>
      <c r="G65" s="4">
        <v>1</v>
      </c>
    </row>
    <row r="66" spans="1:7">
      <c r="A66" s="6">
        <v>6</v>
      </c>
      <c r="B66" s="3">
        <v>8</v>
      </c>
      <c r="C66" s="4">
        <v>1.95</v>
      </c>
      <c r="D66" s="3">
        <f t="shared" si="13"/>
        <v>6</v>
      </c>
      <c r="E66" s="8">
        <f t="shared" si="12"/>
        <v>205.12820512820517</v>
      </c>
      <c r="F66" s="8">
        <f t="shared" si="14"/>
        <v>204.08163265306123</v>
      </c>
      <c r="G66" s="4">
        <v>1.96</v>
      </c>
    </row>
    <row r="67" spans="1:7">
      <c r="A67" s="6">
        <v>7</v>
      </c>
      <c r="B67" s="3">
        <v>16</v>
      </c>
      <c r="C67" s="4">
        <v>3.86</v>
      </c>
      <c r="D67" s="3">
        <f t="shared" si="13"/>
        <v>7</v>
      </c>
      <c r="E67" s="8">
        <f t="shared" si="12"/>
        <v>207.25388601036272</v>
      </c>
      <c r="F67" s="8">
        <f t="shared" si="14"/>
        <v>207.25388601036272</v>
      </c>
      <c r="G67" s="4">
        <v>3.86</v>
      </c>
    </row>
    <row r="71" spans="1:7" ht="40.5">
      <c r="C71" s="10" t="s">
        <v>128</v>
      </c>
      <c r="D71" s="5" t="s">
        <v>54</v>
      </c>
      <c r="E71" s="19" t="s">
        <v>123</v>
      </c>
      <c r="F71" s="25"/>
      <c r="G71" s="7"/>
    </row>
    <row r="72" spans="1:7">
      <c r="F72" s="7"/>
      <c r="G72" s="7"/>
    </row>
    <row r="73" spans="1:7" ht="27">
      <c r="A73" s="1" t="s">
        <v>3</v>
      </c>
      <c r="B73" s="2" t="s">
        <v>4</v>
      </c>
      <c r="C73" s="2" t="s">
        <v>124</v>
      </c>
      <c r="D73" s="2" t="s">
        <v>6</v>
      </c>
      <c r="E73" s="2" t="s">
        <v>125</v>
      </c>
      <c r="F73" s="2" t="s">
        <v>126</v>
      </c>
      <c r="G73" s="2" t="s">
        <v>127</v>
      </c>
    </row>
    <row r="74" spans="1:7">
      <c r="A74" s="6">
        <v>1</v>
      </c>
      <c r="B74" s="3">
        <v>0.25</v>
      </c>
      <c r="C74" s="4">
        <v>0.37</v>
      </c>
      <c r="D74" s="3">
        <f>LOG(B74)/LOG(2)+3</f>
        <v>1</v>
      </c>
      <c r="E74" s="8">
        <f t="shared" ref="E74:E80" si="15">B74/C74*50</f>
        <v>33.783783783783782</v>
      </c>
      <c r="F74" s="8">
        <f>B74/G74*50</f>
        <v>39.0625</v>
      </c>
      <c r="G74" s="4">
        <v>0.32</v>
      </c>
    </row>
    <row r="75" spans="1:7">
      <c r="A75" s="6">
        <v>2</v>
      </c>
      <c r="B75" s="3">
        <v>0.5</v>
      </c>
      <c r="C75" s="4">
        <v>0.55000000000000004</v>
      </c>
      <c r="D75" s="3">
        <f t="shared" ref="D75:D80" si="16">LOG(B75)/LOG(2)+3</f>
        <v>2</v>
      </c>
      <c r="E75" s="8">
        <f t="shared" si="15"/>
        <v>45.454545454545453</v>
      </c>
      <c r="F75" s="8">
        <f t="shared" ref="F75:F80" si="17">B75/G75*50</f>
        <v>49.019607843137251</v>
      </c>
      <c r="G75" s="4">
        <v>0.51</v>
      </c>
    </row>
    <row r="76" spans="1:7">
      <c r="A76" s="6">
        <v>3</v>
      </c>
      <c r="B76" s="3">
        <v>1</v>
      </c>
      <c r="C76" s="4">
        <v>0.94</v>
      </c>
      <c r="D76" s="3">
        <f t="shared" si="16"/>
        <v>3</v>
      </c>
      <c r="E76" s="8">
        <f t="shared" si="15"/>
        <v>53.191489361702125</v>
      </c>
      <c r="F76" s="8">
        <f t="shared" si="17"/>
        <v>56.81818181818182</v>
      </c>
      <c r="G76" s="4">
        <v>0.88</v>
      </c>
    </row>
    <row r="77" spans="1:7">
      <c r="A77" s="6">
        <v>4</v>
      </c>
      <c r="B77" s="3">
        <v>2</v>
      </c>
      <c r="C77" s="4">
        <v>1.68</v>
      </c>
      <c r="D77" s="3">
        <f t="shared" si="16"/>
        <v>4</v>
      </c>
      <c r="E77" s="8">
        <f t="shared" si="15"/>
        <v>59.523809523809526</v>
      </c>
      <c r="F77" s="8">
        <f t="shared" si="17"/>
        <v>62.5</v>
      </c>
      <c r="G77" s="4">
        <v>1.6</v>
      </c>
    </row>
    <row r="78" spans="1:7">
      <c r="A78" s="6">
        <v>5</v>
      </c>
      <c r="B78" s="3">
        <v>4</v>
      </c>
      <c r="C78" s="4">
        <v>3.14</v>
      </c>
      <c r="D78" s="3">
        <f t="shared" si="16"/>
        <v>5</v>
      </c>
      <c r="E78" s="8">
        <f t="shared" si="15"/>
        <v>63.694267515923563</v>
      </c>
      <c r="F78" s="8">
        <f t="shared" si="17"/>
        <v>62.5</v>
      </c>
      <c r="G78" s="4">
        <v>3.2</v>
      </c>
    </row>
    <row r="79" spans="1:7">
      <c r="A79" s="6">
        <v>6</v>
      </c>
      <c r="B79" s="3">
        <v>8</v>
      </c>
      <c r="C79" s="4">
        <v>6</v>
      </c>
      <c r="D79" s="3">
        <f t="shared" si="16"/>
        <v>6</v>
      </c>
      <c r="E79" s="8">
        <f t="shared" si="15"/>
        <v>66.666666666666657</v>
      </c>
      <c r="F79" s="8">
        <f t="shared" si="17"/>
        <v>65.573770491803288</v>
      </c>
      <c r="G79" s="4">
        <v>6.1</v>
      </c>
    </row>
    <row r="80" spans="1:7">
      <c r="A80" s="6">
        <v>7</v>
      </c>
      <c r="B80" s="3">
        <v>16</v>
      </c>
      <c r="C80" s="4">
        <v>11.74</v>
      </c>
      <c r="D80" s="3">
        <f t="shared" si="16"/>
        <v>7</v>
      </c>
      <c r="E80" s="8">
        <f t="shared" si="15"/>
        <v>68.143100511073257</v>
      </c>
      <c r="F80" s="8">
        <f t="shared" si="17"/>
        <v>66.666666666666657</v>
      </c>
      <c r="G80" s="4">
        <v>12</v>
      </c>
    </row>
    <row r="84" spans="1:12" ht="40.5">
      <c r="C84" s="10" t="s">
        <v>129</v>
      </c>
      <c r="D84" s="5" t="s">
        <v>70</v>
      </c>
      <c r="E84" s="19" t="s">
        <v>130</v>
      </c>
      <c r="F84" s="25"/>
      <c r="G84" s="7"/>
    </row>
    <row r="85" spans="1:12">
      <c r="F85" s="7"/>
      <c r="G85" s="7"/>
    </row>
    <row r="86" spans="1:12" ht="54">
      <c r="A86" s="1" t="s">
        <v>3</v>
      </c>
      <c r="B86" s="2" t="s">
        <v>4</v>
      </c>
      <c r="C86" s="2" t="s">
        <v>117</v>
      </c>
      <c r="D86" s="2" t="s">
        <v>6</v>
      </c>
      <c r="E86" s="2" t="s">
        <v>118</v>
      </c>
      <c r="F86" s="2" t="s">
        <v>119</v>
      </c>
      <c r="G86" s="2" t="s">
        <v>131</v>
      </c>
      <c r="H86" s="2" t="s">
        <v>132</v>
      </c>
      <c r="I86" s="2" t="s">
        <v>133</v>
      </c>
      <c r="J86" s="2" t="s">
        <v>62</v>
      </c>
      <c r="K86" s="2" t="s">
        <v>134</v>
      </c>
      <c r="L86" s="2" t="s">
        <v>135</v>
      </c>
    </row>
    <row r="87" spans="1:12">
      <c r="A87" s="6">
        <v>1</v>
      </c>
      <c r="B87" s="3">
        <v>0.25</v>
      </c>
      <c r="C87" s="42">
        <v>0.1</v>
      </c>
      <c r="D87" s="3">
        <f>LOG(B87)/LOG(2)+3</f>
        <v>1</v>
      </c>
      <c r="E87" s="8">
        <f t="shared" ref="E87:E93" si="18">B87/C87*50</f>
        <v>125</v>
      </c>
      <c r="F87" s="8">
        <f>B87/G87*50</f>
        <v>113.63636363636364</v>
      </c>
      <c r="G87" s="4">
        <v>0.11</v>
      </c>
      <c r="H87" s="4">
        <v>0.18</v>
      </c>
      <c r="I87" s="4">
        <v>0.11</v>
      </c>
      <c r="J87" s="8">
        <f>B87/I87*50</f>
        <v>113.63636363636364</v>
      </c>
      <c r="K87" s="4">
        <v>0.11</v>
      </c>
      <c r="L87" s="42">
        <v>0.1</v>
      </c>
    </row>
    <row r="88" spans="1:12">
      <c r="A88" s="6">
        <v>2</v>
      </c>
      <c r="B88" s="3">
        <v>0.5</v>
      </c>
      <c r="C88" s="4">
        <v>0.15</v>
      </c>
      <c r="D88" s="3">
        <f t="shared" ref="D88:D93" si="19">LOG(B88)/LOG(2)+3</f>
        <v>2</v>
      </c>
      <c r="E88" s="8">
        <f t="shared" si="18"/>
        <v>166.66666666666669</v>
      </c>
      <c r="F88" s="8">
        <f t="shared" ref="F88:F93" si="20">B88/G88*50</f>
        <v>147.05882352941174</v>
      </c>
      <c r="G88" s="4">
        <v>0.17</v>
      </c>
      <c r="H88" s="4">
        <v>0.23</v>
      </c>
      <c r="I88" s="4">
        <v>0.17</v>
      </c>
      <c r="J88" s="8">
        <f t="shared" ref="J88:J93" si="21">B88/I88*50</f>
        <v>147.05882352941174</v>
      </c>
      <c r="K88" s="4">
        <v>0.17</v>
      </c>
      <c r="L88" s="4">
        <v>0.15</v>
      </c>
    </row>
    <row r="89" spans="1:12">
      <c r="A89" s="6">
        <v>3</v>
      </c>
      <c r="B89" s="3">
        <v>1</v>
      </c>
      <c r="C89" s="4">
        <v>0.26</v>
      </c>
      <c r="D89" s="3">
        <f t="shared" si="19"/>
        <v>3</v>
      </c>
      <c r="E89" s="8">
        <f t="shared" si="18"/>
        <v>192.30769230769229</v>
      </c>
      <c r="F89" s="8">
        <f t="shared" si="20"/>
        <v>172.41379310344828</v>
      </c>
      <c r="G89" s="4">
        <v>0.28999999999999998</v>
      </c>
      <c r="H89" s="4">
        <v>0.37</v>
      </c>
      <c r="I89" s="4">
        <v>0.31</v>
      </c>
      <c r="J89" s="8">
        <f t="shared" si="21"/>
        <v>161.29032258064518</v>
      </c>
      <c r="K89" s="4">
        <v>0.28999999999999998</v>
      </c>
      <c r="L89" s="4">
        <v>0.26</v>
      </c>
    </row>
    <row r="90" spans="1:12">
      <c r="A90" s="6">
        <v>4</v>
      </c>
      <c r="B90" s="3">
        <v>2</v>
      </c>
      <c r="C90" s="41">
        <v>0.5</v>
      </c>
      <c r="D90" s="3">
        <f t="shared" si="19"/>
        <v>4</v>
      </c>
      <c r="E90" s="8">
        <f t="shared" si="18"/>
        <v>200</v>
      </c>
      <c r="F90" s="8">
        <f t="shared" si="20"/>
        <v>175.43859649122808</v>
      </c>
      <c r="G90" s="4">
        <v>0.56999999999999995</v>
      </c>
      <c r="H90" s="4">
        <v>0.63</v>
      </c>
      <c r="I90" s="42">
        <v>0.6</v>
      </c>
      <c r="J90" s="8">
        <f t="shared" si="21"/>
        <v>166.66666666666669</v>
      </c>
      <c r="K90" s="4">
        <v>0.56999999999999995</v>
      </c>
      <c r="L90" s="41">
        <v>0.5</v>
      </c>
    </row>
    <row r="91" spans="1:12">
      <c r="A91" s="6">
        <v>5</v>
      </c>
      <c r="B91" s="3">
        <v>4</v>
      </c>
      <c r="C91" s="4">
        <v>0.96</v>
      </c>
      <c r="D91" s="3">
        <f t="shared" si="19"/>
        <v>5</v>
      </c>
      <c r="E91" s="8">
        <f t="shared" si="18"/>
        <v>208.33333333333334</v>
      </c>
      <c r="F91" s="8">
        <f t="shared" si="20"/>
        <v>186.9158878504673</v>
      </c>
      <c r="G91" s="4">
        <v>1.07</v>
      </c>
      <c r="H91" s="4">
        <v>1.18</v>
      </c>
      <c r="I91" s="4">
        <v>1.1299999999999999</v>
      </c>
      <c r="J91" s="8">
        <f t="shared" si="21"/>
        <v>176.99115044247787</v>
      </c>
      <c r="K91" s="4">
        <v>1.07</v>
      </c>
      <c r="L91" s="4">
        <v>0.96</v>
      </c>
    </row>
    <row r="92" spans="1:12">
      <c r="A92" s="6">
        <v>6</v>
      </c>
      <c r="B92" s="3">
        <v>8</v>
      </c>
      <c r="C92" s="4">
        <v>1.87</v>
      </c>
      <c r="D92" s="3">
        <f t="shared" si="19"/>
        <v>6</v>
      </c>
      <c r="E92" s="8">
        <f t="shared" si="18"/>
        <v>213.903743315508</v>
      </c>
      <c r="F92" s="8">
        <f t="shared" si="20"/>
        <v>194.17475728155341</v>
      </c>
      <c r="G92" s="4">
        <v>2.06</v>
      </c>
      <c r="H92" s="4">
        <v>2.3199999999999998</v>
      </c>
      <c r="I92" s="4">
        <v>2.1800000000000002</v>
      </c>
      <c r="J92" s="8">
        <f t="shared" si="21"/>
        <v>183.48623853211009</v>
      </c>
      <c r="K92" s="4">
        <v>2.06</v>
      </c>
      <c r="L92" s="4">
        <v>1.87</v>
      </c>
    </row>
    <row r="93" spans="1:12">
      <c r="A93" s="6">
        <v>7</v>
      </c>
      <c r="B93" s="3">
        <v>16</v>
      </c>
      <c r="C93" s="4">
        <v>3.66</v>
      </c>
      <c r="D93" s="3">
        <f t="shared" si="19"/>
        <v>7</v>
      </c>
      <c r="E93" s="8">
        <f t="shared" si="18"/>
        <v>218.57923497267757</v>
      </c>
      <c r="F93" s="8">
        <f t="shared" si="20"/>
        <v>199.00497512437815</v>
      </c>
      <c r="G93" s="4">
        <v>4.0199999999999996</v>
      </c>
      <c r="H93" s="4">
        <v>4.46</v>
      </c>
      <c r="I93" s="4">
        <v>4.26</v>
      </c>
      <c r="J93" s="8">
        <f t="shared" si="21"/>
        <v>187.79342723004694</v>
      </c>
      <c r="K93" s="4">
        <v>4.03</v>
      </c>
      <c r="L93" s="4">
        <v>3.66</v>
      </c>
    </row>
    <row r="94" spans="1:12">
      <c r="K94" t="s">
        <v>136</v>
      </c>
      <c r="L94" t="s">
        <v>136</v>
      </c>
    </row>
    <row r="97" spans="1:12" ht="40.5">
      <c r="C97" s="10" t="s">
        <v>137</v>
      </c>
      <c r="D97" s="5" t="s">
        <v>54</v>
      </c>
      <c r="E97" s="19" t="s">
        <v>130</v>
      </c>
      <c r="F97" s="25"/>
      <c r="G97" s="7"/>
    </row>
    <row r="98" spans="1:12">
      <c r="F98" s="7"/>
      <c r="G98" s="7"/>
    </row>
    <row r="99" spans="1:12" ht="54">
      <c r="A99" s="1" t="s">
        <v>3</v>
      </c>
      <c r="B99" s="2" t="s">
        <v>4</v>
      </c>
      <c r="C99" s="2" t="s">
        <v>117</v>
      </c>
      <c r="D99" s="2" t="s">
        <v>6</v>
      </c>
      <c r="E99" s="2" t="s">
        <v>118</v>
      </c>
      <c r="F99" s="2" t="s">
        <v>119</v>
      </c>
      <c r="G99" s="2" t="s">
        <v>131</v>
      </c>
      <c r="H99" s="2" t="s">
        <v>132</v>
      </c>
      <c r="I99" s="2" t="s">
        <v>133</v>
      </c>
      <c r="J99" s="2" t="s">
        <v>62</v>
      </c>
      <c r="K99" s="2" t="s">
        <v>134</v>
      </c>
      <c r="L99" s="2" t="s">
        <v>135</v>
      </c>
    </row>
    <row r="100" spans="1:12">
      <c r="A100" s="6">
        <v>1</v>
      </c>
      <c r="B100" s="3">
        <v>0.25</v>
      </c>
      <c r="C100" s="4">
        <v>0.41</v>
      </c>
      <c r="D100" s="3">
        <f>LOG(B100)/LOG(2)+3</f>
        <v>1</v>
      </c>
      <c r="E100" s="8">
        <f t="shared" ref="E100:E106" si="22">B100/C100*50</f>
        <v>30.487804878048781</v>
      </c>
      <c r="F100" s="8">
        <f>B100/G100*50</f>
        <v>33.783783783783782</v>
      </c>
      <c r="G100" s="4">
        <v>0.37</v>
      </c>
      <c r="H100" s="4">
        <v>0.44</v>
      </c>
      <c r="I100" s="4">
        <v>0.32</v>
      </c>
      <c r="J100" s="8">
        <f>B100/I100*50</f>
        <v>39.0625</v>
      </c>
      <c r="K100" s="4">
        <v>0.4</v>
      </c>
      <c r="L100" s="4">
        <v>0.4</v>
      </c>
    </row>
    <row r="101" spans="1:12">
      <c r="A101" s="6">
        <v>2</v>
      </c>
      <c r="B101" s="3">
        <v>0.5</v>
      </c>
      <c r="C101" s="4">
        <v>0.6</v>
      </c>
      <c r="D101" s="3">
        <f t="shared" ref="D101:D106" si="23">LOG(B101)/LOG(2)+3</f>
        <v>2</v>
      </c>
      <c r="E101" s="8">
        <f t="shared" si="22"/>
        <v>41.666666666666671</v>
      </c>
      <c r="F101" s="8">
        <f t="shared" ref="F101:F106" si="24">B101/G101*50</f>
        <v>45.454545454545453</v>
      </c>
      <c r="G101" s="4">
        <v>0.55000000000000004</v>
      </c>
      <c r="H101" s="4">
        <v>0.57999999999999996</v>
      </c>
      <c r="I101" s="4">
        <v>0.52</v>
      </c>
      <c r="J101" s="8">
        <f t="shared" ref="J101:J106" si="25">B101/I101*50</f>
        <v>48.076923076923073</v>
      </c>
      <c r="K101" s="4">
        <v>0.56999999999999995</v>
      </c>
      <c r="L101" s="4">
        <v>0.56000000000000005</v>
      </c>
    </row>
    <row r="102" spans="1:12">
      <c r="A102" s="6">
        <v>3</v>
      </c>
      <c r="B102" s="3">
        <v>1</v>
      </c>
      <c r="C102" s="4">
        <v>1.04</v>
      </c>
      <c r="D102" s="3">
        <f t="shared" si="23"/>
        <v>3</v>
      </c>
      <c r="E102" s="8">
        <f t="shared" si="22"/>
        <v>48.076923076923073</v>
      </c>
      <c r="F102" s="8">
        <f t="shared" si="24"/>
        <v>53.191489361702125</v>
      </c>
      <c r="G102" s="4">
        <v>0.94</v>
      </c>
      <c r="H102" s="4">
        <v>1.1000000000000001</v>
      </c>
      <c r="I102" s="4">
        <v>0.91</v>
      </c>
      <c r="J102" s="8">
        <f t="shared" si="25"/>
        <v>54.945054945054942</v>
      </c>
      <c r="K102" s="4">
        <v>0.93</v>
      </c>
      <c r="L102" s="4">
        <v>0.93</v>
      </c>
    </row>
    <row r="103" spans="1:12">
      <c r="A103" s="6">
        <v>4</v>
      </c>
      <c r="B103" s="3">
        <v>2</v>
      </c>
      <c r="C103" s="4">
        <v>1.84</v>
      </c>
      <c r="D103" s="3">
        <f t="shared" si="23"/>
        <v>4</v>
      </c>
      <c r="E103" s="8">
        <f t="shared" si="22"/>
        <v>54.347826086956516</v>
      </c>
      <c r="F103" s="8">
        <f t="shared" si="24"/>
        <v>60.975609756097562</v>
      </c>
      <c r="G103" s="4">
        <v>1.64</v>
      </c>
      <c r="H103" s="4">
        <v>1.9</v>
      </c>
      <c r="I103" s="4">
        <v>1.65</v>
      </c>
      <c r="J103" s="8">
        <f t="shared" si="25"/>
        <v>60.606060606060609</v>
      </c>
      <c r="K103" s="4">
        <v>1.63</v>
      </c>
      <c r="L103" s="4">
        <v>1.64</v>
      </c>
    </row>
    <row r="104" spans="1:12">
      <c r="A104" s="6">
        <v>5</v>
      </c>
      <c r="B104" s="3">
        <v>4</v>
      </c>
      <c r="C104" s="4">
        <v>3.29</v>
      </c>
      <c r="D104" s="3">
        <f t="shared" si="23"/>
        <v>5</v>
      </c>
      <c r="E104" s="8">
        <f t="shared" si="22"/>
        <v>60.790273556231</v>
      </c>
      <c r="F104" s="8">
        <f t="shared" si="24"/>
        <v>65.359477124183002</v>
      </c>
      <c r="G104" s="4">
        <v>3.06</v>
      </c>
      <c r="H104" s="4">
        <v>3.22</v>
      </c>
      <c r="I104" s="4">
        <v>3.09</v>
      </c>
      <c r="J104" s="8">
        <f t="shared" si="25"/>
        <v>64.724919093851142</v>
      </c>
      <c r="K104" s="4">
        <v>3.04</v>
      </c>
      <c r="L104" s="4">
        <v>3.01</v>
      </c>
    </row>
    <row r="105" spans="1:12">
      <c r="A105" s="6">
        <v>6</v>
      </c>
      <c r="B105" s="3">
        <v>8</v>
      </c>
      <c r="C105" s="4">
        <v>6.3</v>
      </c>
      <c r="D105" s="3">
        <f t="shared" si="23"/>
        <v>6</v>
      </c>
      <c r="E105" s="8">
        <f t="shared" si="22"/>
        <v>63.492063492063487</v>
      </c>
      <c r="F105" s="8">
        <f t="shared" si="24"/>
        <v>68.493150684931507</v>
      </c>
      <c r="G105" s="4">
        <v>5.84</v>
      </c>
      <c r="H105" s="4">
        <v>6.23</v>
      </c>
      <c r="I105" s="4">
        <v>6.01</v>
      </c>
      <c r="J105" s="8">
        <f t="shared" si="25"/>
        <v>66.555740432612325</v>
      </c>
      <c r="K105" s="4">
        <v>5.84</v>
      </c>
      <c r="L105" s="4">
        <v>5.82</v>
      </c>
    </row>
    <row r="106" spans="1:12">
      <c r="A106" s="6">
        <v>7</v>
      </c>
      <c r="B106" s="3">
        <v>16</v>
      </c>
      <c r="C106" s="4">
        <v>11.99</v>
      </c>
      <c r="D106" s="3">
        <f t="shared" si="23"/>
        <v>7</v>
      </c>
      <c r="E106" s="8">
        <f t="shared" si="22"/>
        <v>66.722268557130931</v>
      </c>
      <c r="F106" s="8">
        <f t="shared" si="24"/>
        <v>68.965517241379317</v>
      </c>
      <c r="G106" s="4">
        <v>11.6</v>
      </c>
      <c r="H106" s="4">
        <v>12</v>
      </c>
      <c r="I106" s="4">
        <v>11.75</v>
      </c>
      <c r="J106" s="8">
        <f t="shared" si="25"/>
        <v>68.085106382978722</v>
      </c>
      <c r="K106" s="4">
        <v>11.56</v>
      </c>
      <c r="L106" s="4">
        <v>11.43</v>
      </c>
    </row>
    <row r="107" spans="1:12">
      <c r="C107" t="s">
        <v>138</v>
      </c>
    </row>
    <row r="110" spans="1:12" ht="40.5">
      <c r="C110" s="10" t="s">
        <v>139</v>
      </c>
      <c r="D110" s="5" t="s">
        <v>70</v>
      </c>
      <c r="E110" s="19" t="s">
        <v>140</v>
      </c>
      <c r="F110" s="25"/>
      <c r="G110" s="7"/>
    </row>
    <row r="111" spans="1:12">
      <c r="F111" s="7"/>
      <c r="G111" s="7"/>
    </row>
    <row r="112" spans="1:12" ht="27">
      <c r="A112" s="1" t="s">
        <v>3</v>
      </c>
      <c r="B112" s="2" t="s">
        <v>4</v>
      </c>
      <c r="C112" s="2" t="s">
        <v>141</v>
      </c>
      <c r="D112" s="2" t="s">
        <v>6</v>
      </c>
      <c r="E112" s="2" t="s">
        <v>80</v>
      </c>
      <c r="F112" s="2" t="s">
        <v>142</v>
      </c>
      <c r="G112" s="2" t="s">
        <v>143</v>
      </c>
      <c r="H112" s="2" t="s">
        <v>117</v>
      </c>
      <c r="I112" s="2" t="s">
        <v>118</v>
      </c>
    </row>
    <row r="113" spans="1:9">
      <c r="A113" s="6">
        <v>1</v>
      </c>
      <c r="B113" s="3">
        <v>0.25</v>
      </c>
      <c r="C113" s="43">
        <v>0.1</v>
      </c>
      <c r="D113" s="3">
        <f>LOG(B113)/LOG(2)+3</f>
        <v>1</v>
      </c>
      <c r="E113" s="8">
        <f t="shared" ref="E113:E119" si="26">B113/C113*50</f>
        <v>125</v>
      </c>
      <c r="F113" s="8">
        <f>B113/G113*50</f>
        <v>113.63636363636364</v>
      </c>
      <c r="G113" s="4">
        <v>0.11</v>
      </c>
      <c r="H113" s="42">
        <v>0.1</v>
      </c>
      <c r="I113" s="8">
        <f>B113/H113*50</f>
        <v>125</v>
      </c>
    </row>
    <row r="114" spans="1:9">
      <c r="A114" s="6">
        <v>2</v>
      </c>
      <c r="B114" s="3">
        <v>0.5</v>
      </c>
      <c r="C114" s="4">
        <v>0.15</v>
      </c>
      <c r="D114" s="3">
        <f t="shared" ref="D114:D119" si="27">LOG(B114)/LOG(2)+3</f>
        <v>2</v>
      </c>
      <c r="E114" s="8">
        <f t="shared" si="26"/>
        <v>166.66666666666669</v>
      </c>
      <c r="F114" s="8">
        <f t="shared" ref="F114:F119" si="28">B114/G114*50</f>
        <v>147.05882352941174</v>
      </c>
      <c r="G114" s="4">
        <v>0.17</v>
      </c>
      <c r="H114" s="4">
        <v>0.15</v>
      </c>
      <c r="I114" s="8">
        <f t="shared" ref="I114:I119" si="29">B114/H114*50</f>
        <v>166.66666666666669</v>
      </c>
    </row>
    <row r="115" spans="1:9">
      <c r="A115" s="6">
        <v>3</v>
      </c>
      <c r="B115" s="3">
        <v>1</v>
      </c>
      <c r="C115" s="4">
        <v>0.26</v>
      </c>
      <c r="D115" s="3">
        <f t="shared" si="27"/>
        <v>3</v>
      </c>
      <c r="E115" s="8">
        <f t="shared" si="26"/>
        <v>192.30769230769229</v>
      </c>
      <c r="F115" s="8">
        <f t="shared" si="28"/>
        <v>172.41379310344828</v>
      </c>
      <c r="G115" s="4">
        <v>0.28999999999999998</v>
      </c>
      <c r="H115" s="4">
        <v>0.26</v>
      </c>
      <c r="I115" s="8">
        <f t="shared" si="29"/>
        <v>192.30769230769229</v>
      </c>
    </row>
    <row r="116" spans="1:9">
      <c r="A116" s="6">
        <v>4</v>
      </c>
      <c r="B116" s="3">
        <v>2</v>
      </c>
      <c r="C116" s="4">
        <v>0.5</v>
      </c>
      <c r="D116" s="3">
        <f t="shared" si="27"/>
        <v>4</v>
      </c>
      <c r="E116" s="8">
        <f t="shared" si="26"/>
        <v>200</v>
      </c>
      <c r="F116" s="8">
        <f t="shared" si="28"/>
        <v>175.43859649122808</v>
      </c>
      <c r="G116" s="4">
        <v>0.56999999999999995</v>
      </c>
      <c r="H116" s="41">
        <v>0.5</v>
      </c>
      <c r="I116" s="8">
        <f t="shared" si="29"/>
        <v>200</v>
      </c>
    </row>
    <row r="117" spans="1:9">
      <c r="A117" s="6">
        <v>5</v>
      </c>
      <c r="B117" s="3">
        <v>4</v>
      </c>
      <c r="C117" s="4">
        <v>0.97</v>
      </c>
      <c r="D117" s="3">
        <f t="shared" si="27"/>
        <v>5</v>
      </c>
      <c r="E117" s="8">
        <f t="shared" si="26"/>
        <v>206.18556701030931</v>
      </c>
      <c r="F117" s="8">
        <f t="shared" si="28"/>
        <v>186.9158878504673</v>
      </c>
      <c r="G117" s="4">
        <v>1.07</v>
      </c>
      <c r="H117" s="4">
        <v>0.96</v>
      </c>
      <c r="I117" s="8">
        <f t="shared" si="29"/>
        <v>208.33333333333334</v>
      </c>
    </row>
    <row r="118" spans="1:9">
      <c r="A118" s="6">
        <v>6</v>
      </c>
      <c r="B118" s="3">
        <v>8</v>
      </c>
      <c r="C118" s="4">
        <v>1.88</v>
      </c>
      <c r="D118" s="3">
        <f t="shared" si="27"/>
        <v>6</v>
      </c>
      <c r="E118" s="8">
        <f t="shared" si="26"/>
        <v>212.7659574468085</v>
      </c>
      <c r="F118" s="8">
        <f t="shared" si="28"/>
        <v>194.17475728155341</v>
      </c>
      <c r="G118" s="4">
        <v>2.06</v>
      </c>
      <c r="H118" s="4">
        <v>1.87</v>
      </c>
      <c r="I118" s="8">
        <f t="shared" si="29"/>
        <v>213.903743315508</v>
      </c>
    </row>
    <row r="119" spans="1:9">
      <c r="A119" s="6">
        <v>7</v>
      </c>
      <c r="B119" s="3">
        <v>16</v>
      </c>
      <c r="C119" s="4">
        <v>3.66</v>
      </c>
      <c r="D119" s="3">
        <f t="shared" si="27"/>
        <v>7</v>
      </c>
      <c r="E119" s="8">
        <f t="shared" si="26"/>
        <v>218.57923497267757</v>
      </c>
      <c r="F119" s="8">
        <f t="shared" si="28"/>
        <v>199.00497512437815</v>
      </c>
      <c r="G119" s="4">
        <v>4.0199999999999996</v>
      </c>
      <c r="H119" s="4">
        <v>3.66</v>
      </c>
      <c r="I119" s="8">
        <f t="shared" si="29"/>
        <v>218.57923497267757</v>
      </c>
    </row>
    <row r="120" spans="1:9">
      <c r="C120" t="s">
        <v>144</v>
      </c>
    </row>
    <row r="123" spans="1:9" ht="40.5">
      <c r="C123" s="10" t="s">
        <v>145</v>
      </c>
      <c r="D123" s="5" t="s">
        <v>54</v>
      </c>
      <c r="E123" s="19" t="s">
        <v>140</v>
      </c>
      <c r="F123" s="25" t="s">
        <v>138</v>
      </c>
      <c r="G123" s="7"/>
    </row>
    <row r="124" spans="1:9">
      <c r="F124" s="7"/>
      <c r="G124" s="7"/>
    </row>
    <row r="125" spans="1:9" ht="27">
      <c r="A125" s="1" t="s">
        <v>3</v>
      </c>
      <c r="B125" s="2" t="s">
        <v>4</v>
      </c>
      <c r="C125" s="2" t="s">
        <v>141</v>
      </c>
      <c r="D125" s="2" t="s">
        <v>6</v>
      </c>
      <c r="E125" s="2" t="s">
        <v>80</v>
      </c>
      <c r="F125" s="2" t="s">
        <v>146</v>
      </c>
      <c r="G125" s="2" t="s">
        <v>143</v>
      </c>
    </row>
    <row r="126" spans="1:9">
      <c r="A126" s="6">
        <v>1</v>
      </c>
      <c r="B126" s="3">
        <v>0.25</v>
      </c>
      <c r="C126" s="4">
        <v>0.41</v>
      </c>
      <c r="D126" s="3">
        <f>LOG(B126)/LOG(2)+3</f>
        <v>1</v>
      </c>
      <c r="E126" s="8">
        <f t="shared" ref="E126:E132" si="30">B126/C126*50</f>
        <v>30.487804878048781</v>
      </c>
      <c r="F126" s="8">
        <f>B126/G126*50</f>
        <v>39.0625</v>
      </c>
      <c r="G126" s="4">
        <v>0.32</v>
      </c>
    </row>
    <row r="127" spans="1:9">
      <c r="A127" s="6">
        <v>2</v>
      </c>
      <c r="B127" s="3">
        <v>0.5</v>
      </c>
      <c r="C127" s="4">
        <v>0.6</v>
      </c>
      <c r="D127" s="3">
        <f t="shared" ref="D127:D132" si="31">LOG(B127)/LOG(2)+3</f>
        <v>2</v>
      </c>
      <c r="E127" s="8">
        <f t="shared" si="30"/>
        <v>41.666666666666671</v>
      </c>
      <c r="F127" s="8">
        <f t="shared" ref="F127:F132" si="32">B127/G127*50</f>
        <v>49.019607843137251</v>
      </c>
      <c r="G127" s="4">
        <v>0.51</v>
      </c>
    </row>
    <row r="128" spans="1:9">
      <c r="A128" s="6">
        <v>3</v>
      </c>
      <c r="B128" s="3">
        <v>1</v>
      </c>
      <c r="C128" s="4">
        <v>1.03</v>
      </c>
      <c r="D128" s="3">
        <f t="shared" si="31"/>
        <v>3</v>
      </c>
      <c r="E128" s="8">
        <f t="shared" si="30"/>
        <v>48.543689320388353</v>
      </c>
      <c r="F128" s="8">
        <f t="shared" si="32"/>
        <v>56.81818181818182</v>
      </c>
      <c r="G128" s="4">
        <v>0.88</v>
      </c>
    </row>
    <row r="129" spans="1:7">
      <c r="A129" s="6">
        <v>4</v>
      </c>
      <c r="B129" s="3">
        <v>2</v>
      </c>
      <c r="C129" s="4">
        <v>1.84</v>
      </c>
      <c r="D129" s="3">
        <f t="shared" si="31"/>
        <v>4</v>
      </c>
      <c r="E129" s="8">
        <f t="shared" si="30"/>
        <v>54.347826086956516</v>
      </c>
      <c r="F129" s="8">
        <f t="shared" si="32"/>
        <v>62.5</v>
      </c>
      <c r="G129" s="4">
        <v>1.6</v>
      </c>
    </row>
    <row r="130" spans="1:7">
      <c r="A130" s="6">
        <v>5</v>
      </c>
      <c r="B130" s="3">
        <v>4</v>
      </c>
      <c r="C130" s="4">
        <v>3.3</v>
      </c>
      <c r="D130" s="3">
        <f t="shared" si="31"/>
        <v>5</v>
      </c>
      <c r="E130" s="8">
        <f t="shared" si="30"/>
        <v>60.606060606060609</v>
      </c>
      <c r="F130" s="8">
        <f t="shared" si="32"/>
        <v>62.5</v>
      </c>
      <c r="G130" s="4">
        <v>3.2</v>
      </c>
    </row>
    <row r="131" spans="1:7">
      <c r="A131" s="6">
        <v>6</v>
      </c>
      <c r="B131" s="3">
        <v>8</v>
      </c>
      <c r="C131" s="4">
        <v>6.23</v>
      </c>
      <c r="D131" s="3">
        <f t="shared" si="31"/>
        <v>6</v>
      </c>
      <c r="E131" s="8">
        <f t="shared" si="30"/>
        <v>64.205457463884429</v>
      </c>
      <c r="F131" s="8">
        <f t="shared" si="32"/>
        <v>65.573770491803288</v>
      </c>
      <c r="G131" s="4">
        <v>6.1</v>
      </c>
    </row>
    <row r="132" spans="1:7">
      <c r="A132" s="6">
        <v>7</v>
      </c>
      <c r="B132" s="3">
        <v>16</v>
      </c>
      <c r="C132" s="4">
        <v>12.11</v>
      </c>
      <c r="D132" s="3">
        <f t="shared" si="31"/>
        <v>7</v>
      </c>
      <c r="E132" s="8">
        <f t="shared" si="30"/>
        <v>66.061106523534278</v>
      </c>
      <c r="F132" s="8">
        <f t="shared" si="32"/>
        <v>66.666666666666657</v>
      </c>
      <c r="G132" s="4">
        <v>12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9" workbookViewId="0">
      <selection activeCell="B31" sqref="B3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147</v>
      </c>
      <c r="D1" s="5" t="s">
        <v>45</v>
      </c>
      <c r="E1" s="19" t="s">
        <v>148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149</v>
      </c>
      <c r="D3" s="2" t="s">
        <v>6</v>
      </c>
      <c r="E3" s="2" t="s">
        <v>150</v>
      </c>
      <c r="F3" s="2" t="s">
        <v>151</v>
      </c>
      <c r="G3" s="2" t="s">
        <v>152</v>
      </c>
      <c r="H3" s="2" t="s">
        <v>153</v>
      </c>
      <c r="I3" s="2" t="s">
        <v>141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154</v>
      </c>
      <c r="N11" t="s">
        <v>67</v>
      </c>
      <c r="O11" t="s">
        <v>72</v>
      </c>
    </row>
    <row r="14" spans="1:15" ht="40.5">
      <c r="C14" s="10" t="s">
        <v>155</v>
      </c>
      <c r="D14" s="5" t="s">
        <v>54</v>
      </c>
      <c r="E14" s="19" t="s">
        <v>148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149</v>
      </c>
      <c r="D16" s="2" t="s">
        <v>6</v>
      </c>
      <c r="E16" s="2" t="s">
        <v>150</v>
      </c>
      <c r="F16" s="2" t="s">
        <v>151</v>
      </c>
      <c r="G16" s="2" t="s">
        <v>152</v>
      </c>
      <c r="H16" s="2" t="s">
        <v>153</v>
      </c>
      <c r="I16" s="2" t="s">
        <v>141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156</v>
      </c>
      <c r="N24" t="s">
        <v>67</v>
      </c>
      <c r="O24" t="s">
        <v>68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50"/>
      <c r="B28" s="51"/>
      <c r="C28" s="51"/>
      <c r="D28" s="51"/>
      <c r="E28" s="51"/>
      <c r="F28" s="51"/>
      <c r="G28" s="51"/>
    </row>
    <row r="29" spans="1:15" ht="194.25" customHeight="1">
      <c r="A29" s="55" t="s">
        <v>157</v>
      </c>
      <c r="B29" s="55"/>
      <c r="C29" s="55"/>
      <c r="D29" s="55"/>
      <c r="E29" s="55"/>
      <c r="F29" s="55"/>
      <c r="G29" s="55"/>
      <c r="H29" s="55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13" workbookViewId="0">
      <selection activeCell="D30" sqref="D30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11.25" customWidth="1"/>
  </cols>
  <sheetData>
    <row r="1" spans="1:14" ht="40.5">
      <c r="C1" s="10" t="s">
        <v>158</v>
      </c>
      <c r="D1" s="5" t="s">
        <v>45</v>
      </c>
      <c r="E1" s="19" t="s">
        <v>159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160</v>
      </c>
      <c r="D3" s="2" t="s">
        <v>6</v>
      </c>
      <c r="E3" s="2" t="s">
        <v>161</v>
      </c>
      <c r="F3" s="2" t="s">
        <v>162</v>
      </c>
      <c r="G3" s="2" t="s">
        <v>163</v>
      </c>
      <c r="H3" s="36" t="s">
        <v>164</v>
      </c>
      <c r="I3" s="36" t="s">
        <v>165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113.63636363636364</v>
      </c>
      <c r="G4" s="4">
        <v>0.11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0.15</v>
      </c>
      <c r="D5" s="3">
        <f t="shared" ref="D5:D10" si="1">LOG(B5)/LOG(2)+3</f>
        <v>2</v>
      </c>
      <c r="E5" s="8">
        <f t="shared" si="0"/>
        <v>166.66666666666669</v>
      </c>
      <c r="F5" s="8">
        <f t="shared" ref="F5:F10" si="2">B5/G5*50</f>
        <v>147.05882352941174</v>
      </c>
      <c r="G5" s="4">
        <v>0.17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0.26</v>
      </c>
      <c r="D6" s="3">
        <f t="shared" si="1"/>
        <v>3</v>
      </c>
      <c r="E6" s="8">
        <f t="shared" si="0"/>
        <v>192.30769230769229</v>
      </c>
      <c r="F6" s="8">
        <f t="shared" si="2"/>
        <v>172.41379310344828</v>
      </c>
      <c r="G6" s="4">
        <v>0.28999999999999998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0.51</v>
      </c>
      <c r="D7" s="3">
        <f t="shared" si="1"/>
        <v>4</v>
      </c>
      <c r="E7" s="8">
        <f t="shared" si="0"/>
        <v>196.07843137254901</v>
      </c>
      <c r="F7" s="8">
        <f t="shared" si="2"/>
        <v>172.41379310344828</v>
      </c>
      <c r="G7" s="4">
        <v>0.57999999999999996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0.96</v>
      </c>
      <c r="D8" s="3">
        <f t="shared" si="1"/>
        <v>5</v>
      </c>
      <c r="E8" s="8">
        <f t="shared" si="0"/>
        <v>208.33333333333334</v>
      </c>
      <c r="F8" s="8">
        <f t="shared" si="2"/>
        <v>186.9158878504673</v>
      </c>
      <c r="G8" s="4">
        <v>1.07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1.86</v>
      </c>
      <c r="D9" s="3">
        <f t="shared" si="1"/>
        <v>6</v>
      </c>
      <c r="E9" s="8">
        <f t="shared" si="0"/>
        <v>215.05376344086019</v>
      </c>
      <c r="F9" s="8">
        <f t="shared" si="2"/>
        <v>194.17475728155341</v>
      </c>
      <c r="G9" s="4">
        <v>2.06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3.64</v>
      </c>
      <c r="D10" s="3">
        <f t="shared" si="1"/>
        <v>7</v>
      </c>
      <c r="E10" s="8">
        <f t="shared" si="0"/>
        <v>219.78021978021977</v>
      </c>
      <c r="F10" s="8">
        <f t="shared" si="2"/>
        <v>197.04433497536948</v>
      </c>
      <c r="G10" s="4">
        <v>4.0599999999999996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166</v>
      </c>
      <c r="M11" t="s">
        <v>67</v>
      </c>
      <c r="N11" t="s">
        <v>72</v>
      </c>
    </row>
    <row r="15" spans="1:14" ht="40.5">
      <c r="C15" s="10" t="s">
        <v>167</v>
      </c>
      <c r="D15" s="5" t="s">
        <v>54</v>
      </c>
      <c r="E15" s="19" t="s">
        <v>159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160</v>
      </c>
      <c r="D17" s="2" t="s">
        <v>6</v>
      </c>
      <c r="E17" s="2" t="s">
        <v>161</v>
      </c>
      <c r="F17" s="2" t="s">
        <v>162</v>
      </c>
      <c r="G17" s="2" t="s">
        <v>163</v>
      </c>
      <c r="H17" s="36" t="s">
        <v>164</v>
      </c>
      <c r="I17" s="36" t="s">
        <v>165</v>
      </c>
    </row>
    <row r="18" spans="1:14">
      <c r="A18" s="6">
        <v>1</v>
      </c>
      <c r="B18" s="3">
        <v>0.25</v>
      </c>
      <c r="C18" s="42">
        <v>0.45</v>
      </c>
      <c r="D18" s="3">
        <f>LOG(B18)/LOG(2)+3</f>
        <v>1</v>
      </c>
      <c r="E18" s="8">
        <f t="shared" ref="E18:E24" si="3">B18/C18*50</f>
        <v>27.777777777777779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42">
        <v>0.63</v>
      </c>
      <c r="D19" s="3">
        <f t="shared" ref="D19:D24" si="4">LOG(B19)/LOG(2)+3</f>
        <v>2</v>
      </c>
      <c r="E19" s="8">
        <f t="shared" si="3"/>
        <v>39.682539682539684</v>
      </c>
      <c r="F19" s="8">
        <f t="shared" ref="F19:F24" si="5">B19/G19*50</f>
        <v>46.296296296296291</v>
      </c>
      <c r="G19" s="4">
        <v>0.54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42">
        <v>1.01</v>
      </c>
      <c r="D20" s="3">
        <f t="shared" si="4"/>
        <v>3</v>
      </c>
      <c r="E20" s="8">
        <f t="shared" si="3"/>
        <v>49.504950495049506</v>
      </c>
      <c r="F20" s="8">
        <f t="shared" si="5"/>
        <v>55.555555555555557</v>
      </c>
      <c r="G20" s="42">
        <v>0.9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42">
        <v>1.74</v>
      </c>
      <c r="D21" s="3">
        <f t="shared" si="4"/>
        <v>4</v>
      </c>
      <c r="E21" s="8">
        <f t="shared" si="3"/>
        <v>57.47126436781609</v>
      </c>
      <c r="F21" s="8">
        <f t="shared" si="5"/>
        <v>62.5</v>
      </c>
      <c r="G21" s="42">
        <v>1.6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42">
        <v>3.22</v>
      </c>
      <c r="D22" s="3">
        <f t="shared" si="4"/>
        <v>5</v>
      </c>
      <c r="E22" s="8">
        <f t="shared" si="3"/>
        <v>62.11180124223602</v>
      </c>
      <c r="F22" s="8">
        <f t="shared" si="5"/>
        <v>66.225165562913915</v>
      </c>
      <c r="G22" s="4">
        <v>3.02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42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67.114093959731548</v>
      </c>
      <c r="G23" s="4">
        <v>5.96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44">
        <v>11.9</v>
      </c>
      <c r="D24" s="3">
        <f t="shared" si="4"/>
        <v>7</v>
      </c>
      <c r="E24" s="8">
        <f t="shared" si="3"/>
        <v>67.22689075630251</v>
      </c>
      <c r="F24" s="8">
        <f t="shared" si="5"/>
        <v>69.565217391304344</v>
      </c>
      <c r="G24" s="4">
        <v>11.5</v>
      </c>
      <c r="H24" s="38">
        <v>256</v>
      </c>
      <c r="I24" s="38">
        <v>512</v>
      </c>
    </row>
    <row r="25" spans="1:14">
      <c r="L25" t="s">
        <v>168</v>
      </c>
      <c r="M25" t="s">
        <v>67</v>
      </c>
      <c r="N25" t="s">
        <v>68</v>
      </c>
    </row>
    <row r="28" spans="1:14" ht="96.75" customHeight="1">
      <c r="A28" s="52" t="s">
        <v>169</v>
      </c>
      <c r="B28" s="53"/>
      <c r="C28" s="53"/>
      <c r="D28" s="53"/>
      <c r="E28" s="53"/>
      <c r="F28" s="53"/>
      <c r="G28" s="53"/>
      <c r="H28" s="53"/>
    </row>
    <row r="32" spans="1:14" ht="40.5">
      <c r="C32" s="10" t="s">
        <v>170</v>
      </c>
      <c r="D32" s="5" t="s">
        <v>45</v>
      </c>
      <c r="E32" s="19" t="s">
        <v>171</v>
      </c>
      <c r="F32" s="25"/>
      <c r="G32" s="7"/>
    </row>
    <row r="33" spans="1:14">
      <c r="F33" s="7"/>
      <c r="G33" s="7"/>
    </row>
    <row r="34" spans="1:14" ht="27">
      <c r="A34" s="1" t="s">
        <v>3</v>
      </c>
      <c r="B34" s="2" t="s">
        <v>4</v>
      </c>
      <c r="C34" s="2" t="s">
        <v>172</v>
      </c>
      <c r="D34" s="2" t="s">
        <v>6</v>
      </c>
      <c r="E34" s="2" t="s">
        <v>173</v>
      </c>
      <c r="F34" s="2" t="s">
        <v>174</v>
      </c>
      <c r="G34" s="2" t="s">
        <v>175</v>
      </c>
      <c r="H34" s="2" t="s">
        <v>162</v>
      </c>
      <c r="I34" s="2" t="s">
        <v>163</v>
      </c>
    </row>
    <row r="35" spans="1:14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104.16666666666667</v>
      </c>
      <c r="G35" s="4">
        <v>0.12</v>
      </c>
      <c r="H35" s="8">
        <f>B35/I35*50</f>
        <v>113.63636363636364</v>
      </c>
      <c r="I35" s="4">
        <v>0.11</v>
      </c>
    </row>
    <row r="36" spans="1:14">
      <c r="A36" s="6">
        <v>2</v>
      </c>
      <c r="B36" s="3">
        <v>0.5</v>
      </c>
      <c r="C36" s="4">
        <v>0.15</v>
      </c>
      <c r="D36" s="3">
        <f t="shared" ref="D36:D41" si="7">LOG(B36)/LOG(2)+3</f>
        <v>2</v>
      </c>
      <c r="E36" s="8">
        <f t="shared" si="6"/>
        <v>166.66666666666669</v>
      </c>
      <c r="F36" s="8">
        <f t="shared" ref="F36:F41" si="8">B36/G36*50</f>
        <v>125</v>
      </c>
      <c r="G36" s="4">
        <v>0.2</v>
      </c>
      <c r="H36" s="8">
        <f t="shared" ref="H36:H41" si="9">B36/I36*50</f>
        <v>147.05882352941174</v>
      </c>
      <c r="I36" s="4">
        <v>0.17</v>
      </c>
    </row>
    <row r="37" spans="1:14">
      <c r="A37" s="6">
        <v>3</v>
      </c>
      <c r="B37" s="3">
        <v>1</v>
      </c>
      <c r="C37" s="4">
        <v>0.26</v>
      </c>
      <c r="D37" s="3">
        <f t="shared" si="7"/>
        <v>3</v>
      </c>
      <c r="E37" s="8">
        <f t="shared" si="6"/>
        <v>192.30769230769229</v>
      </c>
      <c r="F37" s="8">
        <f t="shared" si="8"/>
        <v>138.88888888888889</v>
      </c>
      <c r="G37" s="4">
        <v>0.36</v>
      </c>
      <c r="H37" s="8">
        <f t="shared" si="9"/>
        <v>172.41379310344828</v>
      </c>
      <c r="I37" s="4">
        <v>0.28999999999999998</v>
      </c>
    </row>
    <row r="38" spans="1:14">
      <c r="A38" s="6">
        <v>4</v>
      </c>
      <c r="B38" s="3">
        <v>2</v>
      </c>
      <c r="C38" s="4">
        <v>0.51</v>
      </c>
      <c r="D38" s="3">
        <f t="shared" si="7"/>
        <v>4</v>
      </c>
      <c r="E38" s="8">
        <f t="shared" si="6"/>
        <v>196.07843137254901</v>
      </c>
      <c r="F38" s="8">
        <f t="shared" si="8"/>
        <v>142.85714285714286</v>
      </c>
      <c r="G38" s="4">
        <v>0.7</v>
      </c>
      <c r="H38" s="8">
        <f t="shared" si="9"/>
        <v>172.41379310344828</v>
      </c>
      <c r="I38" s="4">
        <v>0.57999999999999996</v>
      </c>
    </row>
    <row r="39" spans="1:14">
      <c r="A39" s="6">
        <v>5</v>
      </c>
      <c r="B39" s="3">
        <v>4</v>
      </c>
      <c r="C39" s="4">
        <v>0.96</v>
      </c>
      <c r="D39" s="3">
        <f t="shared" si="7"/>
        <v>5</v>
      </c>
      <c r="E39" s="8">
        <f t="shared" si="6"/>
        <v>208.33333333333334</v>
      </c>
      <c r="F39" s="8">
        <f t="shared" si="8"/>
        <v>150.37593984962405</v>
      </c>
      <c r="G39" s="4">
        <v>1.33</v>
      </c>
      <c r="H39" s="8">
        <f t="shared" si="9"/>
        <v>186.9158878504673</v>
      </c>
      <c r="I39" s="4">
        <v>1.07</v>
      </c>
    </row>
    <row r="40" spans="1:14">
      <c r="A40" s="6">
        <v>6</v>
      </c>
      <c r="B40" s="3">
        <v>8</v>
      </c>
      <c r="C40" s="4">
        <v>1.86</v>
      </c>
      <c r="D40" s="3">
        <f t="shared" si="7"/>
        <v>6</v>
      </c>
      <c r="E40" s="8">
        <f t="shared" si="6"/>
        <v>215.05376344086019</v>
      </c>
      <c r="F40" s="8">
        <f t="shared" si="8"/>
        <v>155.64202334630352</v>
      </c>
      <c r="G40" s="4">
        <v>2.57</v>
      </c>
      <c r="H40" s="8">
        <f t="shared" si="9"/>
        <v>194.17475728155341</v>
      </c>
      <c r="I40" s="4">
        <v>2.06</v>
      </c>
    </row>
    <row r="41" spans="1:14">
      <c r="A41" s="6">
        <v>7</v>
      </c>
      <c r="B41" s="3">
        <v>16</v>
      </c>
      <c r="C41" s="4">
        <v>3.64</v>
      </c>
      <c r="D41" s="3">
        <f t="shared" si="7"/>
        <v>7</v>
      </c>
      <c r="E41" s="8">
        <f t="shared" si="6"/>
        <v>219.78021978021977</v>
      </c>
      <c r="F41" s="8">
        <f t="shared" si="8"/>
        <v>158.41584158415841</v>
      </c>
      <c r="G41" s="4">
        <v>5.05</v>
      </c>
      <c r="H41" s="8">
        <f t="shared" si="9"/>
        <v>197.04433497536948</v>
      </c>
      <c r="I41" s="4">
        <v>4.0599999999999996</v>
      </c>
    </row>
    <row r="42" spans="1:14">
      <c r="A42" s="15"/>
      <c r="B42" s="16"/>
      <c r="C42" s="17"/>
      <c r="D42" s="16"/>
      <c r="E42" s="18"/>
      <c r="F42" s="18"/>
      <c r="G42" s="17"/>
      <c r="L42" t="s">
        <v>176</v>
      </c>
      <c r="M42" t="s">
        <v>67</v>
      </c>
      <c r="N42" t="s">
        <v>72</v>
      </c>
    </row>
    <row r="46" spans="1:14" ht="40.5">
      <c r="C46" s="10" t="s">
        <v>167</v>
      </c>
      <c r="D46" s="5" t="s">
        <v>54</v>
      </c>
      <c r="E46" s="19" t="s">
        <v>171</v>
      </c>
      <c r="F46" s="25"/>
      <c r="G46" s="7"/>
    </row>
    <row r="47" spans="1:14">
      <c r="F47" s="7"/>
      <c r="G47" s="7"/>
    </row>
    <row r="48" spans="1:14" ht="27">
      <c r="A48" s="1" t="s">
        <v>3</v>
      </c>
      <c r="B48" s="2" t="s">
        <v>4</v>
      </c>
      <c r="C48" s="2" t="s">
        <v>172</v>
      </c>
      <c r="D48" s="2" t="s">
        <v>6</v>
      </c>
      <c r="E48" s="2" t="s">
        <v>173</v>
      </c>
      <c r="F48" s="2" t="s">
        <v>174</v>
      </c>
      <c r="G48" s="2" t="s">
        <v>175</v>
      </c>
      <c r="H48" s="2" t="s">
        <v>177</v>
      </c>
      <c r="I48" s="2" t="s">
        <v>178</v>
      </c>
    </row>
    <row r="49" spans="1:14">
      <c r="A49" s="6">
        <v>1</v>
      </c>
      <c r="B49" s="3">
        <v>0.25</v>
      </c>
      <c r="C49" s="42">
        <v>0.45</v>
      </c>
      <c r="D49" s="3">
        <f>LOG(B49)/LOG(2)+3</f>
        <v>1</v>
      </c>
      <c r="E49" s="8">
        <f t="shared" ref="E49:E55" si="10">B49/C49*50</f>
        <v>27.777777777777779</v>
      </c>
      <c r="F49" s="8">
        <f>B49/G49*50</f>
        <v>34.722222222222221</v>
      </c>
      <c r="G49" s="4">
        <v>0.36</v>
      </c>
      <c r="H49" s="8">
        <f>B49/I49*50</f>
        <v>34.722222222222221</v>
      </c>
      <c r="I49" s="4">
        <v>0.36</v>
      </c>
    </row>
    <row r="50" spans="1:14">
      <c r="A50" s="6">
        <v>2</v>
      </c>
      <c r="B50" s="3">
        <v>0.5</v>
      </c>
      <c r="C50" s="42">
        <v>0.63</v>
      </c>
      <c r="D50" s="3">
        <f t="shared" ref="D50:D55" si="11">LOG(B50)/LOG(2)+3</f>
        <v>2</v>
      </c>
      <c r="E50" s="8">
        <f t="shared" si="10"/>
        <v>39.682539682539684</v>
      </c>
      <c r="F50" s="8">
        <f t="shared" ref="F50:F55" si="12">B50/G50*50</f>
        <v>45.454545454545453</v>
      </c>
      <c r="G50" s="4">
        <v>0.55000000000000004</v>
      </c>
      <c r="H50" s="8">
        <f t="shared" ref="H50:H55" si="13">B50/I50*50</f>
        <v>46.296296296296291</v>
      </c>
      <c r="I50" s="4">
        <v>0.54</v>
      </c>
    </row>
    <row r="51" spans="1:14">
      <c r="A51" s="6">
        <v>3</v>
      </c>
      <c r="B51" s="3">
        <v>1</v>
      </c>
      <c r="C51" s="42">
        <v>1.01</v>
      </c>
      <c r="D51" s="3">
        <f t="shared" si="11"/>
        <v>3</v>
      </c>
      <c r="E51" s="8">
        <f t="shared" si="10"/>
        <v>49.504950495049506</v>
      </c>
      <c r="F51" s="8">
        <f t="shared" si="12"/>
        <v>53.191489361702125</v>
      </c>
      <c r="G51" s="4">
        <v>0.94</v>
      </c>
      <c r="H51" s="8">
        <f t="shared" si="13"/>
        <v>55.555555555555557</v>
      </c>
      <c r="I51" s="42">
        <v>0.9</v>
      </c>
    </row>
    <row r="52" spans="1:14">
      <c r="A52" s="6">
        <v>4</v>
      </c>
      <c r="B52" s="3">
        <v>2</v>
      </c>
      <c r="C52" s="42">
        <v>1.74</v>
      </c>
      <c r="D52" s="3">
        <f t="shared" si="11"/>
        <v>4</v>
      </c>
      <c r="E52" s="8">
        <f t="shared" si="10"/>
        <v>57.47126436781609</v>
      </c>
      <c r="F52" s="8">
        <f t="shared" si="12"/>
        <v>58.479532163742689</v>
      </c>
      <c r="G52" s="4">
        <v>1.71</v>
      </c>
      <c r="H52" s="8">
        <f t="shared" si="13"/>
        <v>62.5</v>
      </c>
      <c r="I52" s="42">
        <v>1.6</v>
      </c>
    </row>
    <row r="53" spans="1:14">
      <c r="A53" s="6">
        <v>5</v>
      </c>
      <c r="B53" s="3">
        <v>4</v>
      </c>
      <c r="C53" s="42">
        <v>3.22</v>
      </c>
      <c r="D53" s="3">
        <f t="shared" si="11"/>
        <v>5</v>
      </c>
      <c r="E53" s="8">
        <f t="shared" si="10"/>
        <v>62.11180124223602</v>
      </c>
      <c r="F53" s="8">
        <f t="shared" si="12"/>
        <v>59.523809523809526</v>
      </c>
      <c r="G53" s="4">
        <v>3.36</v>
      </c>
      <c r="H53" s="8">
        <f t="shared" si="13"/>
        <v>66.225165562913915</v>
      </c>
      <c r="I53" s="4">
        <v>3.02</v>
      </c>
    </row>
    <row r="54" spans="1:14">
      <c r="A54" s="6">
        <v>6</v>
      </c>
      <c r="B54" s="3">
        <v>8</v>
      </c>
      <c r="C54" s="42">
        <v>6.1</v>
      </c>
      <c r="D54" s="3">
        <f t="shared" si="11"/>
        <v>6</v>
      </c>
      <c r="E54" s="8">
        <f t="shared" si="10"/>
        <v>65.573770491803288</v>
      </c>
      <c r="F54" s="8">
        <f t="shared" si="12"/>
        <v>62.99212598425197</v>
      </c>
      <c r="G54" s="4">
        <v>6.35</v>
      </c>
      <c r="H54" s="8">
        <f t="shared" si="13"/>
        <v>67.114093959731548</v>
      </c>
      <c r="I54" s="4">
        <v>5.96</v>
      </c>
    </row>
    <row r="55" spans="1:14">
      <c r="A55" s="6">
        <v>7</v>
      </c>
      <c r="B55" s="3">
        <v>16</v>
      </c>
      <c r="C55" s="44">
        <v>11.9</v>
      </c>
      <c r="D55" s="3">
        <f t="shared" si="11"/>
        <v>7</v>
      </c>
      <c r="E55" s="8">
        <f t="shared" si="10"/>
        <v>67.22689075630251</v>
      </c>
      <c r="F55" s="8">
        <f t="shared" si="12"/>
        <v>63.492063492063487</v>
      </c>
      <c r="G55" s="4">
        <v>12.6</v>
      </c>
      <c r="H55" s="8">
        <f t="shared" si="13"/>
        <v>69.565217391304344</v>
      </c>
      <c r="I55" s="4">
        <v>11.5</v>
      </c>
    </row>
    <row r="56" spans="1:14">
      <c r="A56" s="7"/>
      <c r="B56" s="7"/>
      <c r="C56" s="7"/>
      <c r="D56" s="7"/>
      <c r="E56" s="7"/>
      <c r="F56" s="7"/>
      <c r="G56" s="7"/>
      <c r="L56" t="s">
        <v>179</v>
      </c>
      <c r="M56" t="s">
        <v>67</v>
      </c>
      <c r="N56" t="s">
        <v>68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 s</cp:lastModifiedBy>
  <dcterms:created xsi:type="dcterms:W3CDTF">2006-09-16T00:00:00Z</dcterms:created>
  <dcterms:modified xsi:type="dcterms:W3CDTF">2012-10-31T07:11:23Z</dcterms:modified>
</cp:coreProperties>
</file>