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2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线程数目" sheetId="8" r:id="rId8"/>
  </sheets>
  <calcPr calcId="152510"/>
</workbook>
</file>

<file path=xl/calcChain.xml><?xml version="1.0" encoding="utf-8"?>
<calcChain xmlns="http://schemas.openxmlformats.org/spreadsheetml/2006/main">
  <c r="F24" i="8" l="1"/>
  <c r="E24" i="8"/>
  <c r="D24" i="8"/>
  <c r="F23" i="8"/>
  <c r="E23" i="8"/>
  <c r="D23" i="8"/>
  <c r="F22" i="8"/>
  <c r="E22" i="8"/>
  <c r="D22" i="8"/>
  <c r="F21" i="8"/>
  <c r="E21" i="8"/>
  <c r="D21" i="8"/>
  <c r="F20" i="8"/>
  <c r="E20" i="8"/>
  <c r="D20" i="8"/>
  <c r="F19" i="8"/>
  <c r="E19" i="8"/>
  <c r="D19" i="8"/>
  <c r="F18" i="8"/>
  <c r="E18" i="8"/>
  <c r="D18" i="8"/>
  <c r="F10" i="8"/>
  <c r="E10" i="8"/>
  <c r="D10" i="8"/>
  <c r="F9" i="8"/>
  <c r="E9" i="8"/>
  <c r="D9" i="8"/>
  <c r="F8" i="8"/>
  <c r="E8" i="8"/>
  <c r="D8" i="8"/>
  <c r="F7" i="8"/>
  <c r="E7" i="8"/>
  <c r="D7" i="8"/>
  <c r="F6" i="8"/>
  <c r="E6" i="8"/>
  <c r="D6" i="8"/>
  <c r="F5" i="8"/>
  <c r="E5" i="8"/>
  <c r="D5" i="8"/>
  <c r="F4" i="8"/>
  <c r="E4" i="8"/>
  <c r="D4" i="8"/>
  <c r="F23" i="7"/>
  <c r="E23" i="7"/>
  <c r="D23" i="7"/>
  <c r="F22" i="7"/>
  <c r="E22" i="7"/>
  <c r="D22" i="7"/>
  <c r="F21" i="7"/>
  <c r="E21" i="7"/>
  <c r="D21" i="7"/>
  <c r="F20" i="7"/>
  <c r="E20" i="7"/>
  <c r="D20" i="7"/>
  <c r="F19" i="7"/>
  <c r="E19" i="7"/>
  <c r="D19" i="7"/>
  <c r="F18" i="7"/>
  <c r="E18" i="7"/>
  <c r="D18" i="7"/>
  <c r="F17" i="7"/>
  <c r="E17" i="7"/>
  <c r="D17" i="7"/>
  <c r="F10" i="7"/>
  <c r="E10" i="7"/>
  <c r="D10" i="7"/>
  <c r="F9" i="7"/>
  <c r="E9" i="7"/>
  <c r="D9" i="7"/>
  <c r="F8" i="7"/>
  <c r="E8" i="7"/>
  <c r="D8" i="7"/>
  <c r="F7" i="7"/>
  <c r="E7" i="7"/>
  <c r="D7" i="7"/>
  <c r="F6" i="7"/>
  <c r="E6" i="7"/>
  <c r="D6" i="7"/>
  <c r="F5" i="7"/>
  <c r="E5" i="7"/>
  <c r="D5" i="7"/>
  <c r="F4" i="7"/>
  <c r="E4" i="7"/>
  <c r="D4" i="7"/>
  <c r="F75" i="7"/>
  <c r="E75" i="7"/>
  <c r="D75" i="7"/>
  <c r="F74" i="7"/>
  <c r="E74" i="7"/>
  <c r="D74" i="7"/>
  <c r="F73" i="7"/>
  <c r="E73" i="7"/>
  <c r="D73" i="7"/>
  <c r="F72" i="7"/>
  <c r="E72" i="7"/>
  <c r="D72" i="7"/>
  <c r="F71" i="7"/>
  <c r="E71" i="7"/>
  <c r="D71" i="7"/>
  <c r="F70" i="7"/>
  <c r="E70" i="7"/>
  <c r="D70" i="7"/>
  <c r="F69" i="7"/>
  <c r="E69" i="7"/>
  <c r="D69" i="7"/>
  <c r="F62" i="7"/>
  <c r="E62" i="7"/>
  <c r="D62" i="7"/>
  <c r="F61" i="7"/>
  <c r="E61" i="7"/>
  <c r="D61" i="7"/>
  <c r="F60" i="7"/>
  <c r="E60" i="7"/>
  <c r="D60" i="7"/>
  <c r="F59" i="7"/>
  <c r="E59" i="7"/>
  <c r="D59" i="7"/>
  <c r="F58" i="7"/>
  <c r="E58" i="7"/>
  <c r="D58" i="7"/>
  <c r="F57" i="7"/>
  <c r="E57" i="7"/>
  <c r="D57" i="7"/>
  <c r="F56" i="7"/>
  <c r="E56" i="7"/>
  <c r="D56" i="7"/>
  <c r="F49" i="7"/>
  <c r="E49" i="7"/>
  <c r="D49" i="7"/>
  <c r="F48" i="7"/>
  <c r="E48" i="7"/>
  <c r="D48" i="7"/>
  <c r="F47" i="7"/>
  <c r="E47" i="7"/>
  <c r="D47" i="7"/>
  <c r="F46" i="7"/>
  <c r="E46" i="7"/>
  <c r="D46" i="7"/>
  <c r="F45" i="7"/>
  <c r="E45" i="7"/>
  <c r="D45" i="7"/>
  <c r="F44" i="7"/>
  <c r="E44" i="7"/>
  <c r="D44" i="7"/>
  <c r="F43" i="7"/>
  <c r="E43" i="7"/>
  <c r="D43" i="7"/>
  <c r="F36" i="7"/>
  <c r="E36" i="7"/>
  <c r="D36" i="7"/>
  <c r="F35" i="7"/>
  <c r="E35" i="7"/>
  <c r="D35" i="7"/>
  <c r="F34" i="7"/>
  <c r="E34" i="7"/>
  <c r="D34" i="7"/>
  <c r="F33" i="7"/>
  <c r="E33" i="7"/>
  <c r="D33" i="7"/>
  <c r="F32" i="7"/>
  <c r="E32" i="7"/>
  <c r="D32" i="7"/>
  <c r="F31" i="7"/>
  <c r="E31" i="7"/>
  <c r="D31" i="7"/>
  <c r="F30" i="7"/>
  <c r="E30" i="7"/>
  <c r="D30" i="7"/>
  <c r="K33" i="5"/>
  <c r="J33" i="5"/>
  <c r="I33" i="5"/>
  <c r="H33" i="5"/>
  <c r="G33" i="5"/>
  <c r="F33" i="5"/>
  <c r="E33" i="5"/>
  <c r="D33" i="5"/>
  <c r="C33" i="5"/>
  <c r="B33" i="5"/>
  <c r="K31" i="5"/>
  <c r="J31" i="5"/>
  <c r="I31" i="5"/>
  <c r="H31" i="5"/>
  <c r="G31" i="5"/>
  <c r="F31" i="5"/>
  <c r="E31" i="5"/>
  <c r="D31" i="5"/>
  <c r="C31" i="5"/>
  <c r="B31" i="5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0" i="6"/>
  <c r="E10" i="6"/>
  <c r="D10" i="6"/>
  <c r="F9" i="6"/>
  <c r="E9" i="6"/>
  <c r="D9" i="6"/>
  <c r="F8" i="6"/>
  <c r="E8" i="6"/>
  <c r="D8" i="6"/>
  <c r="F7" i="6"/>
  <c r="E7" i="6"/>
  <c r="D7" i="6"/>
  <c r="F6" i="6"/>
  <c r="E6" i="6"/>
  <c r="D6" i="6"/>
  <c r="F5" i="6"/>
  <c r="E5" i="6"/>
  <c r="D5" i="6"/>
  <c r="F4" i="6"/>
  <c r="E4" i="6"/>
  <c r="D4" i="6"/>
  <c r="F24" i="5"/>
  <c r="E24" i="5"/>
  <c r="D24" i="5"/>
  <c r="F23" i="5"/>
  <c r="E23" i="5"/>
  <c r="D23" i="5"/>
  <c r="F22" i="5"/>
  <c r="E22" i="5"/>
  <c r="D22" i="5"/>
  <c r="F21" i="5"/>
  <c r="E21" i="5"/>
  <c r="D21" i="5"/>
  <c r="F20" i="5"/>
  <c r="E20" i="5"/>
  <c r="D20" i="5"/>
  <c r="F19" i="5"/>
  <c r="E19" i="5"/>
  <c r="D19" i="5"/>
  <c r="F18" i="5"/>
  <c r="E18" i="5"/>
  <c r="D18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24" i="4"/>
  <c r="E24" i="4"/>
  <c r="D24" i="4"/>
  <c r="F23" i="4"/>
  <c r="E23" i="4"/>
  <c r="D23" i="4"/>
  <c r="F22" i="4"/>
  <c r="E22" i="4"/>
  <c r="D22" i="4"/>
  <c r="F21" i="4"/>
  <c r="E21" i="4"/>
  <c r="D21" i="4"/>
  <c r="F20" i="4"/>
  <c r="E20" i="4"/>
  <c r="D20" i="4"/>
  <c r="F19" i="4"/>
  <c r="E19" i="4"/>
  <c r="D19" i="4"/>
  <c r="F18" i="4"/>
  <c r="E18" i="4"/>
  <c r="D18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D19" i="1"/>
  <c r="D20" i="1"/>
  <c r="D21" i="1"/>
  <c r="D22" i="1"/>
  <c r="D23" i="1"/>
  <c r="D24" i="1"/>
  <c r="D18" i="1"/>
  <c r="D5" i="1"/>
  <c r="D6" i="1"/>
  <c r="D7" i="1"/>
  <c r="D8" i="1"/>
  <c r="D9" i="1"/>
  <c r="D10" i="1"/>
  <c r="D4" i="1"/>
  <c r="D19" i="2"/>
  <c r="D20" i="2"/>
  <c r="D21" i="2"/>
  <c r="D22" i="2"/>
  <c r="D23" i="2"/>
  <c r="D24" i="2"/>
  <c r="D18" i="2"/>
  <c r="D5" i="2"/>
  <c r="D6" i="2"/>
  <c r="D7" i="2"/>
  <c r="D8" i="2"/>
  <c r="D9" i="2"/>
  <c r="D10" i="2"/>
  <c r="D4" i="2"/>
  <c r="D5" i="3"/>
  <c r="D6" i="3"/>
  <c r="D7" i="3"/>
  <c r="D8" i="3"/>
  <c r="D9" i="3"/>
  <c r="D10" i="3"/>
  <c r="D4" i="3"/>
  <c r="D19" i="3"/>
  <c r="D20" i="3"/>
  <c r="D21" i="3"/>
  <c r="D22" i="3"/>
  <c r="D23" i="3"/>
  <c r="D24" i="3"/>
  <c r="D18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0" i="1"/>
  <c r="F9" i="1"/>
  <c r="F8" i="1"/>
  <c r="F7" i="1"/>
  <c r="F6" i="1"/>
  <c r="F5" i="1"/>
  <c r="F4" i="1"/>
  <c r="F4" i="2"/>
  <c r="F22" i="1"/>
  <c r="F23" i="1"/>
  <c r="F24" i="1"/>
  <c r="F19" i="1"/>
  <c r="F20" i="1"/>
  <c r="F21" i="1"/>
  <c r="F18" i="1"/>
  <c r="F5" i="2"/>
  <c r="F6" i="2"/>
  <c r="F7" i="2"/>
  <c r="F8" i="2"/>
  <c r="F9" i="2"/>
  <c r="F10" i="2"/>
  <c r="E5" i="2"/>
  <c r="E6" i="2"/>
  <c r="E7" i="2"/>
  <c r="E8" i="2"/>
  <c r="E9" i="2"/>
  <c r="E10" i="2"/>
  <c r="E4" i="2"/>
  <c r="E5" i="1"/>
  <c r="E6" i="1"/>
  <c r="E7" i="1"/>
  <c r="E8" i="1"/>
  <c r="E9" i="1"/>
  <c r="E10" i="1"/>
  <c r="E4" i="1"/>
  <c r="E19" i="1"/>
  <c r="E20" i="1"/>
  <c r="E21" i="1"/>
  <c r="E22" i="1"/>
  <c r="E23" i="1"/>
  <c r="E24" i="1"/>
  <c r="E18" i="1"/>
</calcChain>
</file>

<file path=xl/sharedStrings.xml><?xml version="1.0" encoding="utf-8"?>
<sst xmlns="http://schemas.openxmlformats.org/spreadsheetml/2006/main" count="278" uniqueCount="130">
  <si>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</si>
  <si>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</si>
  <si>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</si>
  <si>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</si>
  <si>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</si>
  <si>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</si>
  <si>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</si>
  <si>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</si>
  <si>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</si>
  <si>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</si>
  <si>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</si>
  <si>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</si>
  <si>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</si>
  <si>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</si>
  <si>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</si>
  <si>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</si>
  <si>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</si>
  <si>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</si>
  <si>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</si>
  <si>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</si>
  <si>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</si>
  <si>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</si>
  <si>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</si>
  <si>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</si>
  <si>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</si>
  <si>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</si>
  <si>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</si>
  <si>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</si>
  <si>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</si>
  <si>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</si>
  <si>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</si>
  <si>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</si>
  <si>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</si>
  <si>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</si>
  <si>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</si>
  <si>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</si>
  <si>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</si>
  <si>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</si>
  <si>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</si>
  <si>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</si>
  <si>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</si>
  <si>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</si>
  <si>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提升240%（gtx670）、-70%（gts250）； 
4）CUDA对CU调用CPP代码的编译效率不如CPP调用，454ms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</si>
  <si>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</si>
  <si>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</si>
  <si>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</si>
  <si>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</si>
  <si>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</si>
  <si>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</si>
  <si>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</si>
  <si>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</si>
  <si>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</si>
  <si>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</si>
  <si>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</si>
  <si>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</si>
  <si>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</si>
  <si>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 xml:space="preserve"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前者提升900%（gtx670）、40%（gts250）；
</t>
    <phoneticPr fontId="7" type="noConversion"/>
  </si>
  <si>
    <t>表5.1</t>
    <phoneticPr fontId="7" type="noConversion"/>
  </si>
  <si>
    <t>拆分
VS
不拆分</t>
    <phoneticPr fontId="7" type="noConversion"/>
  </si>
  <si>
    <t>warp读取
同一个值</t>
    <phoneticPr fontId="7" type="noConversion"/>
  </si>
  <si>
    <t>时间(ms)
拆分</t>
    <phoneticPr fontId="7" type="noConversion"/>
  </si>
  <si>
    <t>拆分</t>
    <phoneticPr fontId="7" type="noConversion"/>
  </si>
  <si>
    <t>非拆分</t>
    <phoneticPr fontId="7" type="noConversion"/>
  </si>
  <si>
    <t>时间(ms)
VS 非拆分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</si>
  <si>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</si>
  <si>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</si>
  <si>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</si>
  <si>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</si>
  <si>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</si>
  <si>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x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</si>
  <si>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</si>
  <si>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</si>
  <si>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</si>
  <si>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排序
VS
非排序</t>
    <phoneticPr fontId="7" type="noConversion"/>
  </si>
  <si>
    <t>时间(ms)
排序</t>
    <phoneticPr fontId="7" type="noConversion"/>
  </si>
  <si>
    <t>排序</t>
    <phoneticPr fontId="7" type="noConversion"/>
  </si>
  <si>
    <t>非排序</t>
    <phoneticPr fontId="7" type="noConversion"/>
  </si>
  <si>
    <t>时间(ms)
VS 非排序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</si>
  <si>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</si>
  <si>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</si>
  <si>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</si>
  <si>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</si>
  <si>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交替
VS
非交替</t>
    <phoneticPr fontId="7" type="noConversion"/>
  </si>
  <si>
    <t>warp读取
相邻值</t>
    <phoneticPr fontId="7" type="noConversion"/>
  </si>
  <si>
    <t>时间(ms)
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</si>
  <si>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</si>
  <si>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</si>
  <si>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</si>
  <si>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</si>
  <si>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</si>
  <si>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</si>
  <si>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</si>
  <si>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GPU结构体拆分优化 结论： 
1）时间效率，与问题规模弱相关，问题规模变化，时间效率以3%的增速缓慢提升； 
2）时间效率，在都是结构体拆分的条件下，与GPU性能有关，'gtx670'  vs 'gts250' = 102:17=6， 前者是后者的6倍； 
3）时间效率，拆分与不拆分对比，效率小幅度提升。定量：x:125=y，16.3:16.7=0.98， 
提升z%（gtx670）、-2%（gts250）；
4）时间效率，排序与非排序对比，效率小幅度提升。定量：164:125=1.3，11.7:16.3=0.7， 
提升30%（gtx670）、-30%（gts250）； 
5）时间效率，交替与非交替对比，效率小幅度提升。定量：152:125=1.2，16.9:16.3=1.04， 
前者提升20%（gtx670）、4%（gts250）；
6）时间效率，GPU多线程相对应CPU多线程，效率翻倍提升。定量：GPU VS CPU = 102:10=10，17:12=1.4， 前者提升900%（gtx670）、40%（gts250）；</t>
    <phoneticPr fontId="7" type="noConversion"/>
  </si>
  <si>
    <t>表6.1</t>
  </si>
  <si>
    <t>常量
VS
非常量</t>
    <phoneticPr fontId="7" type="noConversion"/>
  </si>
  <si>
    <t>时间(ms)
常量</t>
    <phoneticPr fontId="7" type="noConversion"/>
  </si>
  <si>
    <t>常量</t>
    <phoneticPr fontId="7" type="noConversion"/>
  </si>
  <si>
    <t>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</si>
  <si>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</si>
  <si>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</si>
  <si>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</si>
  <si>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</si>
  <si>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</si>
  <si>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</si>
  <si>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</si>
  <si>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</si>
  <si>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</si>
  <si>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</si>
  <si>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</si>
  <si>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</si>
  <si>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3）时间效率，常量与非常量对比，常量显存效率下降。定量：25:102=0.2，10:17=0.6， 
提升-80%（gtx670）、-40%（gts250）； 
4）时间效率，GPU与CPU对比，效率小幅提升。定量：GPU VS CPU = 25:10=2.5，10:12=0.8， 
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</si>
  <si>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</si>
  <si>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</si>
  <si>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</si>
  <si>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</si>
  <si>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</si>
  <si>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</si>
  <si>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</si>
  <si>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</si>
  <si>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</si>
  <si>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3）时间效率，共享与非共享对比，效率翻倍提升。定量：200:111=1.8，63:17=3.7， 
提升80%（gtx670）、270%（gts250）； 
4）时间效率，GPU VS CPU = 200:10=20，63:12=5.3， 
提升1900%（gtx670）、430%（gts250）；</t>
    <phoneticPr fontId="7" type="noConversion"/>
  </si>
  <si>
    <t>表8.1</t>
  </si>
  <si>
    <t>多个交叉
VS
非交叉</t>
  </si>
  <si>
    <t>x</t>
  </si>
  <si>
    <t>时间(ms)
交叉</t>
  </si>
  <si>
    <t>交叉</t>
  </si>
  <si>
    <t>非交叉</t>
  </si>
  <si>
    <t>时间(ms)
VS 非交叉</t>
  </si>
  <si>
    <t>表8.2</t>
  </si>
  <si>
    <t>GPU线程多个元素交叉与否 结论： _x000D_
1）时间效率，与问题规模弱相关，问题规模变化，时间效率以7%的增速缓慢提升； _x000D_
2）时间效率，在都是多个元素交叉的条件下，与GPU性能有关，'gtx670'  vs 'gts250' = 185:63=2.9， _x000D_
前者是后者的3倍； _x000D_
3）时间效率，多个元素交叉与非交叉，效率翻倍提升。定量：200:x=y，63:x=y， _x000D_
提升z%（gtx670）、z%（gts250）； _x000D_
4）时间效率，GPU VS CPU = x:10=y，x:12=y， _x000D_
提升z%（gtx670）、z%（gts250）；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</si>
</sst>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_ "/>
  </numFmts>
  <fonts count="8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6008328"/>
        <c:axId val="1686008904"/>
      </c:lineChart>
      <c:catAx>
        <c:axId val="168600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686008904"/>
        <c:crosses val="autoZero"/>
        <c:auto val="1"/>
        <c:lblAlgn val="ctr"/>
        <c:lblOffset val="100"/>
        <c:noMultiLvlLbl val="0"/>
      </c:catAx>
      <c:valAx>
        <c:axId val="1686008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8600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352072"/>
        <c:axId val="1708352648"/>
      </c:lineChart>
      <c:catAx>
        <c:axId val="170835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708352648"/>
        <c:crosses val="autoZero"/>
        <c:auto val="1"/>
        <c:lblAlgn val="ctr"/>
        <c:lblOffset val="100"/>
        <c:noMultiLvlLbl val="0"/>
      </c:catAx>
      <c:valAx>
        <c:axId val="1708352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08352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356104"/>
        <c:axId val="1708356680"/>
      </c:lineChart>
      <c:catAx>
        <c:axId val="170835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708356680"/>
        <c:crosses val="autoZero"/>
        <c:auto val="1"/>
        <c:lblAlgn val="ctr"/>
        <c:lblOffset val="100"/>
        <c:noMultiLvlLbl val="0"/>
      </c:catAx>
      <c:valAx>
        <c:axId val="1708356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0835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15.151515151515152</c:v>
                </c:pt>
                <c:pt idx="2">
                  <c:v>16.077170418006432</c:v>
                </c:pt>
                <c:pt idx="3">
                  <c:v>16.863406408094438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17.582417582417584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非交替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507720"/>
        <c:axId val="1708508296"/>
      </c:lineChart>
      <c:catAx>
        <c:axId val="170850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708508296"/>
        <c:crosses val="autoZero"/>
        <c:auto val="1"/>
        <c:lblAlgn val="ctr"/>
        <c:lblOffset val="100"/>
        <c:noMultiLvlLbl val="0"/>
      </c:catAx>
      <c:valAx>
        <c:axId val="1708508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0850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511752"/>
        <c:axId val="1708512328"/>
      </c:lineChart>
      <c:catAx>
        <c:axId val="170851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708512328"/>
        <c:crosses val="autoZero"/>
        <c:auto val="1"/>
        <c:lblAlgn val="ctr"/>
        <c:lblOffset val="100"/>
        <c:noMultiLvlLbl val="0"/>
      </c:catAx>
      <c:valAx>
        <c:axId val="1708512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0851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7658184"/>
        <c:axId val="1717658760"/>
      </c:lineChart>
      <c:catAx>
        <c:axId val="171765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7658760"/>
        <c:crosses val="autoZero"/>
        <c:auto val="1"/>
        <c:lblAlgn val="ctr"/>
        <c:lblOffset val="100"/>
        <c:noMultiLvlLbl val="0"/>
      </c:catAx>
      <c:valAx>
        <c:axId val="1717658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1765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7662216"/>
        <c:axId val="1717662792"/>
      </c:lineChart>
      <c:catAx>
        <c:axId val="171766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62792"/>
        <c:crosses val="autoZero"/>
        <c:auto val="1"/>
        <c:lblAlgn val="ctr"/>
        <c:lblOffset val="100"/>
        <c:noMultiLvlLbl val="0"/>
      </c:catAx>
      <c:valAx>
        <c:axId val="17176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6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0490440"/>
        <c:axId val="330491016"/>
      </c:lineChart>
      <c:catAx>
        <c:axId val="330490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91016"/>
        <c:crosses val="autoZero"/>
        <c:auto val="1"/>
        <c:lblAlgn val="ctr"/>
        <c:lblOffset val="100"/>
        <c:noMultiLvlLbl val="0"/>
      </c:catAx>
      <c:valAx>
        <c:axId val="3304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9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  <c:smooth val="0"/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/>
        <c:smooth val="0"/>
        <c:axId val="330494472"/>
        <c:axId val="330495048"/>
      </c:lineChart>
      <c:catAx>
        <c:axId val="33049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30495048"/>
        <c:crosses val="autoZero"/>
        <c:auto val="1"/>
        <c:lblAlgn val="ctr"/>
        <c:lblOffset val="100"/>
        <c:noMultiLvlLbl val="0"/>
      </c:catAx>
      <c:valAx>
        <c:axId val="330495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33049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8463688"/>
        <c:axId val="348464264"/>
      </c:lineChart>
      <c:catAx>
        <c:axId val="34846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64264"/>
        <c:crosses val="autoZero"/>
        <c:auto val="1"/>
        <c:lblAlgn val="ctr"/>
        <c:lblOffset val="100"/>
        <c:noMultiLvlLbl val="0"/>
      </c:catAx>
      <c:valAx>
        <c:axId val="34846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6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8467720"/>
        <c:axId val="348468296"/>
      </c:lineChart>
      <c:catAx>
        <c:axId val="348467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68296"/>
        <c:crosses val="autoZero"/>
        <c:auto val="1"/>
        <c:lblAlgn val="ctr"/>
        <c:lblOffset val="100"/>
        <c:noMultiLvlLbl val="0"/>
      </c:catAx>
      <c:valAx>
        <c:axId val="34846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6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6159944"/>
        <c:axId val="1686160520"/>
      </c:lineChart>
      <c:catAx>
        <c:axId val="168615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686160520"/>
        <c:crosses val="autoZero"/>
        <c:auto val="1"/>
        <c:lblAlgn val="ctr"/>
        <c:lblOffset val="100"/>
        <c:noMultiLvlLbl val="0"/>
      </c:catAx>
      <c:valAx>
        <c:axId val="1686160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8615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6163976"/>
        <c:axId val="1686164552"/>
      </c:lineChart>
      <c:catAx>
        <c:axId val="168616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686164552"/>
        <c:crosses val="autoZero"/>
        <c:auto val="1"/>
        <c:lblAlgn val="ctr"/>
        <c:lblOffset val="100"/>
        <c:noMultiLvlLbl val="0"/>
      </c:catAx>
      <c:valAx>
        <c:axId val="1686164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8616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4499400"/>
        <c:axId val="1694499976"/>
      </c:lineChart>
      <c:catAx>
        <c:axId val="169449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694499976"/>
        <c:crosses val="autoZero"/>
        <c:auto val="1"/>
        <c:lblAlgn val="ctr"/>
        <c:lblOffset val="100"/>
        <c:noMultiLvlLbl val="0"/>
      </c:catAx>
      <c:valAx>
        <c:axId val="1694499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9449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4503432"/>
        <c:axId val="1694504008"/>
      </c:lineChart>
      <c:catAx>
        <c:axId val="169450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694504008"/>
        <c:crosses val="autoZero"/>
        <c:auto val="1"/>
        <c:lblAlgn val="ctr"/>
        <c:lblOffset val="100"/>
        <c:noMultiLvlLbl val="0"/>
      </c:catAx>
      <c:valAx>
        <c:axId val="1694504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9450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6350792"/>
        <c:axId val="1696351368"/>
      </c:lineChart>
      <c:catAx>
        <c:axId val="169635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696351368"/>
        <c:crosses val="autoZero"/>
        <c:auto val="1"/>
        <c:lblAlgn val="ctr"/>
        <c:lblOffset val="100"/>
        <c:noMultiLvlLbl val="0"/>
      </c:catAx>
      <c:valAx>
        <c:axId val="1696351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9635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6354824"/>
        <c:axId val="1696355400"/>
      </c:lineChart>
      <c:catAx>
        <c:axId val="169635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696355400"/>
        <c:crosses val="autoZero"/>
        <c:auto val="1"/>
        <c:lblAlgn val="ctr"/>
        <c:lblOffset val="100"/>
        <c:noMultiLvlLbl val="0"/>
      </c:catAx>
      <c:valAx>
        <c:axId val="1696355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9635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6522824"/>
        <c:axId val="1696523400"/>
      </c:lineChart>
      <c:catAx>
        <c:axId val="169652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696523400"/>
        <c:crosses val="autoZero"/>
        <c:auto val="1"/>
        <c:lblAlgn val="ctr"/>
        <c:lblOffset val="100"/>
        <c:noMultiLvlLbl val="0"/>
      </c:catAx>
      <c:valAx>
        <c:axId val="1696523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9652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9.9206349206349209</c:v>
                </c:pt>
                <c:pt idx="1">
                  <c:v>10.593220338983052</c:v>
                </c:pt>
                <c:pt idx="2">
                  <c:v>11.389521640091118</c:v>
                </c:pt>
                <c:pt idx="3">
                  <c:v>11.668611435239207</c:v>
                </c:pt>
                <c:pt idx="4">
                  <c:v>11.834319526627219</c:v>
                </c:pt>
                <c:pt idx="5">
                  <c:v>11.869436201780415</c:v>
                </c:pt>
                <c:pt idx="6">
                  <c:v>11.994002998500749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6526856"/>
        <c:axId val="1696527432"/>
      </c:lineChart>
      <c:catAx>
        <c:axId val="169652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696527432"/>
        <c:crosses val="autoZero"/>
        <c:auto val="1"/>
        <c:lblAlgn val="ctr"/>
        <c:lblOffset val="100"/>
        <c:noMultiLvlLbl val="0"/>
      </c:catAx>
      <c:valAx>
        <c:axId val="1696527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9652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295275</xdr:rowOff>
    </xdr:from>
    <xdr:to>
      <xdr:col>17</xdr:col>
      <xdr:colOff>76200</xdr:colOff>
      <xdr:row>36</xdr:row>
      <xdr:rowOff>9525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276225</xdr:rowOff>
    </xdr:from>
    <xdr:to>
      <xdr:col>17</xdr:col>
      <xdr:colOff>85725</xdr:colOff>
      <xdr:row>48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</xdr:row>
      <xdr:rowOff>285750</xdr:rowOff>
    </xdr:from>
    <xdr:to>
      <xdr:col>17</xdr:col>
      <xdr:colOff>76200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67</xdr:row>
      <xdr:rowOff>295275</xdr:rowOff>
    </xdr:from>
    <xdr:to>
      <xdr:col>17</xdr:col>
      <xdr:colOff>85725</xdr:colOff>
      <xdr:row>75</xdr:row>
      <xdr:rowOff>9525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</xdr:row>
      <xdr:rowOff>123825</xdr:rowOff>
    </xdr:from>
    <xdr:to>
      <xdr:col>16</xdr:col>
      <xdr:colOff>85725</xdr:colOff>
      <xdr:row>10</xdr:row>
      <xdr:rowOff>9525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14</xdr:row>
      <xdr:rowOff>114300</xdr:rowOff>
    </xdr:from>
    <xdr:to>
      <xdr:col>16</xdr:col>
      <xdr:colOff>85725</xdr:colOff>
      <xdr:row>23</xdr:row>
      <xdr:rowOff>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6" workbookViewId="0">
      <selection activeCell="G24" sqref="G24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40.5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0">LOG(B5)/LOG(2)+3</f>
        <v>2</v>
      </c>
      <c r="E5" s="8">
        <f t="shared" ref="E5:E10" si="1">B5/C5*50</f>
        <v>2.7777777777777777</v>
      </c>
      <c r="F5" s="8">
        <f t="shared" ref="F5:F7" si="2">B5/G5*50</f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0"/>
        <v>3</v>
      </c>
      <c r="E6" s="8">
        <f t="shared" si="1"/>
        <v>2.9411764705882351</v>
      </c>
      <c r="F6" s="8">
        <f t="shared" si="2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0"/>
        <v>4</v>
      </c>
      <c r="E7" s="8">
        <f t="shared" si="1"/>
        <v>2.8571428571428572</v>
      </c>
      <c r="F7" s="8">
        <f t="shared" si="2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0"/>
        <v>5</v>
      </c>
      <c r="E8" s="8">
        <f t="shared" si="1"/>
        <v>2.8985507246376812</v>
      </c>
      <c r="F8" s="8">
        <f>B8/G8*50</f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0"/>
        <v>6</v>
      </c>
      <c r="E9" s="8">
        <f t="shared" si="1"/>
        <v>2.9197080291970803</v>
      </c>
      <c r="F9" s="8">
        <f t="shared" ref="F9:F10" si="3">B9/G9*50</f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0"/>
        <v>7</v>
      </c>
      <c r="E10" s="8">
        <f t="shared" si="1"/>
        <v>2.9629629629629632</v>
      </c>
      <c r="F10" s="8">
        <f t="shared" si="3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3.4</v>
      </c>
      <c r="D18" s="3">
        <f>LOG(B18)/LOG(2)+3</f>
        <v>1</v>
      </c>
      <c r="E18" s="8">
        <f t="shared" ref="E18:E24" si="4">B18/C18*50</f>
        <v>3.6764705882352944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6.8</v>
      </c>
      <c r="D19" s="3">
        <f t="shared" ref="D19:D24" si="5">LOG(B19)/LOG(2)+3</f>
        <v>2</v>
      </c>
      <c r="E19" s="8">
        <f t="shared" si="4"/>
        <v>3.6764705882352944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13.6</v>
      </c>
      <c r="D20" s="3">
        <f t="shared" si="5"/>
        <v>3</v>
      </c>
      <c r="E20" s="8">
        <f t="shared" si="4"/>
        <v>3.6764705882352944</v>
      </c>
      <c r="F20" s="8">
        <f t="shared" si="6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27</v>
      </c>
      <c r="D21" s="3">
        <f t="shared" si="5"/>
        <v>4</v>
      </c>
      <c r="E21" s="8">
        <f t="shared" si="4"/>
        <v>3.7037037037037033</v>
      </c>
      <c r="F21" s="8">
        <f t="shared" si="6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54</v>
      </c>
      <c r="D22" s="3">
        <f t="shared" si="5"/>
        <v>5</v>
      </c>
      <c r="E22" s="8">
        <f t="shared" si="4"/>
        <v>3.7037037037037033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108</v>
      </c>
      <c r="D23" s="3">
        <f t="shared" si="5"/>
        <v>6</v>
      </c>
      <c r="E23" s="8">
        <f t="shared" si="4"/>
        <v>3.7037037037037033</v>
      </c>
      <c r="F23" s="8">
        <f t="shared" si="6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213</v>
      </c>
      <c r="D24" s="3">
        <f t="shared" si="5"/>
        <v>7</v>
      </c>
      <c r="E24" s="8">
        <f t="shared" si="4"/>
        <v>3.755868544600939</v>
      </c>
      <c r="F24" s="8">
        <f t="shared" si="6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36" t="s">
        <v>17</v>
      </c>
      <c r="B29" s="37"/>
      <c r="C29" s="37"/>
      <c r="D29" s="37"/>
      <c r="E29" s="37"/>
      <c r="F29" s="37"/>
      <c r="G29" s="37"/>
    </row>
    <row r="31" spans="1:14" ht="48.75" customHeight="1">
      <c r="A31" s="36" t="s">
        <v>18</v>
      </c>
      <c r="B31" s="37"/>
      <c r="C31" s="37"/>
      <c r="D31" s="37"/>
      <c r="E31" s="37"/>
      <c r="F31" s="37"/>
      <c r="G31" s="37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6" workbookViewId="0">
      <selection activeCell="C4" sqref="C4:C10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0.8</v>
      </c>
      <c r="D4" s="3">
        <f>LOG(B4)/LOG(2)+3</f>
        <v>1</v>
      </c>
      <c r="E4" s="8">
        <f t="shared" ref="E4:E10" si="0">B4/C4*50</f>
        <v>15.625</v>
      </c>
      <c r="F4" s="8">
        <f>B4/G4*50</f>
        <v>3.6764705882352944</v>
      </c>
      <c r="G4" s="4">
        <v>3.4</v>
      </c>
    </row>
    <row r="5" spans="1:14">
      <c r="A5" s="6">
        <v>2</v>
      </c>
      <c r="B5" s="3">
        <v>0.5</v>
      </c>
      <c r="C5" s="4">
        <v>2.1</v>
      </c>
      <c r="D5" s="3">
        <f t="shared" ref="D5:D7" si="1">LOG(B5)/LOG(2)+3</f>
        <v>2</v>
      </c>
      <c r="E5" s="8">
        <f t="shared" si="0"/>
        <v>11.904761904761903</v>
      </c>
      <c r="F5" s="8">
        <f t="shared" ref="F5:F10" si="2">B5/G5*50</f>
        <v>3.6764705882352944</v>
      </c>
      <c r="G5" s="4">
        <v>6.8</v>
      </c>
    </row>
    <row r="6" spans="1:14">
      <c r="A6" s="6">
        <v>3</v>
      </c>
      <c r="B6" s="3">
        <v>1</v>
      </c>
      <c r="C6" s="4">
        <v>5</v>
      </c>
      <c r="D6" s="3">
        <f t="shared" si="1"/>
        <v>3</v>
      </c>
      <c r="E6" s="8">
        <f t="shared" si="0"/>
        <v>10</v>
      </c>
      <c r="F6" s="8">
        <f t="shared" si="2"/>
        <v>3.6764705882352944</v>
      </c>
      <c r="G6" s="4">
        <v>13.6</v>
      </c>
    </row>
    <row r="7" spans="1:14">
      <c r="A7" s="6">
        <v>4</v>
      </c>
      <c r="B7" s="3">
        <v>2</v>
      </c>
      <c r="C7" s="4">
        <v>9.6</v>
      </c>
      <c r="D7" s="3">
        <f t="shared" si="1"/>
        <v>4</v>
      </c>
      <c r="E7" s="8">
        <f t="shared" si="0"/>
        <v>10.416666666666668</v>
      </c>
      <c r="F7" s="8">
        <f t="shared" si="2"/>
        <v>3.7037037037037033</v>
      </c>
      <c r="G7" s="4">
        <v>27</v>
      </c>
    </row>
    <row r="8" spans="1:14">
      <c r="A8" s="6">
        <v>5</v>
      </c>
      <c r="B8" s="3">
        <v>4</v>
      </c>
      <c r="C8" s="4">
        <v>19</v>
      </c>
      <c r="D8" s="3">
        <f t="shared" ref="D8:D10" si="3">LOG(B8)/LOG(2)+3</f>
        <v>5</v>
      </c>
      <c r="E8" s="8">
        <f t="shared" si="0"/>
        <v>10.526315789473683</v>
      </c>
      <c r="F8" s="8">
        <f t="shared" si="2"/>
        <v>3.7037037037037033</v>
      </c>
      <c r="G8" s="4">
        <v>54</v>
      </c>
    </row>
    <row r="9" spans="1:14">
      <c r="A9" s="6">
        <v>6</v>
      </c>
      <c r="B9" s="3">
        <v>8</v>
      </c>
      <c r="C9" s="4">
        <v>39</v>
      </c>
      <c r="D9" s="3">
        <f t="shared" si="3"/>
        <v>6</v>
      </c>
      <c r="E9" s="8">
        <f t="shared" si="0"/>
        <v>10.256410256410255</v>
      </c>
      <c r="F9" s="8">
        <f t="shared" si="2"/>
        <v>3.7037037037037033</v>
      </c>
      <c r="G9" s="4">
        <v>108</v>
      </c>
    </row>
    <row r="10" spans="1:14">
      <c r="A10" s="6">
        <v>7</v>
      </c>
      <c r="B10" s="3">
        <v>16</v>
      </c>
      <c r="C10" s="4">
        <v>75</v>
      </c>
      <c r="D10" s="3">
        <f t="shared" si="3"/>
        <v>7</v>
      </c>
      <c r="E10" s="8">
        <f t="shared" si="0"/>
        <v>10.666666666666668</v>
      </c>
      <c r="F10" s="8">
        <f t="shared" si="2"/>
        <v>3.755868544600939</v>
      </c>
      <c r="G10" s="4">
        <v>213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25</v>
      </c>
      <c r="M12" t="s">
        <v>11</v>
      </c>
      <c r="N12" t="s">
        <v>16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4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5">LOG(B19)/LOG(2)+3</f>
        <v>2</v>
      </c>
      <c r="E19" s="8">
        <f t="shared" si="4"/>
        <v>12.5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5"/>
        <v>3</v>
      </c>
      <c r="E20" s="8">
        <f t="shared" si="4"/>
        <v>10</v>
      </c>
      <c r="F20" s="8">
        <f t="shared" si="6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5"/>
        <v>4</v>
      </c>
      <c r="E21" s="8">
        <f t="shared" si="4"/>
        <v>11.111111111111111</v>
      </c>
      <c r="F21" s="8">
        <f t="shared" si="6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5"/>
        <v>5</v>
      </c>
      <c r="E22" s="8">
        <f t="shared" si="4"/>
        <v>11.76470588235294</v>
      </c>
      <c r="F22" s="8">
        <f t="shared" si="6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5"/>
        <v>6</v>
      </c>
      <c r="E23" s="8">
        <f t="shared" si="4"/>
        <v>12.121212121212121</v>
      </c>
      <c r="F23" s="8">
        <f t="shared" si="6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5"/>
        <v>7</v>
      </c>
      <c r="E24" s="8">
        <f t="shared" si="4"/>
        <v>12.307692307692308</v>
      </c>
      <c r="F24" s="8">
        <f t="shared" si="6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28</v>
      </c>
      <c r="M26" t="s">
        <v>11</v>
      </c>
      <c r="N26" t="s">
        <v>12</v>
      </c>
    </row>
    <row r="29" spans="1:14" ht="116.25" customHeight="1">
      <c r="A29" s="36" t="s">
        <v>29</v>
      </c>
      <c r="B29" s="37"/>
      <c r="C29" s="37"/>
      <c r="D29" s="37"/>
      <c r="E29" s="37"/>
      <c r="F29" s="37"/>
      <c r="G29" s="37"/>
      <c r="H29" s="37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19" workbookViewId="0">
      <selection activeCell="A29" sqref="A29:H29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11.904761904761903</v>
      </c>
      <c r="G5" s="4">
        <v>2.1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10.416666666666668</v>
      </c>
      <c r="G7" s="4">
        <v>9.6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10.526315789473683</v>
      </c>
      <c r="G8" s="4">
        <v>19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10.256410256410255</v>
      </c>
      <c r="G9" s="4">
        <v>39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36</v>
      </c>
      <c r="M12" t="s">
        <v>34</v>
      </c>
      <c r="N12" t="s">
        <v>37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40</v>
      </c>
      <c r="M25" t="s">
        <v>34</v>
      </c>
      <c r="N25" t="s">
        <v>41</v>
      </c>
    </row>
    <row r="29" spans="1:14" ht="125.25" customHeight="1">
      <c r="A29" s="36" t="s">
        <v>42</v>
      </c>
      <c r="B29" s="37"/>
      <c r="C29" s="37"/>
      <c r="D29" s="37"/>
      <c r="E29" s="37"/>
      <c r="F29" s="37"/>
      <c r="G29" s="37"/>
      <c r="H29" s="3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19" workbookViewId="0">
      <selection activeCell="B17" sqref="B17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43</v>
      </c>
      <c r="D1" s="5" t="s">
        <v>44</v>
      </c>
      <c r="E1" s="19" t="s">
        <v>45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46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 t="shared" ref="D4:D10" si="0">LOG(B4)/LOG(2)+3</f>
        <v>1</v>
      </c>
      <c r="E4" s="8">
        <f t="shared" ref="E4:E10" si="1">B4/C4*50</f>
        <v>96.153846153846146</v>
      </c>
      <c r="F4" s="8">
        <f t="shared" ref="F4:F10" si="2"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si="0"/>
        <v>2</v>
      </c>
      <c r="E5" s="8">
        <f t="shared" si="1"/>
        <v>100</v>
      </c>
      <c r="F5" s="8">
        <f t="shared" si="2"/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0"/>
        <v>3</v>
      </c>
      <c r="E6" s="8">
        <f t="shared" si="1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0"/>
        <v>4</v>
      </c>
      <c r="E7" s="8">
        <f t="shared" si="1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0"/>
        <v>5</v>
      </c>
      <c r="E8" s="8">
        <f t="shared" si="1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0"/>
        <v>6</v>
      </c>
      <c r="E9" s="8">
        <f t="shared" si="1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0"/>
        <v>7</v>
      </c>
      <c r="E10" s="8">
        <f t="shared" si="1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34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45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 t="shared" ref="D18:D24" si="3">LOG(B18)/LOG(2)+3</f>
        <v>1</v>
      </c>
      <c r="E18" s="8">
        <f t="shared" ref="E18:E24" si="4">B18/C18*50</f>
        <v>15.625</v>
      </c>
      <c r="F18" s="8">
        <f t="shared" ref="F18:F24" si="5"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si="3"/>
        <v>2</v>
      </c>
      <c r="E19" s="8">
        <f t="shared" si="4"/>
        <v>16.666666666666664</v>
      </c>
      <c r="F19" s="8">
        <f t="shared" si="5"/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3"/>
        <v>3</v>
      </c>
      <c r="E20" s="8">
        <f t="shared" si="4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3"/>
        <v>4</v>
      </c>
      <c r="E21" s="8">
        <f t="shared" si="4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3"/>
        <v>6</v>
      </c>
      <c r="E23" s="8">
        <f t="shared" si="4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3"/>
        <v>7</v>
      </c>
      <c r="E24" s="8">
        <f t="shared" si="4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34</v>
      </c>
      <c r="N25" t="s">
        <v>41</v>
      </c>
    </row>
    <row r="28" spans="1:14" ht="140.25" customHeight="1">
      <c r="A28" s="36" t="s">
        <v>56</v>
      </c>
      <c r="B28" s="37"/>
      <c r="C28" s="37"/>
      <c r="D28" s="37"/>
      <c r="E28" s="37"/>
      <c r="F28" s="37"/>
      <c r="G28" s="37"/>
      <c r="H28" s="3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65" workbookViewId="0">
      <selection activeCell="J79" sqref="J79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</cols>
  <sheetData>
    <row r="1" spans="1:13" ht="40.5">
      <c r="C1" s="10" t="s">
        <v>57</v>
      </c>
      <c r="D1" s="5" t="s">
        <v>53</v>
      </c>
      <c r="E1" s="19" t="s">
        <v>58</v>
      </c>
      <c r="F1" s="35" t="s">
        <v>59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2" t="s">
        <v>62</v>
      </c>
      <c r="G3" s="2" t="s">
        <v>63</v>
      </c>
    </row>
    <row r="4" spans="1:13">
      <c r="A4" s="6">
        <v>1</v>
      </c>
      <c r="B4" s="3">
        <v>0.25</v>
      </c>
      <c r="C4" s="4">
        <v>0.94</v>
      </c>
      <c r="D4" s="3">
        <f t="shared" ref="D4:D10" si="0">LOG(B4)/LOG(2)+3</f>
        <v>1</v>
      </c>
      <c r="E4" s="8">
        <f t="shared" ref="E4:E10" si="1">B4/C4*50</f>
        <v>13.297872340425531</v>
      </c>
      <c r="F4" s="8">
        <f t="shared" ref="F4:F10" si="2">B4/G4*50</f>
        <v>15.625</v>
      </c>
      <c r="G4" s="4">
        <v>0.8</v>
      </c>
    </row>
    <row r="5" spans="1:13">
      <c r="A5" s="6">
        <v>2</v>
      </c>
      <c r="B5" s="3">
        <v>0.5</v>
      </c>
      <c r="C5" s="4">
        <v>1.69</v>
      </c>
      <c r="D5" s="3">
        <f t="shared" si="0"/>
        <v>2</v>
      </c>
      <c r="E5" s="8">
        <f t="shared" si="1"/>
        <v>14.792899408284024</v>
      </c>
      <c r="F5" s="8">
        <f t="shared" si="2"/>
        <v>16.666666666666664</v>
      </c>
      <c r="G5" s="4">
        <v>1.5</v>
      </c>
    </row>
    <row r="6" spans="1:13">
      <c r="A6" s="6">
        <v>3</v>
      </c>
      <c r="B6" s="3">
        <v>1</v>
      </c>
      <c r="C6" s="4">
        <v>3.16</v>
      </c>
      <c r="D6" s="3">
        <f t="shared" si="0"/>
        <v>3</v>
      </c>
      <c r="E6" s="8">
        <f t="shared" si="1"/>
        <v>15.822784810126581</v>
      </c>
      <c r="F6" s="8">
        <f t="shared" si="2"/>
        <v>16.666666666666664</v>
      </c>
      <c r="G6" s="4">
        <v>3</v>
      </c>
    </row>
    <row r="7" spans="1:13">
      <c r="A7" s="6">
        <v>4</v>
      </c>
      <c r="B7" s="3">
        <v>2</v>
      </c>
      <c r="C7" s="4">
        <v>6.15</v>
      </c>
      <c r="D7" s="3">
        <f t="shared" si="0"/>
        <v>4</v>
      </c>
      <c r="E7" s="8">
        <f t="shared" si="1"/>
        <v>16.260162601626014</v>
      </c>
      <c r="F7" s="8">
        <f t="shared" si="2"/>
        <v>16.666666666666664</v>
      </c>
      <c r="G7" s="4">
        <v>6</v>
      </c>
    </row>
    <row r="8" spans="1:13">
      <c r="A8" s="6">
        <v>5</v>
      </c>
      <c r="B8" s="3">
        <v>4</v>
      </c>
      <c r="C8" s="4">
        <v>12</v>
      </c>
      <c r="D8" s="3">
        <f t="shared" si="0"/>
        <v>5</v>
      </c>
      <c r="E8" s="8">
        <f t="shared" si="1"/>
        <v>16.666666666666664</v>
      </c>
      <c r="F8" s="8">
        <f t="shared" si="2"/>
        <v>16.666666666666664</v>
      </c>
      <c r="G8" s="4">
        <v>12</v>
      </c>
    </row>
    <row r="9" spans="1:13">
      <c r="A9" s="6">
        <v>6</v>
      </c>
      <c r="B9" s="3">
        <v>8</v>
      </c>
      <c r="C9" s="4">
        <v>24</v>
      </c>
      <c r="D9" s="3">
        <f t="shared" si="0"/>
        <v>6</v>
      </c>
      <c r="E9" s="8">
        <f t="shared" si="1"/>
        <v>16.666666666666664</v>
      </c>
      <c r="F9" s="8">
        <f t="shared" si="2"/>
        <v>17.391304347826086</v>
      </c>
      <c r="G9" s="4">
        <v>23</v>
      </c>
    </row>
    <row r="10" spans="1:13">
      <c r="A10" s="6">
        <v>7</v>
      </c>
      <c r="B10" s="3">
        <v>16</v>
      </c>
      <c r="C10" s="4">
        <v>47.4</v>
      </c>
      <c r="D10" s="3">
        <f t="shared" si="0"/>
        <v>7</v>
      </c>
      <c r="E10" s="8">
        <f t="shared" si="1"/>
        <v>16.877637130801688</v>
      </c>
      <c r="F10" s="8">
        <f t="shared" si="2"/>
        <v>17.391304347826086</v>
      </c>
      <c r="G10" s="4">
        <v>46</v>
      </c>
    </row>
    <row r="11" spans="1:13">
      <c r="K11" t="s">
        <v>64</v>
      </c>
      <c r="L11" t="s">
        <v>65</v>
      </c>
      <c r="M11" t="s">
        <v>66</v>
      </c>
    </row>
    <row r="14" spans="1:13" ht="40.5">
      <c r="C14" s="10" t="s">
        <v>67</v>
      </c>
      <c r="D14" s="5" t="s">
        <v>68</v>
      </c>
      <c r="E14" s="19" t="s">
        <v>58</v>
      </c>
      <c r="F14" s="35" t="s">
        <v>59</v>
      </c>
      <c r="G14" s="25" t="s">
        <v>69</v>
      </c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</row>
    <row r="17" spans="1:13">
      <c r="A17" s="6">
        <v>1</v>
      </c>
      <c r="B17" s="3">
        <v>0.25</v>
      </c>
      <c r="C17" s="4">
        <v>1.3</v>
      </c>
      <c r="D17" s="3">
        <f t="shared" ref="D17:D23" si="3">LOG(B17)/LOG(2)+3</f>
        <v>1</v>
      </c>
      <c r="E17" s="8">
        <f t="shared" ref="E17:E23" si="4">B17/C17*50</f>
        <v>9.615384615384615</v>
      </c>
      <c r="F17" s="8">
        <f t="shared" ref="F17:F23" si="5">B17/G17*50</f>
        <v>96.153846153846146</v>
      </c>
      <c r="G17" s="4">
        <v>0.13</v>
      </c>
    </row>
    <row r="18" spans="1:13">
      <c r="A18" s="6">
        <v>2</v>
      </c>
      <c r="B18" s="3">
        <v>0.5</v>
      </c>
      <c r="C18" s="4">
        <v>2.2999999999999998</v>
      </c>
      <c r="D18" s="3">
        <f t="shared" si="3"/>
        <v>2</v>
      </c>
      <c r="E18" s="8">
        <f t="shared" si="4"/>
        <v>10.869565217391305</v>
      </c>
      <c r="F18" s="8">
        <f t="shared" si="5"/>
        <v>100</v>
      </c>
      <c r="G18" s="4">
        <v>0.25</v>
      </c>
    </row>
    <row r="19" spans="1:13">
      <c r="A19" s="6">
        <v>3</v>
      </c>
      <c r="B19" s="3">
        <v>1</v>
      </c>
      <c r="C19" s="4">
        <v>4.4000000000000004</v>
      </c>
      <c r="D19" s="3">
        <f t="shared" si="3"/>
        <v>3</v>
      </c>
      <c r="E19" s="8">
        <f t="shared" si="4"/>
        <v>11.363636363636363</v>
      </c>
      <c r="F19" s="8">
        <f t="shared" si="5"/>
        <v>102.04081632653062</v>
      </c>
      <c r="G19" s="4">
        <v>0.49</v>
      </c>
    </row>
    <row r="20" spans="1:13">
      <c r="A20" s="6">
        <v>4</v>
      </c>
      <c r="B20" s="3">
        <v>2</v>
      </c>
      <c r="C20" s="4">
        <v>8.6999999999999993</v>
      </c>
      <c r="D20" s="3">
        <f t="shared" si="3"/>
        <v>4</v>
      </c>
      <c r="E20" s="8">
        <f t="shared" si="4"/>
        <v>11.494252873563219</v>
      </c>
      <c r="F20" s="8">
        <f t="shared" si="5"/>
        <v>107.5268817204301</v>
      </c>
      <c r="G20" s="4">
        <v>0.93</v>
      </c>
    </row>
    <row r="21" spans="1:13">
      <c r="A21" s="6">
        <v>5</v>
      </c>
      <c r="B21" s="3">
        <v>4</v>
      </c>
      <c r="C21" s="4">
        <v>17</v>
      </c>
      <c r="D21" s="3">
        <f t="shared" si="3"/>
        <v>5</v>
      </c>
      <c r="E21" s="8">
        <f t="shared" si="4"/>
        <v>11.76470588235294</v>
      </c>
      <c r="F21" s="8">
        <f t="shared" si="5"/>
        <v>111.11111111111111</v>
      </c>
      <c r="G21" s="4">
        <v>1.8</v>
      </c>
    </row>
    <row r="22" spans="1:13">
      <c r="A22" s="6">
        <v>6</v>
      </c>
      <c r="B22" s="3">
        <v>8</v>
      </c>
      <c r="C22" s="4">
        <v>34</v>
      </c>
      <c r="D22" s="3">
        <f t="shared" si="3"/>
        <v>6</v>
      </c>
      <c r="E22" s="8">
        <f t="shared" si="4"/>
        <v>11.76470588235294</v>
      </c>
      <c r="F22" s="8">
        <f t="shared" si="5"/>
        <v>111.11111111111111</v>
      </c>
      <c r="G22" s="4">
        <v>3.6</v>
      </c>
    </row>
    <row r="23" spans="1:13">
      <c r="A23" s="6">
        <v>7</v>
      </c>
      <c r="B23" s="3">
        <v>16</v>
      </c>
      <c r="C23" s="4">
        <v>67</v>
      </c>
      <c r="D23" s="3">
        <f t="shared" si="3"/>
        <v>7</v>
      </c>
      <c r="E23" s="8">
        <f t="shared" si="4"/>
        <v>11.940298507462686</v>
      </c>
      <c r="F23" s="8">
        <f t="shared" si="5"/>
        <v>112.67605633802818</v>
      </c>
      <c r="G23" s="4">
        <v>7.1</v>
      </c>
    </row>
    <row r="24" spans="1:13">
      <c r="K24" t="s">
        <v>70</v>
      </c>
      <c r="L24" t="s">
        <v>65</v>
      </c>
      <c r="M24" t="s">
        <v>71</v>
      </c>
    </row>
    <row r="27" spans="1:13" ht="40.5">
      <c r="C27" s="10" t="s">
        <v>72</v>
      </c>
      <c r="D27" s="5" t="s">
        <v>53</v>
      </c>
      <c r="E27" s="19" t="s">
        <v>73</v>
      </c>
      <c r="F27" s="35" t="s">
        <v>59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74</v>
      </c>
      <c r="D29" s="2" t="s">
        <v>6</v>
      </c>
      <c r="E29" s="2" t="s">
        <v>75</v>
      </c>
      <c r="F29" s="2" t="s">
        <v>76</v>
      </c>
      <c r="G29" s="2" t="s">
        <v>77</v>
      </c>
    </row>
    <row r="30" spans="1:13">
      <c r="A30" s="6">
        <v>1</v>
      </c>
      <c r="B30" s="3">
        <v>0.25</v>
      </c>
      <c r="C30" s="4">
        <v>1.26</v>
      </c>
      <c r="D30" s="3">
        <f t="shared" ref="D30:D36" si="6">LOG(B30)/LOG(2)+3</f>
        <v>1</v>
      </c>
      <c r="E30" s="8">
        <f t="shared" ref="E30:E36" si="7">B30/C30*50</f>
        <v>9.9206349206349209</v>
      </c>
      <c r="F30" s="8">
        <f t="shared" ref="F30:F36" si="8">B30/G30*50</f>
        <v>13.297872340425531</v>
      </c>
      <c r="G30" s="4">
        <v>0.94</v>
      </c>
    </row>
    <row r="31" spans="1:13">
      <c r="A31" s="6">
        <v>2</v>
      </c>
      <c r="B31" s="3">
        <v>0.5</v>
      </c>
      <c r="C31" s="4">
        <v>2.36</v>
      </c>
      <c r="D31" s="3">
        <f t="shared" si="6"/>
        <v>2</v>
      </c>
      <c r="E31" s="8">
        <f t="shared" si="7"/>
        <v>10.593220338983052</v>
      </c>
      <c r="F31" s="8">
        <f t="shared" si="8"/>
        <v>14.792899408284024</v>
      </c>
      <c r="G31" s="4">
        <v>1.69</v>
      </c>
    </row>
    <row r="32" spans="1:13">
      <c r="A32" s="6">
        <v>3</v>
      </c>
      <c r="B32" s="3">
        <v>1</v>
      </c>
      <c r="C32" s="4">
        <v>4.3899999999999997</v>
      </c>
      <c r="D32" s="3">
        <f t="shared" si="6"/>
        <v>3</v>
      </c>
      <c r="E32" s="8">
        <f t="shared" si="7"/>
        <v>11.389521640091118</v>
      </c>
      <c r="F32" s="8">
        <f t="shared" si="8"/>
        <v>15.822784810126581</v>
      </c>
      <c r="G32" s="4">
        <v>3.16</v>
      </c>
    </row>
    <row r="33" spans="1:14">
      <c r="A33" s="6">
        <v>4</v>
      </c>
      <c r="B33" s="3">
        <v>2</v>
      </c>
      <c r="C33" s="4">
        <v>8.57</v>
      </c>
      <c r="D33" s="3">
        <f t="shared" si="6"/>
        <v>4</v>
      </c>
      <c r="E33" s="8">
        <f t="shared" si="7"/>
        <v>11.668611435239207</v>
      </c>
      <c r="F33" s="8">
        <f t="shared" si="8"/>
        <v>16.260162601626014</v>
      </c>
      <c r="G33" s="4">
        <v>6.15</v>
      </c>
    </row>
    <row r="34" spans="1:14">
      <c r="A34" s="6">
        <v>5</v>
      </c>
      <c r="B34" s="3">
        <v>4</v>
      </c>
      <c r="C34" s="4">
        <v>16.899999999999999</v>
      </c>
      <c r="D34" s="3">
        <f t="shared" si="6"/>
        <v>5</v>
      </c>
      <c r="E34" s="8">
        <f t="shared" si="7"/>
        <v>11.834319526627219</v>
      </c>
      <c r="F34" s="8">
        <f t="shared" si="8"/>
        <v>16.666666666666664</v>
      </c>
      <c r="G34" s="4">
        <v>12</v>
      </c>
    </row>
    <row r="35" spans="1:14">
      <c r="A35" s="6">
        <v>6</v>
      </c>
      <c r="B35" s="3">
        <v>8</v>
      </c>
      <c r="C35" s="4">
        <v>33.700000000000003</v>
      </c>
      <c r="D35" s="3">
        <f t="shared" si="6"/>
        <v>6</v>
      </c>
      <c r="E35" s="8">
        <f t="shared" si="7"/>
        <v>11.869436201780415</v>
      </c>
      <c r="F35" s="8">
        <f t="shared" si="8"/>
        <v>16.666666666666664</v>
      </c>
      <c r="G35" s="4">
        <v>24</v>
      </c>
    </row>
    <row r="36" spans="1:14">
      <c r="A36" s="6">
        <v>7</v>
      </c>
      <c r="B36" s="3">
        <v>16</v>
      </c>
      <c r="C36" s="4">
        <v>66.7</v>
      </c>
      <c r="D36" s="3">
        <f t="shared" si="6"/>
        <v>7</v>
      </c>
      <c r="E36" s="8">
        <f t="shared" si="7"/>
        <v>11.994002998500749</v>
      </c>
      <c r="F36" s="8">
        <f t="shared" si="8"/>
        <v>16.877637130801688</v>
      </c>
      <c r="G36" s="4">
        <v>47.4</v>
      </c>
    </row>
    <row r="37" spans="1:14">
      <c r="L37" t="s">
        <v>78</v>
      </c>
      <c r="M37" t="s">
        <v>65</v>
      </c>
      <c r="N37" t="s">
        <v>66</v>
      </c>
    </row>
    <row r="40" spans="1:14" ht="40.5">
      <c r="C40" s="10" t="s">
        <v>79</v>
      </c>
      <c r="D40" s="5" t="s">
        <v>68</v>
      </c>
      <c r="E40" s="19" t="s">
        <v>73</v>
      </c>
      <c r="F40" s="35" t="s">
        <v>59</v>
      </c>
      <c r="G40" s="25" t="s">
        <v>69</v>
      </c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74</v>
      </c>
      <c r="D42" s="2" t="s">
        <v>6</v>
      </c>
      <c r="E42" s="2" t="s">
        <v>75</v>
      </c>
      <c r="F42" s="2" t="s">
        <v>76</v>
      </c>
      <c r="G42" s="2" t="s">
        <v>77</v>
      </c>
    </row>
    <row r="43" spans="1:14">
      <c r="A43" s="6">
        <v>1</v>
      </c>
      <c r="B43" s="3">
        <v>0.25</v>
      </c>
      <c r="C43" s="4">
        <v>0.12</v>
      </c>
      <c r="D43" s="3">
        <f t="shared" ref="D43:D49" si="9">LOG(B43)/LOG(2)+3</f>
        <v>1</v>
      </c>
      <c r="E43" s="8">
        <f t="shared" ref="E43:E49" si="10">B43/C43*50</f>
        <v>104.16666666666667</v>
      </c>
      <c r="F43" s="8">
        <f t="shared" ref="F43:F49" si="11">B43/G43*50</f>
        <v>89.285714285714278</v>
      </c>
      <c r="G43" s="4">
        <v>0.14000000000000001</v>
      </c>
    </row>
    <row r="44" spans="1:14">
      <c r="A44" s="6">
        <v>2</v>
      </c>
      <c r="B44" s="3">
        <v>0.5</v>
      </c>
      <c r="C44" s="4">
        <v>0.19</v>
      </c>
      <c r="D44" s="3">
        <f t="shared" si="9"/>
        <v>2</v>
      </c>
      <c r="E44" s="8">
        <f t="shared" si="10"/>
        <v>131.57894736842107</v>
      </c>
      <c r="F44" s="8">
        <f t="shared" si="11"/>
        <v>108.69565217391303</v>
      </c>
      <c r="G44" s="4">
        <v>0.23</v>
      </c>
    </row>
    <row r="45" spans="1:14">
      <c r="A45" s="6">
        <v>3</v>
      </c>
      <c r="B45" s="3">
        <v>1</v>
      </c>
      <c r="C45" s="4">
        <v>0.34</v>
      </c>
      <c r="D45" s="3">
        <f t="shared" si="9"/>
        <v>3</v>
      </c>
      <c r="E45" s="8">
        <f t="shared" si="10"/>
        <v>147.05882352941174</v>
      </c>
      <c r="F45" s="8">
        <f t="shared" si="11"/>
        <v>121.95121951219512</v>
      </c>
      <c r="G45" s="4">
        <v>0.41</v>
      </c>
    </row>
    <row r="46" spans="1:14">
      <c r="A46" s="6">
        <v>4</v>
      </c>
      <c r="B46" s="3">
        <v>2</v>
      </c>
      <c r="C46" s="4">
        <v>0.61</v>
      </c>
      <c r="D46" s="3">
        <f t="shared" si="9"/>
        <v>4</v>
      </c>
      <c r="E46" s="8">
        <f t="shared" si="10"/>
        <v>163.9344262295082</v>
      </c>
      <c r="F46" s="8">
        <f t="shared" si="11"/>
        <v>125</v>
      </c>
      <c r="G46" s="4">
        <v>0.8</v>
      </c>
    </row>
    <row r="47" spans="1:14">
      <c r="A47" s="6">
        <v>5</v>
      </c>
      <c r="B47" s="3">
        <v>4</v>
      </c>
      <c r="C47" s="4">
        <v>1.2</v>
      </c>
      <c r="D47" s="3">
        <f t="shared" si="9"/>
        <v>5</v>
      </c>
      <c r="E47" s="8">
        <f t="shared" si="10"/>
        <v>166.66666666666669</v>
      </c>
      <c r="F47" s="8">
        <f t="shared" si="11"/>
        <v>133.33333333333331</v>
      </c>
      <c r="G47" s="4">
        <v>1.5</v>
      </c>
    </row>
    <row r="48" spans="1:14">
      <c r="A48" s="6">
        <v>6</v>
      </c>
      <c r="B48" s="3">
        <v>8</v>
      </c>
      <c r="C48" s="4">
        <v>2.2999999999999998</v>
      </c>
      <c r="D48" s="3">
        <f t="shared" si="9"/>
        <v>6</v>
      </c>
      <c r="E48" s="8">
        <f t="shared" si="10"/>
        <v>173.91304347826087</v>
      </c>
      <c r="F48" s="8">
        <f t="shared" si="11"/>
        <v>137.93103448275863</v>
      </c>
      <c r="G48" s="4">
        <v>2.9</v>
      </c>
    </row>
    <row r="49" spans="1:14">
      <c r="A49" s="6">
        <v>7</v>
      </c>
      <c r="B49" s="3">
        <v>16</v>
      </c>
      <c r="C49" s="4">
        <v>4.5</v>
      </c>
      <c r="D49" s="3">
        <f t="shared" si="9"/>
        <v>7</v>
      </c>
      <c r="E49" s="8">
        <f t="shared" si="10"/>
        <v>177.77777777777777</v>
      </c>
      <c r="F49" s="8">
        <f t="shared" si="11"/>
        <v>140.35087719298244</v>
      </c>
      <c r="G49" s="4">
        <v>5.7</v>
      </c>
    </row>
    <row r="50" spans="1:14">
      <c r="L50" t="s">
        <v>80</v>
      </c>
      <c r="M50" t="s">
        <v>65</v>
      </c>
      <c r="N50" t="s">
        <v>71</v>
      </c>
    </row>
    <row r="53" spans="1:14" ht="40.5">
      <c r="C53" s="10" t="s">
        <v>81</v>
      </c>
      <c r="D53" s="5" t="s">
        <v>68</v>
      </c>
      <c r="E53" s="19" t="s">
        <v>82</v>
      </c>
      <c r="F53" s="35" t="s">
        <v>83</v>
      </c>
      <c r="G53" s="25" t="s">
        <v>69</v>
      </c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84</v>
      </c>
      <c r="D55" s="2" t="s">
        <v>6</v>
      </c>
      <c r="E55" s="2" t="s">
        <v>85</v>
      </c>
      <c r="F55" s="2" t="s">
        <v>86</v>
      </c>
      <c r="G55" s="2" t="s">
        <v>87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2">LOG(B56)/LOG(2)+3</f>
        <v>1</v>
      </c>
      <c r="E56" s="8">
        <f t="shared" ref="E56:E62" si="13">B56/C56*50</f>
        <v>104.16666666666667</v>
      </c>
      <c r="F56" s="8">
        <f t="shared" ref="F56:F62" si="14">B56/G56*50</f>
        <v>89.285714285714278</v>
      </c>
      <c r="G56" s="4">
        <v>0.14000000000000001</v>
      </c>
    </row>
    <row r="57" spans="1:14">
      <c r="A57" s="6">
        <v>2</v>
      </c>
      <c r="B57" s="3">
        <v>0.5</v>
      </c>
      <c r="C57" s="4">
        <v>0.19</v>
      </c>
      <c r="D57" s="3">
        <f t="shared" si="12"/>
        <v>2</v>
      </c>
      <c r="E57" s="8">
        <f t="shared" si="13"/>
        <v>131.57894736842107</v>
      </c>
      <c r="F57" s="8">
        <f t="shared" si="14"/>
        <v>108.69565217391303</v>
      </c>
      <c r="G57" s="4">
        <v>0.23</v>
      </c>
    </row>
    <row r="58" spans="1:14">
      <c r="A58" s="6">
        <v>3</v>
      </c>
      <c r="B58" s="3">
        <v>1</v>
      </c>
      <c r="C58" s="4">
        <v>0.35</v>
      </c>
      <c r="D58" s="3">
        <f t="shared" si="12"/>
        <v>3</v>
      </c>
      <c r="E58" s="8">
        <f t="shared" si="13"/>
        <v>142.85714285714286</v>
      </c>
      <c r="F58" s="8">
        <f t="shared" si="14"/>
        <v>121.95121951219512</v>
      </c>
      <c r="G58" s="4">
        <v>0.41</v>
      </c>
    </row>
    <row r="59" spans="1:14">
      <c r="A59" s="6">
        <v>4</v>
      </c>
      <c r="B59" s="3">
        <v>2</v>
      </c>
      <c r="C59" s="4">
        <v>0.66</v>
      </c>
      <c r="D59" s="3">
        <f t="shared" si="12"/>
        <v>4</v>
      </c>
      <c r="E59" s="8">
        <f t="shared" si="13"/>
        <v>151.5151515151515</v>
      </c>
      <c r="F59" s="8">
        <f t="shared" si="14"/>
        <v>125</v>
      </c>
      <c r="G59" s="4">
        <v>0.8</v>
      </c>
    </row>
    <row r="60" spans="1:14">
      <c r="A60" s="6">
        <v>5</v>
      </c>
      <c r="B60" s="3">
        <v>4</v>
      </c>
      <c r="C60" s="4">
        <v>1.3</v>
      </c>
      <c r="D60" s="3">
        <f t="shared" si="12"/>
        <v>5</v>
      </c>
      <c r="E60" s="8">
        <f t="shared" si="13"/>
        <v>153.84615384615384</v>
      </c>
      <c r="F60" s="8">
        <f t="shared" si="14"/>
        <v>133.33333333333331</v>
      </c>
      <c r="G60" s="4">
        <v>1.5</v>
      </c>
    </row>
    <row r="61" spans="1:14">
      <c r="A61" s="6">
        <v>6</v>
      </c>
      <c r="B61" s="3">
        <v>8</v>
      </c>
      <c r="C61" s="4">
        <v>2.6</v>
      </c>
      <c r="D61" s="3">
        <f t="shared" si="12"/>
        <v>6</v>
      </c>
      <c r="E61" s="8">
        <f t="shared" si="13"/>
        <v>153.84615384615384</v>
      </c>
      <c r="F61" s="8">
        <f t="shared" si="14"/>
        <v>137.93103448275863</v>
      </c>
      <c r="G61" s="4">
        <v>2.9</v>
      </c>
    </row>
    <row r="62" spans="1:14">
      <c r="A62" s="6">
        <v>7</v>
      </c>
      <c r="B62" s="3">
        <v>16</v>
      </c>
      <c r="C62" s="4">
        <v>5.2</v>
      </c>
      <c r="D62" s="3">
        <f t="shared" si="12"/>
        <v>7</v>
      </c>
      <c r="E62" s="8">
        <f t="shared" si="13"/>
        <v>153.84615384615384</v>
      </c>
      <c r="F62" s="8">
        <f t="shared" si="14"/>
        <v>140.35087719298244</v>
      </c>
      <c r="G62" s="4">
        <v>5.7</v>
      </c>
    </row>
    <row r="63" spans="1:14">
      <c r="L63" t="s">
        <v>88</v>
      </c>
      <c r="M63" t="s">
        <v>65</v>
      </c>
      <c r="N63" t="s">
        <v>71</v>
      </c>
    </row>
    <row r="66" spans="1:14" ht="40.5">
      <c r="C66" s="10" t="s">
        <v>89</v>
      </c>
      <c r="D66" s="5" t="s">
        <v>90</v>
      </c>
      <c r="E66" s="19" t="s">
        <v>82</v>
      </c>
      <c r="F66" s="35" t="s">
        <v>83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84</v>
      </c>
      <c r="D68" s="2" t="s">
        <v>6</v>
      </c>
      <c r="E68" s="2" t="s">
        <v>85</v>
      </c>
      <c r="F68" s="2" t="s">
        <v>86</v>
      </c>
      <c r="G68" s="2" t="s">
        <v>87</v>
      </c>
    </row>
    <row r="69" spans="1:14">
      <c r="A69" s="6">
        <v>1</v>
      </c>
      <c r="B69" s="3">
        <v>0.25</v>
      </c>
      <c r="C69" s="4">
        <v>0.94</v>
      </c>
      <c r="D69" s="3">
        <f t="shared" ref="D69:D75" si="15">LOG(B69)/LOG(2)+3</f>
        <v>1</v>
      </c>
      <c r="E69" s="8">
        <f t="shared" ref="E69:E75" si="16">B69/C69*50</f>
        <v>13.297872340425531</v>
      </c>
      <c r="F69" s="8">
        <f t="shared" ref="F69:F75" si="17">B69/G69*50</f>
        <v>13.297872340425531</v>
      </c>
      <c r="G69" s="4">
        <v>0.94</v>
      </c>
    </row>
    <row r="70" spans="1:14">
      <c r="A70" s="6">
        <v>2</v>
      </c>
      <c r="B70" s="3">
        <v>0.5</v>
      </c>
      <c r="C70" s="4">
        <v>1.65</v>
      </c>
      <c r="D70" s="3">
        <f t="shared" si="15"/>
        <v>2</v>
      </c>
      <c r="E70" s="8">
        <f t="shared" si="16"/>
        <v>15.151515151515152</v>
      </c>
      <c r="F70" s="8">
        <f t="shared" si="17"/>
        <v>14.792899408284024</v>
      </c>
      <c r="G70" s="4">
        <v>1.69</v>
      </c>
    </row>
    <row r="71" spans="1:14">
      <c r="A71" s="6">
        <v>3</v>
      </c>
      <c r="B71" s="3">
        <v>1</v>
      </c>
      <c r="C71" s="4">
        <v>3.11</v>
      </c>
      <c r="D71" s="3">
        <f t="shared" si="15"/>
        <v>3</v>
      </c>
      <c r="E71" s="8">
        <f t="shared" si="16"/>
        <v>16.077170418006432</v>
      </c>
      <c r="F71" s="8">
        <f t="shared" si="17"/>
        <v>15.822784810126581</v>
      </c>
      <c r="G71" s="4">
        <v>3.16</v>
      </c>
    </row>
    <row r="72" spans="1:14">
      <c r="A72" s="6">
        <v>4</v>
      </c>
      <c r="B72" s="3">
        <v>2</v>
      </c>
      <c r="C72" s="4">
        <v>5.93</v>
      </c>
      <c r="D72" s="3">
        <f t="shared" si="15"/>
        <v>4</v>
      </c>
      <c r="E72" s="8">
        <f t="shared" si="16"/>
        <v>16.863406408094438</v>
      </c>
      <c r="F72" s="8">
        <f t="shared" si="17"/>
        <v>16.260162601626014</v>
      </c>
      <c r="G72" s="4">
        <v>6.15</v>
      </c>
    </row>
    <row r="73" spans="1:14">
      <c r="A73" s="6">
        <v>5</v>
      </c>
      <c r="B73" s="3">
        <v>4</v>
      </c>
      <c r="C73" s="4">
        <v>12</v>
      </c>
      <c r="D73" s="3">
        <f t="shared" si="15"/>
        <v>5</v>
      </c>
      <c r="E73" s="8">
        <f t="shared" si="16"/>
        <v>16.666666666666664</v>
      </c>
      <c r="F73" s="8">
        <f t="shared" si="17"/>
        <v>16.666666666666664</v>
      </c>
      <c r="G73" s="4">
        <v>12</v>
      </c>
    </row>
    <row r="74" spans="1:14">
      <c r="A74" s="6">
        <v>6</v>
      </c>
      <c r="B74" s="3">
        <v>8</v>
      </c>
      <c r="C74" s="4">
        <v>23</v>
      </c>
      <c r="D74" s="3">
        <f t="shared" si="15"/>
        <v>6</v>
      </c>
      <c r="E74" s="8">
        <f t="shared" si="16"/>
        <v>17.391304347826086</v>
      </c>
      <c r="F74" s="8">
        <f t="shared" si="17"/>
        <v>16.666666666666664</v>
      </c>
      <c r="G74" s="4">
        <v>24</v>
      </c>
    </row>
    <row r="75" spans="1:14">
      <c r="A75" s="6">
        <v>7</v>
      </c>
      <c r="B75" s="3">
        <v>16</v>
      </c>
      <c r="C75" s="4">
        <v>45.5</v>
      </c>
      <c r="D75" s="3">
        <f t="shared" si="15"/>
        <v>7</v>
      </c>
      <c r="E75" s="8">
        <f t="shared" si="16"/>
        <v>17.582417582417584</v>
      </c>
      <c r="F75" s="8">
        <f t="shared" si="17"/>
        <v>16.877637130801688</v>
      </c>
      <c r="G75" s="4">
        <v>47.4</v>
      </c>
    </row>
    <row r="76" spans="1:14">
      <c r="L76" t="s">
        <v>91</v>
      </c>
      <c r="M76" t="s">
        <v>65</v>
      </c>
      <c r="N76" t="s">
        <v>66</v>
      </c>
    </row>
    <row r="79" spans="1:14" ht="178.5" customHeight="1">
      <c r="A79" s="38" t="s">
        <v>92</v>
      </c>
      <c r="B79" s="39"/>
      <c r="C79" s="39"/>
      <c r="D79" s="39"/>
      <c r="E79" s="39"/>
      <c r="F79" s="39"/>
      <c r="G79" s="39"/>
      <c r="H79" s="39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28" workbookViewId="0">
      <selection activeCell="J38" sqref="J38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93</v>
      </c>
      <c r="D1" s="5" t="s">
        <v>44</v>
      </c>
      <c r="E1" s="19" t="s">
        <v>94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95</v>
      </c>
      <c r="D3" s="2" t="s">
        <v>6</v>
      </c>
      <c r="E3" s="2" t="s">
        <v>96</v>
      </c>
      <c r="F3" s="2" t="s">
        <v>97</v>
      </c>
      <c r="G3" s="2" t="s">
        <v>98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99</v>
      </c>
    </row>
    <row r="15" spans="1:12" ht="40.5">
      <c r="C15" s="10" t="s">
        <v>100</v>
      </c>
      <c r="D15" s="5" t="s">
        <v>53</v>
      </c>
      <c r="E15" s="19" t="s">
        <v>94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4</v>
      </c>
      <c r="C17" s="2" t="s">
        <v>95</v>
      </c>
      <c r="D17" s="2" t="s">
        <v>6</v>
      </c>
      <c r="E17" s="2" t="s">
        <v>96</v>
      </c>
      <c r="F17" s="2" t="s">
        <v>97</v>
      </c>
      <c r="G17" s="2" t="s">
        <v>98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101</v>
      </c>
    </row>
    <row r="27" spans="1:12" ht="27">
      <c r="C27" s="10" t="s">
        <v>102</v>
      </c>
      <c r="D27" s="26" t="s">
        <v>103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104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105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106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107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108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109</v>
      </c>
    </row>
    <row r="38" spans="1:15" ht="173.25" customHeight="1">
      <c r="A38" s="36" t="s">
        <v>110</v>
      </c>
      <c r="B38" s="37"/>
      <c r="C38" s="37"/>
      <c r="D38" s="37"/>
      <c r="E38" s="37"/>
      <c r="F38" s="37"/>
      <c r="G38" s="37"/>
      <c r="H38" s="37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C10" sqref="C10"/>
    </sheetView>
  </sheetViews>
  <sheetFormatPr defaultRowHeight="13.5"/>
  <cols>
    <col min="2" max="2" width="12.625" customWidth="1"/>
    <col min="3" max="3" width="10.5" customWidth="1"/>
    <col min="4" max="4" width="12.125" customWidth="1"/>
    <col min="7" max="7" width="11.625" customWidth="1"/>
  </cols>
  <sheetData>
    <row r="1" spans="1:14" ht="40.5">
      <c r="C1" s="10" t="s">
        <v>111</v>
      </c>
      <c r="D1" s="5" t="s">
        <v>44</v>
      </c>
      <c r="E1" s="19" t="s">
        <v>112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113</v>
      </c>
      <c r="D3" s="2" t="s">
        <v>6</v>
      </c>
      <c r="E3" s="2" t="s">
        <v>114</v>
      </c>
      <c r="F3" s="2" t="s">
        <v>115</v>
      </c>
      <c r="G3" s="2" t="s">
        <v>116</v>
      </c>
    </row>
    <row r="4" spans="1:14">
      <c r="A4" s="6">
        <v>1</v>
      </c>
      <c r="B4" s="3">
        <v>0.25</v>
      </c>
      <c r="C4" s="4">
        <v>0.08</v>
      </c>
      <c r="D4" s="3">
        <f>LOG(B4)/LOG(2)+3</f>
        <v>1</v>
      </c>
      <c r="E4" s="8">
        <f t="shared" ref="E4:E10" si="0">B4/C4*50</f>
        <v>156.25</v>
      </c>
      <c r="F4" s="8">
        <f>B4/G4*50</f>
        <v>96.153846153846146</v>
      </c>
      <c r="G4" s="4">
        <v>0.13</v>
      </c>
    </row>
    <row r="5" spans="1:14">
      <c r="A5" s="6">
        <v>2</v>
      </c>
      <c r="B5" s="3">
        <v>0.5</v>
      </c>
      <c r="C5" s="4">
        <v>0.14000000000000001</v>
      </c>
      <c r="D5" s="3">
        <f t="shared" ref="D5:D10" si="1">LOG(B5)/LOG(2)+3</f>
        <v>2</v>
      </c>
      <c r="E5" s="8">
        <f t="shared" si="0"/>
        <v>178.57142857142856</v>
      </c>
      <c r="F5" s="8">
        <f t="shared" ref="F5:F10" si="2">B5/G5*50</f>
        <v>100</v>
      </c>
      <c r="G5" s="4">
        <v>0.25</v>
      </c>
    </row>
    <row r="6" spans="1:14">
      <c r="A6" s="6">
        <v>3</v>
      </c>
      <c r="B6" s="3">
        <v>1</v>
      </c>
      <c r="C6" s="4">
        <v>0.28999999999999998</v>
      </c>
      <c r="D6" s="3">
        <f t="shared" si="1"/>
        <v>3</v>
      </c>
      <c r="E6" s="8">
        <f t="shared" si="0"/>
        <v>172.41379310344828</v>
      </c>
      <c r="F6" s="8">
        <f t="shared" si="2"/>
        <v>102.04081632653062</v>
      </c>
      <c r="G6" s="4">
        <v>0.49</v>
      </c>
    </row>
    <row r="7" spans="1:14">
      <c r="A7" s="6">
        <v>4</v>
      </c>
      <c r="B7" s="3">
        <v>2</v>
      </c>
      <c r="C7" s="4">
        <v>0.54</v>
      </c>
      <c r="D7" s="3">
        <f t="shared" si="1"/>
        <v>4</v>
      </c>
      <c r="E7" s="8">
        <f t="shared" si="0"/>
        <v>185.18518518518516</v>
      </c>
      <c r="F7" s="8">
        <f t="shared" si="2"/>
        <v>107.5268817204301</v>
      </c>
      <c r="G7" s="4">
        <v>0.93</v>
      </c>
    </row>
    <row r="8" spans="1:14">
      <c r="A8" s="6">
        <v>5</v>
      </c>
      <c r="B8" s="3">
        <v>4</v>
      </c>
      <c r="C8" s="4">
        <v>1</v>
      </c>
      <c r="D8" s="3">
        <f t="shared" si="1"/>
        <v>5</v>
      </c>
      <c r="E8" s="8">
        <f t="shared" si="0"/>
        <v>200</v>
      </c>
      <c r="F8" s="8">
        <f t="shared" si="2"/>
        <v>111.11111111111111</v>
      </c>
      <c r="G8" s="4">
        <v>1.8</v>
      </c>
    </row>
    <row r="9" spans="1:14">
      <c r="A9" s="6">
        <v>6</v>
      </c>
      <c r="B9" s="3">
        <v>8</v>
      </c>
      <c r="C9" s="4">
        <v>2</v>
      </c>
      <c r="D9" s="3">
        <f t="shared" si="1"/>
        <v>6</v>
      </c>
      <c r="E9" s="8">
        <f t="shared" si="0"/>
        <v>200</v>
      </c>
      <c r="F9" s="8">
        <f t="shared" si="2"/>
        <v>111.11111111111111</v>
      </c>
      <c r="G9" s="4">
        <v>3.6</v>
      </c>
    </row>
    <row r="10" spans="1:14">
      <c r="A10" s="6">
        <v>7</v>
      </c>
      <c r="B10" s="3">
        <v>16</v>
      </c>
      <c r="C10" s="4">
        <v>4</v>
      </c>
      <c r="D10" s="3">
        <f t="shared" si="1"/>
        <v>7</v>
      </c>
      <c r="E10" s="8">
        <f t="shared" si="0"/>
        <v>200</v>
      </c>
      <c r="F10" s="8">
        <f t="shared" si="2"/>
        <v>112.67605633802818</v>
      </c>
      <c r="G10" s="4">
        <v>7.1</v>
      </c>
    </row>
    <row r="11" spans="1:14">
      <c r="A11" s="15"/>
      <c r="B11" s="16"/>
      <c r="C11" s="17"/>
      <c r="D11" s="16"/>
      <c r="E11" s="18"/>
      <c r="F11" s="18"/>
      <c r="G11" s="17"/>
      <c r="L11" t="s">
        <v>117</v>
      </c>
      <c r="M11" t="s">
        <v>65</v>
      </c>
      <c r="N11" t="s">
        <v>71</v>
      </c>
    </row>
    <row r="15" spans="1:14" ht="40.5">
      <c r="C15" s="10" t="s">
        <v>118</v>
      </c>
      <c r="D15" s="5" t="s">
        <v>53</v>
      </c>
      <c r="E15" s="19" t="s">
        <v>112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113</v>
      </c>
      <c r="D17" s="2" t="s">
        <v>6</v>
      </c>
      <c r="E17" s="2" t="s">
        <v>114</v>
      </c>
      <c r="F17" s="2" t="s">
        <v>115</v>
      </c>
      <c r="G17" s="2" t="s">
        <v>116</v>
      </c>
    </row>
    <row r="18" spans="1:14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4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4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4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4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4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4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4">
      <c r="L25" t="s">
        <v>119</v>
      </c>
      <c r="M25" t="s">
        <v>65</v>
      </c>
      <c r="N25" t="s">
        <v>66</v>
      </c>
    </row>
    <row r="28" spans="1:14" ht="120" customHeight="1">
      <c r="A28" s="36" t="s">
        <v>120</v>
      </c>
      <c r="B28" s="37"/>
      <c r="C28" s="37"/>
      <c r="D28" s="37"/>
      <c r="E28" s="37"/>
      <c r="F28" s="37"/>
      <c r="G28" s="37"/>
      <c r="H28" s="3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/>
  </sheetViews>
  <sheetFormatPr defaultRowHeight="13.5"/>
  <cols>
    <col min="4" max="4" width="10.5" customWidth="1"/>
    <col min="7" max="7" width="12" customWidth="1"/>
  </cols>
  <sheetData>
    <row r="1" spans="1:7" ht="40.5">
      <c r="C1" s="10" t="s">
        <v>121</v>
      </c>
      <c r="D1" s="5" t="s">
        <v>44</v>
      </c>
      <c r="E1" s="19" t="s">
        <v>122</v>
      </c>
      <c r="F1" s="25" t="s">
        <v>123</v>
      </c>
      <c r="G1" s="7"/>
    </row>
    <row r="2" spans="1:7">
      <c r="F2" s="7"/>
      <c r="G2" s="7"/>
    </row>
    <row r="3" spans="1:7" ht="54">
      <c r="A3" s="1" t="s">
        <v>3</v>
      </c>
      <c r="B3" s="2" t="s">
        <v>4</v>
      </c>
      <c r="C3" s="2" t="s">
        <v>124</v>
      </c>
      <c r="D3" s="2" t="s">
        <v>6</v>
      </c>
      <c r="E3" s="2" t="s">
        <v>125</v>
      </c>
      <c r="F3" s="2" t="s">
        <v>126</v>
      </c>
      <c r="G3" s="2" t="s">
        <v>127</v>
      </c>
    </row>
    <row r="4" spans="1:7">
      <c r="A4" s="6">
        <v>1</v>
      </c>
      <c r="B4" s="3">
        <v>0.25</v>
      </c>
      <c r="C4" s="4">
        <v>0.08</v>
      </c>
      <c r="D4" s="3">
        <f>LOG(B4)/LOG(2)+3</f>
        <v>1</v>
      </c>
      <c r="E4" s="8">
        <f t="shared" ref="E4:E10" si="0">B4/C4*50</f>
        <v>156.25</v>
      </c>
      <c r="F4" s="8">
        <f>B4/G4*50</f>
        <v>96.153846153846146</v>
      </c>
      <c r="G4" s="4">
        <v>0.13</v>
      </c>
    </row>
    <row r="5" spans="1:7">
      <c r="A5" s="6">
        <v>2</v>
      </c>
      <c r="B5" s="3">
        <v>0.5</v>
      </c>
      <c r="C5" s="4">
        <v>0.14000000000000001</v>
      </c>
      <c r="D5" s="3">
        <f t="shared" ref="D5:D10" si="1">LOG(B5)/LOG(2)+3</f>
        <v>2</v>
      </c>
      <c r="E5" s="8">
        <f t="shared" si="0"/>
        <v>178.57142857142856</v>
      </c>
      <c r="F5" s="8">
        <f t="shared" ref="F5:F10" si="2">B5/G5*50</f>
        <v>100</v>
      </c>
      <c r="G5" s="4">
        <v>0.25</v>
      </c>
    </row>
    <row r="6" spans="1:7">
      <c r="A6" s="6">
        <v>3</v>
      </c>
      <c r="B6" s="3">
        <v>1</v>
      </c>
      <c r="C6" s="4">
        <v>0.28999999999999998</v>
      </c>
      <c r="D6" s="3">
        <f t="shared" si="1"/>
        <v>3</v>
      </c>
      <c r="E6" s="8">
        <f t="shared" si="0"/>
        <v>172.41379310344828</v>
      </c>
      <c r="F6" s="8">
        <f t="shared" si="2"/>
        <v>102.04081632653062</v>
      </c>
      <c r="G6" s="4">
        <v>0.49</v>
      </c>
    </row>
    <row r="7" spans="1:7">
      <c r="A7" s="6">
        <v>4</v>
      </c>
      <c r="B7" s="3">
        <v>2</v>
      </c>
      <c r="C7" s="4">
        <v>0.54</v>
      </c>
      <c r="D7" s="3">
        <f t="shared" si="1"/>
        <v>4</v>
      </c>
      <c r="E7" s="8">
        <f t="shared" si="0"/>
        <v>185.18518518518516</v>
      </c>
      <c r="F7" s="8">
        <f t="shared" si="2"/>
        <v>107.5268817204301</v>
      </c>
      <c r="G7" s="4">
        <v>0.93</v>
      </c>
    </row>
    <row r="8" spans="1:7">
      <c r="A8" s="6">
        <v>5</v>
      </c>
      <c r="B8" s="3">
        <v>4</v>
      </c>
      <c r="C8" s="4">
        <v>1</v>
      </c>
      <c r="D8" s="3">
        <f t="shared" si="1"/>
        <v>5</v>
      </c>
      <c r="E8" s="8">
        <f t="shared" si="0"/>
        <v>200</v>
      </c>
      <c r="F8" s="8">
        <f t="shared" si="2"/>
        <v>111.11111111111111</v>
      </c>
      <c r="G8" s="4">
        <v>1.8</v>
      </c>
    </row>
    <row r="9" spans="1:7">
      <c r="A9" s="6">
        <v>6</v>
      </c>
      <c r="B9" s="3">
        <v>8</v>
      </c>
      <c r="C9" s="4">
        <v>2</v>
      </c>
      <c r="D9" s="3">
        <f t="shared" si="1"/>
        <v>6</v>
      </c>
      <c r="E9" s="8">
        <f t="shared" si="0"/>
        <v>200</v>
      </c>
      <c r="F9" s="8">
        <f t="shared" si="2"/>
        <v>111.11111111111111</v>
      </c>
      <c r="G9" s="4">
        <v>3.6</v>
      </c>
    </row>
    <row r="10" spans="1:7">
      <c r="A10" s="6">
        <v>7</v>
      </c>
      <c r="B10" s="3">
        <v>16</v>
      </c>
      <c r="C10" s="4">
        <v>4</v>
      </c>
      <c r="D10" s="3">
        <f t="shared" si="1"/>
        <v>7</v>
      </c>
      <c r="E10" s="8">
        <f t="shared" si="0"/>
        <v>200</v>
      </c>
      <c r="F10" s="8">
        <f t="shared" si="2"/>
        <v>112.67605633802818</v>
      </c>
      <c r="G10" s="4">
        <v>7.1</v>
      </c>
    </row>
    <row r="11" spans="1:7">
      <c r="A11" s="15"/>
      <c r="B11" s="16"/>
      <c r="C11" s="17"/>
      <c r="D11" s="16"/>
      <c r="E11" s="18"/>
      <c r="F11" s="18"/>
      <c r="G11" s="17"/>
    </row>
    <row r="15" spans="1:7" ht="40.5">
      <c r="C15" s="10" t="s">
        <v>128</v>
      </c>
      <c r="D15" s="5" t="s">
        <v>53</v>
      </c>
      <c r="E15" s="19" t="s">
        <v>122</v>
      </c>
      <c r="F15" s="25" t="s">
        <v>123</v>
      </c>
      <c r="G15" s="7"/>
    </row>
    <row r="16" spans="1:7">
      <c r="F16" s="7"/>
      <c r="G16" s="7"/>
    </row>
    <row r="17" spans="1:8" ht="54">
      <c r="A17" s="1" t="s">
        <v>3</v>
      </c>
      <c r="B17" s="2" t="s">
        <v>4</v>
      </c>
      <c r="C17" s="2" t="s">
        <v>124</v>
      </c>
      <c r="D17" s="2" t="s">
        <v>6</v>
      </c>
      <c r="E17" s="2" t="s">
        <v>125</v>
      </c>
      <c r="F17" s="2" t="s">
        <v>126</v>
      </c>
      <c r="G17" s="2" t="s">
        <v>127</v>
      </c>
    </row>
    <row r="18" spans="1:8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8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8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8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8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8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8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8" spans="1:8">
      <c r="A28" s="36" t="s">
        <v>129</v>
      </c>
      <c r="B28" s="37"/>
      <c r="C28" s="37"/>
      <c r="D28" s="37"/>
      <c r="E28" s="37"/>
      <c r="F28" s="37"/>
      <c r="G28" s="37"/>
      <c r="H28" s="37"/>
    </row>
  </sheetData>
  <mergeCells count="1">
    <mergeCell ref="A28:H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 s</cp:lastModifiedBy>
  <dcterms:created xsi:type="dcterms:W3CDTF">2006-09-16T00:00:00Z</dcterms:created>
  <dcterms:modified xsi:type="dcterms:W3CDTF">2012-10-19T00:08:54Z</dcterms:modified>
</cp:coreProperties>
</file>