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3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</sheets>
  <calcPr calcId="125725"/>
</workbook>
</file>

<file path=xl/calcChain.xml><?xml version="1.0" encoding="utf-8"?>
<calcChain xmlns="http://schemas.openxmlformats.org/spreadsheetml/2006/main">
  <c r="F23" i="7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K33" i="5" l="1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 i="6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<sst xmlns="http://schemas.openxmlformats.org/spreadsheetml/2006/main" count="257" uniqueCount="126">
  <si>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</si>
  <si>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</si>
  <si>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</si>
  <si>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</si>
  <si>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</si>
  <si>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</si>
  <si>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</si>
  <si>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</si>
  <si>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</si>
  <si>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</si>
  <si>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</si>
  <si>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</si>
  <si>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</si>
  <si>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</si>
  <si>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</si>
  <si>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</si>
  <si>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</si>
  <si>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</si>
  <si>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</si>
  <si>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</si>
  <si>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</si>
  <si>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</si>
  <si>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</si>
  <si>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</si>
  <si>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</si>
  <si>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</si>
  <si>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</si>
  <si>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</si>
  <si>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</si>
  <si>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</si>
  <si>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</si>
  <si>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</si>
  <si>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</si>
  <si>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</si>
  <si>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</si>
  <si>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</si>
  <si>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</si>
  <si>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</si>
  <si>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</si>
  <si>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</si>
  <si>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</si>
  <si>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</si>
  <si>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</si>
  <si>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</si>
  <si>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</si>
  <si>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</si>
  <si>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图4.1</t>
  </si>
  <si>
    <t xml:space="preserve"> GTX670</t>
  </si>
  <si>
    <t>表4.2</t>
  </si>
  <si>
    <t>GPU: gts250</t>
  </si>
  <si>
    <t>时间(ms)
合并</t>
  </si>
  <si>
    <t>图4.2</t>
  </si>
  <si>
    <t>表5.1</t>
  </si>
  <si>
    <t>x</t>
  </si>
  <si>
    <t>图5.1</t>
  </si>
  <si>
    <t>表5.2</t>
  </si>
  <si>
    <t>图5.2</t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</si>
  <si>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</si>
  <si>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</si>
  <si>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</si>
  <si>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</si>
  <si>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</si>
  <si>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</si>
  <si>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</si>
  <si>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</si>
  <si>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</si>
  <si>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</si>
  <si>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</si>
  <si>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表5.3</t>
    <phoneticPr fontId="7" type="noConversion"/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</si>
  <si>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</si>
  <si>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</si>
  <si>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</si>
  <si>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</si>
  <si>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</si>
  <si>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</si>
  <si>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图5.3</t>
    <phoneticPr fontId="7" type="noConversion"/>
  </si>
  <si>
    <t>warp读取
同一个值</t>
    <phoneticPr fontId="7" type="noConversion"/>
  </si>
  <si>
    <t>GPU: gtx670</t>
    <phoneticPr fontId="7" type="noConversion"/>
  </si>
  <si>
    <t>交替
VS
非交替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</si>
  <si>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</si>
  <si>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</si>
  <si>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</si>
  <si>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时间(ms)
交替</t>
    <phoneticPr fontId="7" type="noConversion"/>
  </si>
  <si>
    <t>GPU: gts250</t>
    <phoneticPr fontId="7" type="noConversion"/>
  </si>
  <si>
    <t>共享
VS
非共享</t>
    <phoneticPr fontId="7" type="noConversion"/>
  </si>
  <si>
    <t>warp读取
相邻值</t>
    <phoneticPr fontId="7" type="noConversion"/>
  </si>
  <si>
    <t>GPU</t>
    <phoneticPr fontId="7" type="noConversion"/>
  </si>
  <si>
    <t>GTX670</t>
    <phoneticPr fontId="7" type="noConversion"/>
  </si>
  <si>
    <t>GTS250</t>
    <phoneticPr fontId="7" type="noConversion"/>
  </si>
  <si>
    <t>GPU</t>
    <phoneticPr fontId="7" type="noConversion"/>
  </si>
  <si>
    <t>GTX670</t>
    <phoneticPr fontId="7" type="noConversion"/>
  </si>
  <si>
    <t>GTS250</t>
    <phoneticPr fontId="7" type="noConversion"/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</si>
  <si>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前者提升-80%（gtx670）、-40%（gts250）； 
4）时间效率，GPU与CPU对比，效率小幅提升。定量：GPU VS CPU = 25:10=2.5，10:12=0.8， 
前者提升150%（gtx670）、-20%（gts250）；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</si>
  <si>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GPU线程块内部所有线程共享通信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</si>
  <si>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对齐
VS
非对齐</t>
    <phoneticPr fontId="7" type="noConversion"/>
  </si>
  <si>
    <t>对齐
VS
非对齐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</si>
  <si>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</si>
  <si>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</si>
  <si>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</si>
  <si>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非对齐</t>
    <phoneticPr fontId="7" type="noConversion"/>
  </si>
  <si>
    <t>时间(ms)
对齐</t>
    <phoneticPr fontId="7" type="noConversion"/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</si>
  <si>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</si>
  <si>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表5.3</t>
    <phoneticPr fontId="7" type="noConversion"/>
  </si>
  <si>
    <t>表5.4</t>
    <phoneticPr fontId="7" type="noConversion"/>
  </si>
  <si>
    <t>表5.5</t>
    <phoneticPr fontId="7" type="noConversion"/>
  </si>
  <si>
    <t>表5.6</t>
    <phoneticPr fontId="7" type="noConversion"/>
  </si>
  <si>
    <t>图5.5</t>
    <phoneticPr fontId="7" type="noConversion"/>
  </si>
  <si>
    <t>图5.4</t>
    <phoneticPr fontId="7" type="noConversion"/>
  </si>
  <si>
    <t>图5.6</t>
    <phoneticPr fontId="7" type="noConversion"/>
  </si>
  <si>
    <t>表5.1</t>
    <phoneticPr fontId="7" type="noConversion"/>
  </si>
  <si>
    <t>拆分
VS
不拆分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</si>
  <si>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</si>
  <si>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</si>
  <si>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</si>
  <si>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时间(ms)
拆分</t>
    <phoneticPr fontId="7" type="noConversion"/>
  </si>
  <si>
    <t>x</t>
    <phoneticPr fontId="7" type="noConversion"/>
  </si>
  <si>
    <t>表5.2</t>
    <phoneticPr fontId="7" type="noConversion"/>
  </si>
  <si>
    <t>图5.1</t>
    <phoneticPr fontId="7" type="noConversion"/>
  </si>
  <si>
    <t>排序
VS
非排序</t>
    <phoneticPr fontId="7" type="noConversion"/>
  </si>
  <si>
    <t>排序</t>
    <phoneticPr fontId="7" type="noConversion"/>
  </si>
  <si>
    <t>时间(ms)
排序</t>
    <phoneticPr fontId="7" type="noConversion"/>
  </si>
  <si>
    <t>非排序</t>
    <phoneticPr fontId="7" type="noConversion"/>
  </si>
  <si>
    <t>时间(ms)
VS 非排序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</si>
  <si>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前者提升z%（gtx670）、-2%（gts250）；
4）时间效率，排序与非排序对比，效率小幅度提升。定量：164:125=1.3，11.7:16.3=0.7， 
前者提升30%（gtx670）、-30%（gts250）；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</si>
  <si>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图5.2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</si>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</sst>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92493312"/>
        <c:axId val="92495232"/>
      </c:lineChart>
      <c:catAx>
        <c:axId val="9249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495232"/>
        <c:crosses val="autoZero"/>
        <c:auto val="1"/>
        <c:lblAlgn val="ctr"/>
        <c:lblOffset val="100"/>
      </c:catAx>
      <c:valAx>
        <c:axId val="92495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493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70819200"/>
        <c:axId val="71794688"/>
      </c:lineChart>
      <c:catAx>
        <c:axId val="70819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71794688"/>
        <c:crosses val="autoZero"/>
        <c:auto val="1"/>
        <c:lblAlgn val="ctr"/>
        <c:lblOffset val="100"/>
      </c:catAx>
      <c:valAx>
        <c:axId val="71794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708192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44687104"/>
        <c:axId val="145206272"/>
      </c:lineChart>
      <c:catAx>
        <c:axId val="144687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45206272"/>
        <c:crosses val="autoZero"/>
        <c:auto val="1"/>
        <c:lblAlgn val="ctr"/>
        <c:lblOffset val="100"/>
      </c:catAx>
      <c:valAx>
        <c:axId val="145206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446871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60785792"/>
        <c:axId val="60802944"/>
      </c:lineChart>
      <c:catAx>
        <c:axId val="6078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60802944"/>
        <c:crosses val="autoZero"/>
        <c:auto val="1"/>
        <c:lblAlgn val="ctr"/>
        <c:lblOffset val="100"/>
      </c:catAx>
      <c:valAx>
        <c:axId val="60802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607857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261665920"/>
        <c:axId val="261722496"/>
      </c:lineChart>
      <c:catAx>
        <c:axId val="261665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261722496"/>
        <c:crosses val="autoZero"/>
        <c:auto val="1"/>
        <c:lblAlgn val="ctr"/>
        <c:lblOffset val="100"/>
      </c:catAx>
      <c:valAx>
        <c:axId val="261722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2616659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254880000"/>
        <c:axId val="94290304"/>
      </c:lineChart>
      <c:catAx>
        <c:axId val="25488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4290304"/>
        <c:crosses val="autoZero"/>
        <c:auto val="1"/>
        <c:lblAlgn val="ctr"/>
        <c:lblOffset val="100"/>
      </c:catAx>
      <c:valAx>
        <c:axId val="94290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2548800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0611968"/>
        <c:axId val="100630528"/>
      </c:lineChart>
      <c:catAx>
        <c:axId val="1006119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30528"/>
        <c:crosses val="autoZero"/>
        <c:auto val="1"/>
        <c:lblAlgn val="ctr"/>
        <c:lblOffset val="100"/>
      </c:catAx>
      <c:valAx>
        <c:axId val="100630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0689024"/>
        <c:axId val="100690944"/>
      </c:lineChart>
      <c:catAx>
        <c:axId val="1006890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90944"/>
        <c:crosses val="autoZero"/>
        <c:auto val="1"/>
        <c:lblAlgn val="ctr"/>
        <c:lblOffset val="100"/>
      </c:catAx>
      <c:valAx>
        <c:axId val="1006909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6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dLblPos val="t"/>
            <c:showVal val="1"/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00707328"/>
        <c:axId val="100725888"/>
      </c:lineChart>
      <c:catAx>
        <c:axId val="100707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00725888"/>
        <c:crosses val="autoZero"/>
        <c:auto val="1"/>
        <c:lblAlgn val="ctr"/>
        <c:lblOffset val="100"/>
      </c:catAx>
      <c:valAx>
        <c:axId val="100725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10070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00794368"/>
        <c:axId val="100796288"/>
      </c:lineChart>
      <c:catAx>
        <c:axId val="1007943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96288"/>
        <c:crosses val="autoZero"/>
        <c:auto val="1"/>
        <c:lblAlgn val="ctr"/>
        <c:lblOffset val="100"/>
      </c:catAx>
      <c:valAx>
        <c:axId val="1007962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00822016"/>
        <c:axId val="100844672"/>
      </c:lineChart>
      <c:catAx>
        <c:axId val="1008220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44672"/>
        <c:crosses val="autoZero"/>
        <c:auto val="1"/>
        <c:lblAlgn val="ctr"/>
        <c:lblOffset val="100"/>
      </c:catAx>
      <c:valAx>
        <c:axId val="100844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93201152"/>
        <c:axId val="93203072"/>
      </c:lineChart>
      <c:catAx>
        <c:axId val="93201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203072"/>
        <c:crosses val="autoZero"/>
        <c:auto val="1"/>
        <c:lblAlgn val="ctr"/>
        <c:lblOffset val="100"/>
      </c:catAx>
      <c:valAx>
        <c:axId val="93203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201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93544832"/>
        <c:axId val="93546752"/>
      </c:lineChart>
      <c:catAx>
        <c:axId val="93544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546752"/>
        <c:crosses val="autoZero"/>
        <c:auto val="1"/>
        <c:lblAlgn val="ctr"/>
        <c:lblOffset val="100"/>
      </c:catAx>
      <c:valAx>
        <c:axId val="93546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544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93588864"/>
        <c:axId val="93603328"/>
      </c:lineChart>
      <c:catAx>
        <c:axId val="9358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603328"/>
        <c:crosses val="autoZero"/>
        <c:auto val="1"/>
        <c:lblAlgn val="ctr"/>
        <c:lblOffset val="100"/>
      </c:catAx>
      <c:valAx>
        <c:axId val="93603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588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93641728"/>
        <c:axId val="93648000"/>
      </c:lineChart>
      <c:catAx>
        <c:axId val="9364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3648000"/>
        <c:crosses val="autoZero"/>
        <c:auto val="1"/>
        <c:lblAlgn val="ctr"/>
        <c:lblOffset val="100"/>
      </c:catAx>
      <c:valAx>
        <c:axId val="93648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36417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93690112"/>
        <c:axId val="93786496"/>
      </c:lineChart>
      <c:catAx>
        <c:axId val="9369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3786496"/>
        <c:crosses val="autoZero"/>
        <c:auto val="1"/>
        <c:lblAlgn val="ctr"/>
        <c:lblOffset val="100"/>
      </c:catAx>
      <c:valAx>
        <c:axId val="93786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36901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93881856"/>
        <c:axId val="93883776"/>
      </c:lineChart>
      <c:catAx>
        <c:axId val="93881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3883776"/>
        <c:crosses val="autoZero"/>
        <c:auto val="1"/>
        <c:lblAlgn val="ctr"/>
        <c:lblOffset val="100"/>
      </c:catAx>
      <c:valAx>
        <c:axId val="93883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38818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94253824"/>
        <c:axId val="94255744"/>
      </c:lineChart>
      <c:catAx>
        <c:axId val="9425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94255744"/>
        <c:crosses val="autoZero"/>
        <c:auto val="1"/>
        <c:lblAlgn val="ctr"/>
        <c:lblOffset val="100"/>
      </c:catAx>
      <c:valAx>
        <c:axId val="94255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942538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00867456"/>
        <c:axId val="136402432"/>
      </c:lineChart>
      <c:catAx>
        <c:axId val="10086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36402432"/>
        <c:crosses val="autoZero"/>
        <c:auto val="1"/>
        <c:lblAlgn val="ctr"/>
        <c:lblOffset val="100"/>
      </c:catAx>
      <c:valAx>
        <c:axId val="136402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008674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36" t="s">
        <v>18</v>
      </c>
      <c r="B29" s="37"/>
      <c r="C29" s="37"/>
      <c r="D29" s="37"/>
      <c r="E29" s="37"/>
      <c r="F29" s="37"/>
      <c r="G29" s="37"/>
    </row>
    <row r="31" spans="1:14" ht="48.75" customHeight="1">
      <c r="A31" s="36" t="s">
        <v>19</v>
      </c>
      <c r="B31" s="37"/>
      <c r="C31" s="37"/>
      <c r="D31" s="37"/>
      <c r="E31" s="37"/>
      <c r="F31" s="37"/>
      <c r="G31" s="3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C6" sqref="C6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36" t="s">
        <v>30</v>
      </c>
      <c r="B29" s="37"/>
      <c r="C29" s="37"/>
      <c r="D29" s="37"/>
      <c r="E29" s="37"/>
      <c r="F29" s="37"/>
      <c r="G29" s="37"/>
      <c r="H29" s="3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topLeftCell="A7" workbookViewId="0">
      <selection activeCell="C6" sqref="C6"/>
    </sheetView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36" t="s">
        <v>43</v>
      </c>
      <c r="B29" s="37"/>
      <c r="C29" s="37"/>
      <c r="D29" s="37"/>
      <c r="E29" s="37"/>
      <c r="F29" s="37"/>
      <c r="G29" s="37"/>
      <c r="H29" s="3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C18" sqref="C18:C24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94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100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>LOG(B5)/LOG(2)+3</f>
        <v>2</v>
      </c>
      <c r="E5" s="8">
        <f>B5/C5*50</f>
        <v>100</v>
      </c>
      <c r="F5" s="8">
        <f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>LOG(B6)/LOG(2)+3</f>
        <v>3</v>
      </c>
      <c r="E6" s="8">
        <f>B6/C6*50</f>
        <v>102.04081632653062</v>
      </c>
      <c r="F6" s="8">
        <f>B6/G6*50</f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>LOG(B7)/LOG(2)+3</f>
        <v>4</v>
      </c>
      <c r="E7" s="8">
        <f>B7/C7*50</f>
        <v>107.5268817204301</v>
      </c>
      <c r="F7" s="8">
        <f>B7/G7*50</f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>LOG(B8)/LOG(2)+3</f>
        <v>5</v>
      </c>
      <c r="E8" s="8">
        <f>B8/C8*50</f>
        <v>111.11111111111111</v>
      </c>
      <c r="F8" s="8">
        <f>B8/G8*50</f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>LOG(B9)/LOG(2)+3</f>
        <v>6</v>
      </c>
      <c r="E9" s="8">
        <f>B9/C9*50</f>
        <v>111.11111111111111</v>
      </c>
      <c r="F9" s="8">
        <f>B9/G9*50</f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>LOG(B10)/LOG(2)+3</f>
        <v>7</v>
      </c>
      <c r="E10" s="8">
        <f>B10/C10*50</f>
        <v>112.67605633802818</v>
      </c>
      <c r="F10" s="8">
        <f>B10/G10*50</f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46</v>
      </c>
      <c r="M12" t="s">
        <v>35</v>
      </c>
      <c r="N12" t="s">
        <v>47</v>
      </c>
    </row>
    <row r="15" spans="1:14" ht="40.5">
      <c r="C15" s="10" t="s">
        <v>48</v>
      </c>
      <c r="D15" s="5" t="s">
        <v>49</v>
      </c>
      <c r="E15" s="19" t="s">
        <v>95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50</v>
      </c>
      <c r="D17" s="2" t="s">
        <v>6</v>
      </c>
      <c r="E17" s="2" t="s">
        <v>96</v>
      </c>
      <c r="F17" s="2" t="s">
        <v>99</v>
      </c>
      <c r="G17" s="2" t="s">
        <v>98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>LOG(B19)/LOG(2)+3</f>
        <v>2</v>
      </c>
      <c r="E19" s="8">
        <f>B19/C19*50</f>
        <v>16.666666666666664</v>
      </c>
      <c r="F19" s="8">
        <f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>LOG(B20)/LOG(2)+3</f>
        <v>3</v>
      </c>
      <c r="E20" s="8">
        <f>B20/C20*50</f>
        <v>16.666666666666664</v>
      </c>
      <c r="F20" s="8">
        <f>B20/G20*50</f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>LOG(B21)/LOG(2)+3</f>
        <v>4</v>
      </c>
      <c r="E21" s="8">
        <f>B21/C21*50</f>
        <v>16.666666666666664</v>
      </c>
      <c r="F21" s="8">
        <f>B21/G21*50</f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>LOG(B22)/LOG(2)+3</f>
        <v>5</v>
      </c>
      <c r="E22" s="8">
        <f>B22/C22*50</f>
        <v>16.666666666666664</v>
      </c>
      <c r="F22" s="8">
        <f>B22/G22*50</f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>LOG(B23)/LOG(2)+3</f>
        <v>6</v>
      </c>
      <c r="E23" s="8">
        <f>B23/C23*50</f>
        <v>17.391304347826086</v>
      </c>
      <c r="F23" s="8">
        <f>B23/G23*50</f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>LOG(B24)/LOG(2)+3</f>
        <v>7</v>
      </c>
      <c r="E24" s="8">
        <f>B24/C24*50</f>
        <v>17.391304347826086</v>
      </c>
      <c r="F24" s="8">
        <f>B24/G24*50</f>
        <v>3.4334763948497855</v>
      </c>
      <c r="G24" s="4">
        <v>233</v>
      </c>
    </row>
    <row r="25" spans="1:14">
      <c r="L25" t="s">
        <v>51</v>
      </c>
      <c r="M25" t="s">
        <v>35</v>
      </c>
      <c r="N25" t="s">
        <v>42</v>
      </c>
    </row>
    <row r="28" spans="1:14" ht="140.25" customHeight="1">
      <c r="A28" s="36" t="s">
        <v>101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58" workbookViewId="0">
      <selection activeCell="C70" sqref="C70"/>
    </sheetView>
  </sheetViews>
  <sheetFormatPr defaultRowHeight="13.5"/>
  <cols>
    <col min="3" max="3" width="11.25" customWidth="1"/>
    <col min="4" max="4" width="14" customWidth="1"/>
    <col min="7" max="7" width="12.375" customWidth="1"/>
  </cols>
  <sheetData>
    <row r="1" spans="1:13" ht="40.5">
      <c r="C1" s="10" t="s">
        <v>109</v>
      </c>
      <c r="D1" s="5" t="s">
        <v>49</v>
      </c>
      <c r="E1" s="19" t="s">
        <v>110</v>
      </c>
      <c r="F1" s="35" t="s">
        <v>76</v>
      </c>
      <c r="G1" s="25"/>
    </row>
    <row r="2" spans="1:13">
      <c r="F2" s="7"/>
      <c r="G2" s="7"/>
    </row>
    <row r="3" spans="1:13" ht="27">
      <c r="A3" s="1" t="s">
        <v>3</v>
      </c>
      <c r="B3" s="2" t="s">
        <v>28</v>
      </c>
      <c r="C3" s="2" t="s">
        <v>114</v>
      </c>
      <c r="D3" s="2" t="s">
        <v>6</v>
      </c>
      <c r="E3" s="2" t="s">
        <v>111</v>
      </c>
      <c r="F3" s="2" t="s">
        <v>112</v>
      </c>
      <c r="G3" s="2" t="s">
        <v>113</v>
      </c>
    </row>
    <row r="4" spans="1:13">
      <c r="A4" s="6">
        <v>1</v>
      </c>
      <c r="B4" s="3">
        <v>0.25</v>
      </c>
      <c r="C4" s="4">
        <v>0.94</v>
      </c>
      <c r="D4" s="3">
        <f>LOG(B4)/LOG(2)+3</f>
        <v>1</v>
      </c>
      <c r="E4" s="8">
        <f>B4/C4*50</f>
        <v>13.297872340425531</v>
      </c>
      <c r="F4" s="8">
        <f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>LOG(B5)/LOG(2)+3</f>
        <v>2</v>
      </c>
      <c r="E5" s="8">
        <f>B5/C5*50</f>
        <v>14.792899408284024</v>
      </c>
      <c r="F5" s="8">
        <f>B5/G5*50</f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>LOG(B6)/LOG(2)+3</f>
        <v>3</v>
      </c>
      <c r="E6" s="8">
        <f>B6/C6*50</f>
        <v>15.822784810126581</v>
      </c>
      <c r="F6" s="8">
        <f>B6/G6*50</f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>LOG(B7)/LOG(2)+3</f>
        <v>4</v>
      </c>
      <c r="E7" s="8">
        <f>B7/C7*50</f>
        <v>16.260162601626014</v>
      </c>
      <c r="F7" s="8">
        <f>B7/G7*50</f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>LOG(B8)/LOG(2)+3</f>
        <v>5</v>
      </c>
      <c r="E8" s="8">
        <f>B8/C8*50</f>
        <v>16.666666666666664</v>
      </c>
      <c r="F8" s="8">
        <f>B8/G8*50</f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>LOG(B9)/LOG(2)+3</f>
        <v>6</v>
      </c>
      <c r="E9" s="8">
        <f>B9/C9*50</f>
        <v>16.666666666666664</v>
      </c>
      <c r="F9" s="8">
        <f>B9/G9*50</f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>LOG(B10)/LOG(2)+3</f>
        <v>7</v>
      </c>
      <c r="E10" s="8">
        <f>B10/C10*50</f>
        <v>16.877637130801688</v>
      </c>
      <c r="F10" s="8">
        <f>B10/G10*50</f>
        <v>17.391304347826086</v>
      </c>
      <c r="G10" s="4">
        <v>46</v>
      </c>
    </row>
    <row r="11" spans="1:13">
      <c r="K11" t="s">
        <v>117</v>
      </c>
      <c r="L11" t="s">
        <v>86</v>
      </c>
      <c r="M11" t="s">
        <v>88</v>
      </c>
    </row>
    <row r="14" spans="1:13" ht="40.5">
      <c r="C14" s="10" t="s">
        <v>116</v>
      </c>
      <c r="D14" s="5" t="s">
        <v>77</v>
      </c>
      <c r="E14" s="19" t="s">
        <v>110</v>
      </c>
      <c r="F14" s="35" t="s">
        <v>76</v>
      </c>
      <c r="G14" s="25" t="s">
        <v>115</v>
      </c>
    </row>
    <row r="15" spans="1:13">
      <c r="F15" s="7"/>
      <c r="G15" s="7"/>
    </row>
    <row r="16" spans="1:13" ht="27">
      <c r="A16" s="1" t="s">
        <v>3</v>
      </c>
      <c r="B16" s="2" t="s">
        <v>28</v>
      </c>
      <c r="C16" s="2" t="s">
        <v>114</v>
      </c>
      <c r="D16" s="2" t="s">
        <v>6</v>
      </c>
      <c r="E16" s="2" t="s">
        <v>111</v>
      </c>
      <c r="F16" s="2" t="s">
        <v>112</v>
      </c>
      <c r="G16" s="2" t="s">
        <v>113</v>
      </c>
    </row>
    <row r="17" spans="1:13">
      <c r="A17" s="6">
        <v>1</v>
      </c>
      <c r="B17" s="3">
        <v>0.25</v>
      </c>
      <c r="C17" s="4">
        <v>1.3</v>
      </c>
      <c r="D17" s="3">
        <f>LOG(B17)/LOG(2)+3</f>
        <v>1</v>
      </c>
      <c r="E17" s="8">
        <f>B17/C17*50</f>
        <v>9.615384615384615</v>
      </c>
      <c r="F17" s="8">
        <f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>LOG(B18)/LOG(2)+3</f>
        <v>2</v>
      </c>
      <c r="E18" s="8">
        <f>B18/C18*50</f>
        <v>10.869565217391305</v>
      </c>
      <c r="F18" s="8">
        <f>B18/G18*50</f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>LOG(B19)/LOG(2)+3</f>
        <v>3</v>
      </c>
      <c r="E19" s="8">
        <f>B19/C19*50</f>
        <v>11.363636363636363</v>
      </c>
      <c r="F19" s="8">
        <f>B19/G19*50</f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>LOG(B20)/LOG(2)+3</f>
        <v>4</v>
      </c>
      <c r="E20" s="8">
        <f>B20/C20*50</f>
        <v>11.494252873563219</v>
      </c>
      <c r="F20" s="8">
        <f>B20/G20*50</f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>LOG(B21)/LOG(2)+3</f>
        <v>5</v>
      </c>
      <c r="E21" s="8">
        <f>B21/C21*50</f>
        <v>11.76470588235294</v>
      </c>
      <c r="F21" s="8">
        <f>B21/G21*50</f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>LOG(B22)/LOG(2)+3</f>
        <v>6</v>
      </c>
      <c r="E22" s="8">
        <f>B22/C22*50</f>
        <v>11.76470588235294</v>
      </c>
      <c r="F22" s="8">
        <f>B22/G22*50</f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>LOG(B23)/LOG(2)+3</f>
        <v>7</v>
      </c>
      <c r="E23" s="8">
        <f>B23/C23*50</f>
        <v>11.940298507462686</v>
      </c>
      <c r="F23" s="8">
        <f>B23/G23*50</f>
        <v>112.67605633802818</v>
      </c>
      <c r="G23" s="4">
        <v>7.1</v>
      </c>
    </row>
    <row r="24" spans="1:13">
      <c r="K24" t="s">
        <v>124</v>
      </c>
      <c r="L24" t="s">
        <v>86</v>
      </c>
      <c r="M24" t="s">
        <v>87</v>
      </c>
    </row>
    <row r="27" spans="1:13" ht="40.5">
      <c r="C27" s="10" t="s">
        <v>102</v>
      </c>
      <c r="D27" s="5" t="s">
        <v>49</v>
      </c>
      <c r="E27" s="19" t="s">
        <v>118</v>
      </c>
      <c r="F27" s="35" t="s">
        <v>76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28</v>
      </c>
      <c r="C29" s="2" t="s">
        <v>120</v>
      </c>
      <c r="D29" s="2" t="s">
        <v>6</v>
      </c>
      <c r="E29" s="2" t="s">
        <v>119</v>
      </c>
      <c r="F29" s="2" t="s">
        <v>121</v>
      </c>
      <c r="G29" s="2" t="s">
        <v>122</v>
      </c>
    </row>
    <row r="30" spans="1:13">
      <c r="A30" s="6">
        <v>1</v>
      </c>
      <c r="B30" s="3">
        <v>0.25</v>
      </c>
      <c r="C30" s="4">
        <v>1.26</v>
      </c>
      <c r="D30" s="3">
        <f>LOG(B30)/LOG(2)+3</f>
        <v>1</v>
      </c>
      <c r="E30" s="8">
        <f>B30/C30*50</f>
        <v>9.9206349206349209</v>
      </c>
      <c r="F30" s="8">
        <f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>LOG(B31)/LOG(2)+3</f>
        <v>2</v>
      </c>
      <c r="E31" s="8">
        <f>B31/C31*50</f>
        <v>10.593220338983052</v>
      </c>
      <c r="F31" s="8">
        <f>B31/G31*50</f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>LOG(B32)/LOG(2)+3</f>
        <v>3</v>
      </c>
      <c r="E32" s="8">
        <f>B32/C32*50</f>
        <v>11.389521640091118</v>
      </c>
      <c r="F32" s="8">
        <f>B32/G32*50</f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>LOG(B33)/LOG(2)+3</f>
        <v>4</v>
      </c>
      <c r="E33" s="8">
        <f>B33/C33*50</f>
        <v>11.668611435239207</v>
      </c>
      <c r="F33" s="8">
        <f>B33/G33*50</f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>LOG(B34)/LOG(2)+3</f>
        <v>5</v>
      </c>
      <c r="E34" s="8">
        <f>B34/C34*50</f>
        <v>11.834319526627219</v>
      </c>
      <c r="F34" s="8">
        <f>B34/G34*50</f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>LOG(B35)/LOG(2)+3</f>
        <v>6</v>
      </c>
      <c r="E35" s="8">
        <f>B35/C35*50</f>
        <v>11.869436201780415</v>
      </c>
      <c r="F35" s="8">
        <f>B35/G35*50</f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>LOG(B36)/LOG(2)+3</f>
        <v>7</v>
      </c>
      <c r="E36" s="8">
        <f>B36/C36*50</f>
        <v>11.994002998500749</v>
      </c>
      <c r="F36" s="8">
        <f>B36/G36*50</f>
        <v>16.877637130801688</v>
      </c>
      <c r="G36" s="4">
        <v>47.4</v>
      </c>
    </row>
    <row r="37" spans="1:14">
      <c r="L37" t="s">
        <v>75</v>
      </c>
      <c r="M37" t="s">
        <v>86</v>
      </c>
      <c r="N37" t="s">
        <v>88</v>
      </c>
    </row>
    <row r="40" spans="1:14" ht="40.5">
      <c r="C40" s="10" t="s">
        <v>103</v>
      </c>
      <c r="D40" s="5" t="s">
        <v>77</v>
      </c>
      <c r="E40" s="19" t="s">
        <v>118</v>
      </c>
      <c r="F40" s="35" t="s">
        <v>76</v>
      </c>
      <c r="G40" s="25" t="s">
        <v>115</v>
      </c>
    </row>
    <row r="41" spans="1:14">
      <c r="F41" s="7"/>
      <c r="G41" s="7"/>
    </row>
    <row r="42" spans="1:14" ht="27">
      <c r="A42" s="1" t="s">
        <v>3</v>
      </c>
      <c r="B42" s="2" t="s">
        <v>28</v>
      </c>
      <c r="C42" s="2" t="s">
        <v>120</v>
      </c>
      <c r="D42" s="2" t="s">
        <v>6</v>
      </c>
      <c r="E42" s="2" t="s">
        <v>119</v>
      </c>
      <c r="F42" s="2" t="s">
        <v>121</v>
      </c>
      <c r="G42" s="2" t="s">
        <v>122</v>
      </c>
    </row>
    <row r="43" spans="1:14">
      <c r="A43" s="6">
        <v>1</v>
      </c>
      <c r="B43" s="3">
        <v>0.25</v>
      </c>
      <c r="C43" s="4">
        <v>0.12</v>
      </c>
      <c r="D43" s="3">
        <f>LOG(B43)/LOG(2)+3</f>
        <v>1</v>
      </c>
      <c r="E43" s="8">
        <f>B43/C43*50</f>
        <v>104.16666666666667</v>
      </c>
      <c r="F43" s="8">
        <f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>LOG(B44)/LOG(2)+3</f>
        <v>2</v>
      </c>
      <c r="E44" s="8">
        <f>B44/C44*50</f>
        <v>131.57894736842107</v>
      </c>
      <c r="F44" s="8">
        <f>B44/G44*50</f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>LOG(B45)/LOG(2)+3</f>
        <v>3</v>
      </c>
      <c r="E45" s="8">
        <f>B45/C45*50</f>
        <v>147.05882352941174</v>
      </c>
      <c r="F45" s="8">
        <f>B45/G45*50</f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>LOG(B46)/LOG(2)+3</f>
        <v>4</v>
      </c>
      <c r="E46" s="8">
        <f>B46/C46*50</f>
        <v>163.9344262295082</v>
      </c>
      <c r="F46" s="8">
        <f>B46/G46*50</f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>LOG(B47)/LOG(2)+3</f>
        <v>5</v>
      </c>
      <c r="E47" s="8">
        <f>B47/C47*50</f>
        <v>166.66666666666669</v>
      </c>
      <c r="F47" s="8">
        <f>B47/G47*50</f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>LOG(B48)/LOG(2)+3</f>
        <v>6</v>
      </c>
      <c r="E48" s="8">
        <f>B48/C48*50</f>
        <v>173.91304347826087</v>
      </c>
      <c r="F48" s="8">
        <f>B48/G48*50</f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>LOG(B49)/LOG(2)+3</f>
        <v>7</v>
      </c>
      <c r="E49" s="8">
        <f>B49/C49*50</f>
        <v>177.77777777777777</v>
      </c>
      <c r="F49" s="8">
        <f>B49/G49*50</f>
        <v>140.35087719298244</v>
      </c>
      <c r="G49" s="4">
        <v>5.7</v>
      </c>
    </row>
    <row r="50" spans="1:14">
      <c r="L50" t="s">
        <v>107</v>
      </c>
      <c r="M50" t="s">
        <v>86</v>
      </c>
      <c r="N50" t="s">
        <v>87</v>
      </c>
    </row>
    <row r="53" spans="1:14" ht="40.5">
      <c r="C53" s="10" t="s">
        <v>104</v>
      </c>
      <c r="D53" s="5" t="s">
        <v>77</v>
      </c>
      <c r="E53" s="19" t="s">
        <v>78</v>
      </c>
      <c r="F53" s="35" t="s">
        <v>85</v>
      </c>
      <c r="G53" s="25" t="s">
        <v>115</v>
      </c>
    </row>
    <row r="54" spans="1:14">
      <c r="F54" s="7"/>
      <c r="G54" s="7"/>
    </row>
    <row r="55" spans="1:14" ht="54">
      <c r="A55" s="1" t="s">
        <v>3</v>
      </c>
      <c r="B55" s="2" t="s">
        <v>28</v>
      </c>
      <c r="C55" s="2" t="s">
        <v>82</v>
      </c>
      <c r="D55" s="2" t="s">
        <v>6</v>
      </c>
      <c r="E55" s="2" t="s">
        <v>79</v>
      </c>
      <c r="F55" s="2" t="s">
        <v>80</v>
      </c>
      <c r="G55" s="2" t="s">
        <v>81</v>
      </c>
    </row>
    <row r="56" spans="1:14">
      <c r="A56" s="6">
        <v>1</v>
      </c>
      <c r="B56" s="3">
        <v>0.25</v>
      </c>
      <c r="C56" s="4">
        <v>0.12</v>
      </c>
      <c r="D56" s="3">
        <f>LOG(B56)/LOG(2)+3</f>
        <v>1</v>
      </c>
      <c r="E56" s="8">
        <f>B56/C56*50</f>
        <v>104.16666666666667</v>
      </c>
      <c r="F56" s="8">
        <f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>LOG(B57)/LOG(2)+3</f>
        <v>2</v>
      </c>
      <c r="E57" s="8">
        <f>B57/C57*50</f>
        <v>131.57894736842107</v>
      </c>
      <c r="F57" s="8">
        <f>B57/G57*50</f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>LOG(B58)/LOG(2)+3</f>
        <v>3</v>
      </c>
      <c r="E58" s="8">
        <f>B58/C58*50</f>
        <v>142.85714285714286</v>
      </c>
      <c r="F58" s="8">
        <f>B58/G58*50</f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>LOG(B59)/LOG(2)+3</f>
        <v>4</v>
      </c>
      <c r="E59" s="8">
        <f>B59/C59*50</f>
        <v>151.5151515151515</v>
      </c>
      <c r="F59" s="8">
        <f>B59/G59*50</f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>LOG(B60)/LOG(2)+3</f>
        <v>5</v>
      </c>
      <c r="E60" s="8">
        <f>B60/C60*50</f>
        <v>153.84615384615384</v>
      </c>
      <c r="F60" s="8">
        <f>B60/G60*50</f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>LOG(B61)/LOG(2)+3</f>
        <v>6</v>
      </c>
      <c r="E61" s="8">
        <f>B61/C61*50</f>
        <v>153.84615384615384</v>
      </c>
      <c r="F61" s="8">
        <f>B61/G61*50</f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>LOG(B62)/LOG(2)+3</f>
        <v>7</v>
      </c>
      <c r="E62" s="8">
        <f>B62/C62*50</f>
        <v>153.84615384615384</v>
      </c>
      <c r="F62" s="8">
        <f>B62/G62*50</f>
        <v>140.35087719298244</v>
      </c>
      <c r="G62" s="4">
        <v>5.7</v>
      </c>
    </row>
    <row r="63" spans="1:14">
      <c r="L63" t="s">
        <v>106</v>
      </c>
      <c r="M63" t="s">
        <v>86</v>
      </c>
      <c r="N63" t="s">
        <v>87</v>
      </c>
    </row>
    <row r="66" spans="1:14" ht="40.5">
      <c r="C66" s="10" t="s">
        <v>105</v>
      </c>
      <c r="D66" s="5" t="s">
        <v>83</v>
      </c>
      <c r="E66" s="19" t="s">
        <v>78</v>
      </c>
      <c r="F66" s="35" t="s">
        <v>85</v>
      </c>
      <c r="G66" s="25"/>
    </row>
    <row r="67" spans="1:14">
      <c r="F67" s="7"/>
      <c r="G67" s="7"/>
    </row>
    <row r="68" spans="1:14" ht="54">
      <c r="A68" s="1" t="s">
        <v>3</v>
      </c>
      <c r="B68" s="2" t="s">
        <v>28</v>
      </c>
      <c r="C68" s="2" t="s">
        <v>82</v>
      </c>
      <c r="D68" s="2" t="s">
        <v>6</v>
      </c>
      <c r="E68" s="2" t="s">
        <v>79</v>
      </c>
      <c r="F68" s="2" t="s">
        <v>80</v>
      </c>
      <c r="G68" s="2" t="s">
        <v>81</v>
      </c>
    </row>
    <row r="69" spans="1:14">
      <c r="A69" s="6">
        <v>1</v>
      </c>
      <c r="B69" s="3">
        <v>0.25</v>
      </c>
      <c r="C69" s="4">
        <v>0.94</v>
      </c>
      <c r="D69" s="3">
        <f>LOG(B69)/LOG(2)+3</f>
        <v>1</v>
      </c>
      <c r="E69" s="8">
        <f>B69/C69*50</f>
        <v>13.297872340425531</v>
      </c>
      <c r="F69" s="8">
        <f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>LOG(B70)/LOG(2)+3</f>
        <v>2</v>
      </c>
      <c r="E70" s="8">
        <f>B70/C70*50</f>
        <v>15.151515151515152</v>
      </c>
      <c r="F70" s="8">
        <f>B70/G70*50</f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>LOG(B71)/LOG(2)+3</f>
        <v>3</v>
      </c>
      <c r="E71" s="8">
        <f>B71/C71*50</f>
        <v>16.077170418006432</v>
      </c>
      <c r="F71" s="8">
        <f>B71/G71*50</f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>LOG(B72)/LOG(2)+3</f>
        <v>4</v>
      </c>
      <c r="E72" s="8">
        <f>B72/C72*50</f>
        <v>16.863406408094438</v>
      </c>
      <c r="F72" s="8">
        <f>B72/G72*50</f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>LOG(B73)/LOG(2)+3</f>
        <v>5</v>
      </c>
      <c r="E73" s="8">
        <f>B73/C73*50</f>
        <v>16.666666666666664</v>
      </c>
      <c r="F73" s="8">
        <f>B73/G73*50</f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>LOG(B74)/LOG(2)+3</f>
        <v>6</v>
      </c>
      <c r="E74" s="8">
        <f>B74/C74*50</f>
        <v>17.391304347826086</v>
      </c>
      <c r="F74" s="8">
        <f>B74/G74*50</f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>LOG(B75)/LOG(2)+3</f>
        <v>7</v>
      </c>
      <c r="E75" s="8">
        <f>B75/C75*50</f>
        <v>17.582417582417584</v>
      </c>
      <c r="F75" s="8">
        <f>B75/G75*50</f>
        <v>16.877637130801688</v>
      </c>
      <c r="G75" s="4">
        <v>47.4</v>
      </c>
    </row>
    <row r="76" spans="1:14">
      <c r="L76" t="s">
        <v>108</v>
      </c>
      <c r="M76" t="s">
        <v>86</v>
      </c>
      <c r="N76" t="s">
        <v>88</v>
      </c>
    </row>
    <row r="79" spans="1:14" ht="178.5" customHeight="1">
      <c r="A79" s="38" t="s">
        <v>123</v>
      </c>
      <c r="B79" s="39"/>
      <c r="C79" s="39"/>
      <c r="D79" s="39"/>
      <c r="E79" s="39"/>
      <c r="F79" s="39"/>
      <c r="G79" s="39"/>
      <c r="H79" s="39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R17" sqref="R17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52</v>
      </c>
      <c r="D1" s="5" t="s">
        <v>45</v>
      </c>
      <c r="E1" s="19" t="s">
        <v>63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66</v>
      </c>
      <c r="D3" s="2" t="s">
        <v>6</v>
      </c>
      <c r="E3" s="2" t="s">
        <v>64</v>
      </c>
      <c r="F3" s="2" t="s">
        <v>65</v>
      </c>
      <c r="G3" s="2" t="s">
        <v>67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54</v>
      </c>
    </row>
    <row r="15" spans="1:12" ht="40.5">
      <c r="C15" s="10" t="s">
        <v>55</v>
      </c>
      <c r="D15" s="5" t="s">
        <v>49</v>
      </c>
      <c r="E15" s="19" t="s">
        <v>63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66</v>
      </c>
      <c r="D17" s="2" t="s">
        <v>6</v>
      </c>
      <c r="E17" s="2" t="s">
        <v>64</v>
      </c>
      <c r="F17" s="2" t="s">
        <v>65</v>
      </c>
      <c r="G17" s="2" t="s">
        <v>67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56</v>
      </c>
    </row>
    <row r="27" spans="1:12" ht="27">
      <c r="C27" s="10" t="s">
        <v>68</v>
      </c>
      <c r="D27" s="26" t="s">
        <v>69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70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71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72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73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74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75</v>
      </c>
    </row>
    <row r="38" spans="1:15" ht="173.25" customHeight="1">
      <c r="A38" s="36" t="s">
        <v>92</v>
      </c>
      <c r="B38" s="37"/>
      <c r="C38" s="37"/>
      <c r="D38" s="37"/>
      <c r="E38" s="37"/>
      <c r="F38" s="37"/>
      <c r="G38" s="37"/>
      <c r="H38" s="3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"/>
  <sheetViews>
    <sheetView tabSelected="1" workbookViewId="0">
      <selection activeCell="G15" sqref="G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4" ht="40.5">
      <c r="C1" s="10" t="s">
        <v>52</v>
      </c>
      <c r="D1" s="5" t="s">
        <v>45</v>
      </c>
      <c r="E1" s="19" t="s">
        <v>57</v>
      </c>
      <c r="F1" s="25" t="s">
        <v>53</v>
      </c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61</v>
      </c>
      <c r="D3" s="2" t="s">
        <v>6</v>
      </c>
      <c r="E3" s="2" t="s">
        <v>58</v>
      </c>
      <c r="F3" s="2" t="s">
        <v>59</v>
      </c>
      <c r="G3" s="2" t="s">
        <v>60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54</v>
      </c>
      <c r="M11" t="s">
        <v>89</v>
      </c>
      <c r="N11" t="s">
        <v>90</v>
      </c>
    </row>
    <row r="15" spans="1:14" ht="40.5">
      <c r="C15" s="10" t="s">
        <v>55</v>
      </c>
      <c r="D15" s="5" t="s">
        <v>49</v>
      </c>
      <c r="E15" s="19" t="s">
        <v>84</v>
      </c>
      <c r="F15" s="25" t="s">
        <v>125</v>
      </c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61</v>
      </c>
      <c r="D17" s="2" t="s">
        <v>6</v>
      </c>
      <c r="E17" s="2" t="s">
        <v>58</v>
      </c>
      <c r="F17" s="2" t="s">
        <v>62</v>
      </c>
      <c r="G17" s="2" t="s">
        <v>60</v>
      </c>
    </row>
    <row r="18" spans="1:14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4">
      <c r="L25" t="s">
        <v>56</v>
      </c>
      <c r="M25" t="s">
        <v>89</v>
      </c>
      <c r="N25" t="s">
        <v>91</v>
      </c>
    </row>
    <row r="28" spans="1:14" ht="120" customHeight="1">
      <c r="A28" s="36" t="s">
        <v>93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2012-10-18T08:59:55Z</dcterms:modified>
</cp:coreProperties>
</file>