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Override PartName="/xl/charts/chart7.xml" ContentType="application/vnd.openxmlformats-officedocument.drawingml.chart+xml"/>
  <Default Extension="bin" ContentType="application/vnd.openxmlformats-officedocument.spreadsheetml.printerSettings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7500" windowHeight="5220" firstSheet="6" activeTab="6"/>
  </bookViews>
  <sheets>
    <sheet name="1.问题规模与时间效率的关系-CPU单线程" sheetId="1" r:id="rId1"/>
    <sheet name="2.问题规模与时间效率的关系-CPU多线程" sheetId="2" r:id="rId2"/>
    <sheet name="3.问题规模与时间效率的关系-GPU初始" sheetId="3" r:id="rId3"/>
    <sheet name="4.问题规模与时间效率的关系-对齐" sheetId="4" r:id="rId4"/>
    <sheet name="5.问题规模与时间效率的关系-拆分" sheetId="7" r:id="rId5"/>
    <sheet name="6.问题规模与时间效率的关系-常量" sheetId="5" r:id="rId6"/>
    <sheet name="7.问题规模与时间效率的关系-共享" sheetId="6" r:id="rId7"/>
    <sheet name="8.问题规模与时间效率的关系-多元素" sheetId="8" r:id="rId8"/>
    <sheet name="9.问题规模与时间效率的关系-空间换时间" sheetId="12" r:id="rId9"/>
    <sheet name="10.VisualProfiler&amp;OccupancyCalc" sheetId="9" r:id="rId10"/>
  </sheets>
  <calcPr calcId="125725"/>
</workbook>
</file>

<file path=xl/calcChain.xml><?xml version="1.0" encoding="utf-8"?>
<calcChain xmlns="http://schemas.openxmlformats.org/spreadsheetml/2006/main">
  <c r="F132" i="6"/>
  <c r="E132"/>
  <c r="D132"/>
  <c r="F131"/>
  <c r="E131"/>
  <c r="D131"/>
  <c r="F130"/>
  <c r="E130"/>
  <c r="D130"/>
  <c r="F129"/>
  <c r="E129"/>
  <c r="D129"/>
  <c r="F128"/>
  <c r="E128"/>
  <c r="D128"/>
  <c r="F127"/>
  <c r="E127"/>
  <c r="D127"/>
  <c r="F126"/>
  <c r="E126"/>
  <c r="D126"/>
  <c r="F119"/>
  <c r="E119"/>
  <c r="D119"/>
  <c r="F118"/>
  <c r="E118"/>
  <c r="D118"/>
  <c r="F117"/>
  <c r="E117"/>
  <c r="D117"/>
  <c r="F116"/>
  <c r="E116"/>
  <c r="D116"/>
  <c r="F115"/>
  <c r="E115"/>
  <c r="D115"/>
  <c r="F114"/>
  <c r="E114"/>
  <c r="D114"/>
  <c r="F113"/>
  <c r="E113"/>
  <c r="D113"/>
  <c r="F106"/>
  <c r="E106"/>
  <c r="D106"/>
  <c r="F105"/>
  <c r="E105"/>
  <c r="D105"/>
  <c r="F104"/>
  <c r="E104"/>
  <c r="D104"/>
  <c r="F103"/>
  <c r="E103"/>
  <c r="D103"/>
  <c r="F102"/>
  <c r="E102"/>
  <c r="D102"/>
  <c r="F101"/>
  <c r="E101"/>
  <c r="D101"/>
  <c r="F100"/>
  <c r="E100"/>
  <c r="D100"/>
  <c r="F93"/>
  <c r="E93"/>
  <c r="D93"/>
  <c r="F92"/>
  <c r="E92"/>
  <c r="D92"/>
  <c r="F91"/>
  <c r="E91"/>
  <c r="D91"/>
  <c r="F90"/>
  <c r="E90"/>
  <c r="D90"/>
  <c r="F89"/>
  <c r="E89"/>
  <c r="D89"/>
  <c r="F88"/>
  <c r="E88"/>
  <c r="D88"/>
  <c r="F87"/>
  <c r="E87"/>
  <c r="D87"/>
  <c r="F80" l="1"/>
  <c r="E80"/>
  <c r="D80"/>
  <c r="F79"/>
  <c r="E79"/>
  <c r="D79"/>
  <c r="F78"/>
  <c r="E78"/>
  <c r="D78"/>
  <c r="F77"/>
  <c r="E77"/>
  <c r="D77"/>
  <c r="F76"/>
  <c r="E76"/>
  <c r="D76"/>
  <c r="F75"/>
  <c r="E75"/>
  <c r="D75"/>
  <c r="F74"/>
  <c r="E74"/>
  <c r="D74"/>
  <c r="F67"/>
  <c r="E67"/>
  <c r="D67"/>
  <c r="F66"/>
  <c r="E66"/>
  <c r="D66"/>
  <c r="F65"/>
  <c r="E65"/>
  <c r="D65"/>
  <c r="F64"/>
  <c r="E64"/>
  <c r="D64"/>
  <c r="F63"/>
  <c r="E63"/>
  <c r="D63"/>
  <c r="F62"/>
  <c r="E62"/>
  <c r="D62"/>
  <c r="F61"/>
  <c r="E61"/>
  <c r="D61"/>
  <c r="F54"/>
  <c r="E54"/>
  <c r="D54"/>
  <c r="F53"/>
  <c r="E53"/>
  <c r="D53"/>
  <c r="F52"/>
  <c r="E52"/>
  <c r="D52"/>
  <c r="F51"/>
  <c r="E51"/>
  <c r="D51"/>
  <c r="F50"/>
  <c r="E50"/>
  <c r="D50"/>
  <c r="F49"/>
  <c r="E49"/>
  <c r="D49"/>
  <c r="F48"/>
  <c r="E48"/>
  <c r="D48"/>
  <c r="F41"/>
  <c r="E41"/>
  <c r="D41"/>
  <c r="F40"/>
  <c r="E40"/>
  <c r="D40"/>
  <c r="F39"/>
  <c r="E39"/>
  <c r="D39"/>
  <c r="F38"/>
  <c r="E38"/>
  <c r="D38"/>
  <c r="F37"/>
  <c r="E37"/>
  <c r="D37"/>
  <c r="F36"/>
  <c r="E36"/>
  <c r="D36"/>
  <c r="F35"/>
  <c r="E35"/>
  <c r="D35"/>
  <c r="F24" i="12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E27" i="9"/>
  <c r="J27"/>
  <c r="K27"/>
  <c r="G27"/>
  <c r="H27"/>
  <c r="C27"/>
  <c r="J26"/>
  <c r="G26"/>
  <c r="E26"/>
  <c r="K26"/>
  <c r="C26"/>
  <c r="J25"/>
  <c r="G25"/>
  <c r="E25"/>
  <c r="C25"/>
  <c r="J24"/>
  <c r="G24"/>
  <c r="E24"/>
  <c r="H24"/>
  <c r="K24"/>
  <c r="C24"/>
  <c r="J23"/>
  <c r="G23"/>
  <c r="E23"/>
  <c r="C23"/>
  <c r="J22"/>
  <c r="E22"/>
  <c r="G22"/>
  <c r="H22"/>
  <c r="K22"/>
  <c r="C22"/>
  <c r="J21"/>
  <c r="G21"/>
  <c r="E21"/>
  <c r="C21"/>
  <c r="E5"/>
  <c r="J5"/>
  <c r="K5"/>
  <c r="E6"/>
  <c r="J6"/>
  <c r="K6"/>
  <c r="E7"/>
  <c r="J7"/>
  <c r="K7"/>
  <c r="E8"/>
  <c r="J8"/>
  <c r="K8"/>
  <c r="E9"/>
  <c r="J9"/>
  <c r="K9"/>
  <c r="E10"/>
  <c r="J10"/>
  <c r="K10"/>
  <c r="E4"/>
  <c r="J4"/>
  <c r="K4"/>
  <c r="G5"/>
  <c r="H5"/>
  <c r="G6"/>
  <c r="H6"/>
  <c r="G7"/>
  <c r="H7"/>
  <c r="G8"/>
  <c r="H8"/>
  <c r="G9"/>
  <c r="H9"/>
  <c r="G10"/>
  <c r="H10"/>
  <c r="G4"/>
  <c r="H4"/>
  <c r="C5"/>
  <c r="C6"/>
  <c r="C7"/>
  <c r="C8"/>
  <c r="C9"/>
  <c r="C10"/>
  <c r="C4"/>
  <c r="H25"/>
  <c r="H23"/>
  <c r="H21"/>
  <c r="K23"/>
  <c r="H26"/>
  <c r="K21"/>
  <c r="K25"/>
  <c r="H10" i="8"/>
  <c r="H9"/>
  <c r="H8"/>
  <c r="H7"/>
  <c r="H6"/>
  <c r="H5"/>
  <c r="H4"/>
  <c r="H18"/>
  <c r="H19"/>
  <c r="H20"/>
  <c r="H21"/>
  <c r="H22"/>
  <c r="H23"/>
  <c r="H17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7"/>
  <c r="E17"/>
  <c r="D17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6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K33" i="5"/>
  <c r="J33"/>
  <c r="I33"/>
  <c r="H33"/>
  <c r="G33"/>
  <c r="F33"/>
  <c r="E33"/>
  <c r="D33"/>
  <c r="C33"/>
  <c r="B33"/>
  <c r="K31"/>
  <c r="J31"/>
  <c r="I31"/>
  <c r="H31"/>
  <c r="G31"/>
  <c r="F31"/>
  <c r="E31"/>
  <c r="D31"/>
  <c r="C31"/>
  <c r="B31"/>
  <c r="F24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75" i="7"/>
  <c r="E75"/>
  <c r="D75"/>
  <c r="F74"/>
  <c r="E74"/>
  <c r="D74"/>
  <c r="F73"/>
  <c r="E73"/>
  <c r="D73"/>
  <c r="F72"/>
  <c r="E72"/>
  <c r="D72"/>
  <c r="F71"/>
  <c r="E71"/>
  <c r="D71"/>
  <c r="F70"/>
  <c r="E70"/>
  <c r="D70"/>
  <c r="F69"/>
  <c r="E69"/>
  <c r="D69"/>
  <c r="F62"/>
  <c r="E62"/>
  <c r="D62"/>
  <c r="F61"/>
  <c r="E61"/>
  <c r="D61"/>
  <c r="F60"/>
  <c r="E60"/>
  <c r="D60"/>
  <c r="F59"/>
  <c r="E59"/>
  <c r="D59"/>
  <c r="F58"/>
  <c r="E58"/>
  <c r="D58"/>
  <c r="F57"/>
  <c r="E57"/>
  <c r="D57"/>
  <c r="F56"/>
  <c r="E56"/>
  <c r="D56"/>
  <c r="F49"/>
  <c r="E49"/>
  <c r="D49"/>
  <c r="F48"/>
  <c r="E48"/>
  <c r="D48"/>
  <c r="F47"/>
  <c r="E47"/>
  <c r="D47"/>
  <c r="F46"/>
  <c r="E46"/>
  <c r="D46"/>
  <c r="F45"/>
  <c r="E45"/>
  <c r="D45"/>
  <c r="F44"/>
  <c r="E44"/>
  <c r="D44"/>
  <c r="F43"/>
  <c r="E43"/>
  <c r="D43"/>
  <c r="F36"/>
  <c r="E36"/>
  <c r="D36"/>
  <c r="F35"/>
  <c r="E35"/>
  <c r="D35"/>
  <c r="F34"/>
  <c r="E34"/>
  <c r="D34"/>
  <c r="F33"/>
  <c r="E33"/>
  <c r="D33"/>
  <c r="F32"/>
  <c r="E32"/>
  <c r="D32"/>
  <c r="F31"/>
  <c r="E31"/>
  <c r="D31"/>
  <c r="F30"/>
  <c r="E30"/>
  <c r="D30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7"/>
  <c r="E17"/>
  <c r="D17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4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3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2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1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</calcChain>
</file>

<file path=xl/sharedStrings.xml><?xml version="1.0" encoding="utf-8"?>
<sst xmlns="http://schemas.openxmlformats.org/spreadsheetml/2006/main" count="447" uniqueCount="195">
  <si>
    <t>表1.1</t>
  </si>
  <si>
    <t>CPU: i7 870</t>
  </si>
  <si>
    <t>debug 
VS 
release</t>
  </si>
  <si>
    <t>序号</t>
  </si>
  <si>
    <t>问题规模
(N 百万)</t>
  </si>
  <si>
    <t>时间(ms)
release</t>
  </si>
  <si>
    <t>问题规模
log2(N)+3</t>
  </si>
  <si>
    <t>release</t>
  </si>
  <si>
    <t>debug</t>
  </si>
  <si>
    <t>时间(ms)
VS debug</t>
  </si>
  <si>
    <t>图1.1</t>
  </si>
  <si>
    <t>CPU</t>
  </si>
  <si>
    <t>i7 870</t>
  </si>
  <si>
    <t>表1.2</t>
  </si>
  <si>
    <t>CPU: i7 3770k</t>
  </si>
  <si>
    <t>图1.2</t>
  </si>
  <si>
    <t>i7 3770K</t>
  </si>
  <si>
    <t>CPU单线程 结论：_x000D_
1）时间效率，与问题规模无关，问题规模变化，时间效率恒定不变，i7 3770K是3.7、i7 870是2.9； _x000D_
2）时间效率，与CPU性能有关，CPU性能越高效率越高。定量：'i7 3770k'  vs 'i7 870' = 3.7:2.9=1.3，前者提升约30%；_x000D_
3）时间效率，与程序编译配置有关，release高于debug约50%。'release' vs 'debug' =3.7:2.7=1.4，2.9:1.9=1.5，提升40%（i7 3770k）、50%（i7 870）；</t>
  </si>
  <si>
    <t>备注：
1）时间效率计算公式，时间效率=问题规模/时间 * 50；
2）固定CPU和编译配置：CPU='i7 3770K'，编译配置='release'；</t>
  </si>
  <si>
    <t>表2.1</t>
  </si>
  <si>
    <t>单线程
VS
多线程</t>
  </si>
  <si>
    <t>时间(ms)
多线程</t>
  </si>
  <si>
    <t>多线程</t>
  </si>
  <si>
    <t>单线程</t>
  </si>
  <si>
    <t>时间(ms)
VS 单线程</t>
  </si>
  <si>
    <t>图2.1</t>
  </si>
  <si>
    <t>表2.2</t>
  </si>
  <si>
    <t>问题规模
(N 百万)</t>
    <phoneticPr fontId="7" type="noConversion"/>
  </si>
  <si>
    <t>图2.2</t>
  </si>
  <si>
    <t>CPU多线程 结论：
1）时间效率，与问题规模无关，问题规模变化，时间效率恒定不变，i7 3770K是10、i7 870是12； 
2）时间效率，与CPU性能有关，'i7 870'  vs 'i7 3770k' = 12:10=1.2，
前者比后者高出20%；？？？
3）时间效率，与CPU线程数目有关，多线程 vs 单线程 = 10:4=2.5，12:3=4，
提升140%（i7 3770k）、300%（i7 870）；</t>
  </si>
  <si>
    <t>表3.1</t>
  </si>
  <si>
    <t>CPU: i7 3770k
GPU: gtx670</t>
  </si>
  <si>
    <t>CPU
VS
GPU</t>
  </si>
  <si>
    <t>时间(ms)
GPU</t>
  </si>
  <si>
    <t>GPU</t>
  </si>
  <si>
    <t>时间(ms)
VS CPU</t>
  </si>
  <si>
    <t>图3.1</t>
  </si>
  <si>
    <t>GTX670</t>
  </si>
  <si>
    <t>表3.2</t>
  </si>
  <si>
    <t>CPU: i7 870
GPU: gts250</t>
  </si>
  <si>
    <t>图3.2</t>
  </si>
  <si>
    <t>GTS250</t>
  </si>
  <si>
    <t>GPU多线程初步 结论： 
1）时间效率，与问题规模无关，问题规模变化，时间效率恒定不变，gtx670是34、gts250是3.4； 
2）时间效率，在都是GPU多线程的条件下，与GPU性能有关，'gtx670'  vs 'gts250' = 34:3.4=10， 前者是后者的10倍； 
3）时间效率，GPU多线程与CPU多线程对比，GPU vs CPU =34:10=3.4， 3.4:12=0.3，
提升240%（gtx670）、-70%（gts250）； 
4）CUDA对CU调用CPP代码的编译效率不如CPP调用，454ms vs 300 ms = 1.5，312ms vs 286ms = 1.1, 效率降低50%（gts250）、10%（gtx670），为了避免误差确保CPU测试环境不含CUDA；</t>
    <phoneticPr fontId="7" type="noConversion"/>
  </si>
  <si>
    <t>表4.1</t>
  </si>
  <si>
    <t>GPU: gtx670</t>
  </si>
  <si>
    <t>对齐
VS
非对齐</t>
    <phoneticPr fontId="7" type="noConversion"/>
  </si>
  <si>
    <t>时间(ms)
对齐</t>
    <phoneticPr fontId="7" type="noConversion"/>
  </si>
  <si>
    <t>对齐</t>
    <phoneticPr fontId="7" type="noConversion"/>
  </si>
  <si>
    <t>非对齐</t>
    <phoneticPr fontId="7" type="noConversion"/>
  </si>
  <si>
    <t>时间(ms)
VS 非对齐</t>
    <phoneticPr fontId="7" type="noConversion"/>
  </si>
  <si>
    <t>图4.1</t>
  </si>
  <si>
    <t xml:space="preserve"> GTX670</t>
  </si>
  <si>
    <t>表4.2</t>
  </si>
  <si>
    <t>GPU: gts250</t>
  </si>
  <si>
    <t>时间(ms)
合并</t>
  </si>
  <si>
    <t>图4.2</t>
  </si>
  <si>
    <t xml:space="preserve">GPU类型对齐优化 结论： 
1）时间效率，与问题规模弱相关，问题规模变化，时间效率以3%的增速缓慢提升； 
2）时间效率，在都是类型对齐的条件下，与GPU性能有关，'gtx670'  vs 'gts250' = 102:17=6， 
前者是后者的6倍； 
3）时间效率，类型对齐与非类型对齐，效率翻倍提升。定量：合并 vs 非合并 = 102:34=3，17:3.4=5， 前者提升200%（gtx670）、400%（gts250）； 
4）时间效率，GPU多线程相对应CPU多线程，效率翻倍提升。定量：GPU VS CPU = 102:10=10，17:12=1.4， 前者提升900%（gtx670）、40%（gts250）；
</t>
    <phoneticPr fontId="7" type="noConversion"/>
  </si>
  <si>
    <t>表5.1</t>
    <phoneticPr fontId="7" type="noConversion"/>
  </si>
  <si>
    <t>拆分
VS
不拆分</t>
    <phoneticPr fontId="7" type="noConversion"/>
  </si>
  <si>
    <t>warp读取
同一个值</t>
    <phoneticPr fontId="7" type="noConversion"/>
  </si>
  <si>
    <t>时间(ms)
拆分</t>
    <phoneticPr fontId="7" type="noConversion"/>
  </si>
  <si>
    <t>拆分</t>
    <phoneticPr fontId="7" type="noConversion"/>
  </si>
  <si>
    <t>非拆分</t>
    <phoneticPr fontId="7" type="noConversion"/>
  </si>
  <si>
    <t>时间(ms)
VS 非拆分</t>
    <phoneticPr fontId="7" type="noConversion"/>
  </si>
  <si>
    <t>图5.1</t>
    <phoneticPr fontId="7" type="noConversion"/>
  </si>
  <si>
    <t>GPU</t>
    <phoneticPr fontId="7" type="noConversion"/>
  </si>
  <si>
    <t>GTS250</t>
    <phoneticPr fontId="7" type="noConversion"/>
  </si>
  <si>
    <t>表5.2</t>
    <phoneticPr fontId="7" type="noConversion"/>
  </si>
  <si>
    <t>GPU: gtx670</t>
    <phoneticPr fontId="7" type="noConversion"/>
  </si>
  <si>
    <t>x</t>
    <phoneticPr fontId="7" type="noConversion"/>
  </si>
  <si>
    <t>图5.2</t>
    <phoneticPr fontId="7" type="noConversion"/>
  </si>
  <si>
    <t>GTX670</t>
    <phoneticPr fontId="7" type="noConversion"/>
  </si>
  <si>
    <t>表5.3</t>
    <phoneticPr fontId="7" type="noConversion"/>
  </si>
  <si>
    <t>排序
VS
非排序</t>
    <phoneticPr fontId="7" type="noConversion"/>
  </si>
  <si>
    <t>时间(ms)
排序</t>
    <phoneticPr fontId="7" type="noConversion"/>
  </si>
  <si>
    <t>排序</t>
    <phoneticPr fontId="7" type="noConversion"/>
  </si>
  <si>
    <t>非排序</t>
    <phoneticPr fontId="7" type="noConversion"/>
  </si>
  <si>
    <t>时间(ms)
VS 非排序</t>
    <phoneticPr fontId="7" type="noConversion"/>
  </si>
  <si>
    <t>图5.3</t>
    <phoneticPr fontId="7" type="noConversion"/>
  </si>
  <si>
    <t>表5.4</t>
    <phoneticPr fontId="7" type="noConversion"/>
  </si>
  <si>
    <t>图5.4</t>
    <phoneticPr fontId="7" type="noConversion"/>
  </si>
  <si>
    <t>表5.5</t>
    <phoneticPr fontId="7" type="noConversion"/>
  </si>
  <si>
    <t>交替
VS
非交替</t>
    <phoneticPr fontId="7" type="noConversion"/>
  </si>
  <si>
    <t>warp读取
相邻值</t>
    <phoneticPr fontId="7" type="noConversion"/>
  </si>
  <si>
    <t>时间(ms)
交替</t>
    <phoneticPr fontId="7" type="noConversion"/>
  </si>
  <si>
    <t>交替</t>
    <phoneticPr fontId="7" type="noConversion"/>
  </si>
  <si>
    <t>非交替</t>
    <phoneticPr fontId="7" type="noConversion"/>
  </si>
  <si>
    <t>时间(ms)
VS 非交替</t>
    <phoneticPr fontId="7" type="noConversion"/>
  </si>
  <si>
    <t>图5.5</t>
    <phoneticPr fontId="7" type="noConversion"/>
  </si>
  <si>
    <t>表5.6</t>
    <phoneticPr fontId="7" type="noConversion"/>
  </si>
  <si>
    <t>GPU: gts250</t>
    <phoneticPr fontId="7" type="noConversion"/>
  </si>
  <si>
    <t>图5.6</t>
    <phoneticPr fontId="7" type="noConversion"/>
  </si>
  <si>
    <t>GPU结构体拆分优化 结论： 
1）时间效率，与问题规模弱相关，问题规模变化，时间效率以3%的增速缓慢提升； 
2）时间效率，在都是结构体拆分的条件下，与GPU性能有关，'gtx670'  vs 'gts250' = 102:17=6， 前者是后者的6倍； 
3）时间效率，拆分与不拆分对比，效率小幅度提升。定量：x:125=y，16.3:16.7=0.98， 
提升z%（gtx670）、-2%（gts250）；
4）时间效率，排序与非排序对比，效率小幅度提升。定量：164:125=1.3，11.7:16.3=0.7， 
提升30%（gtx670）、-30%（gts250）； 
5）时间效率，交替与非交替对比，效率小幅度提升。定量：152:125=1.2，16.9:16.3=1.04， 
前者提升20%（gtx670）、4%（gts250）；
6）时间效率，GPU多线程相对应CPU多线程，效率翻倍提升。定量：GPU VS CPU = 102:10=10，17:12=1.4， 前者提升900%（gtx670）、40%（gts250）；</t>
    <phoneticPr fontId="7" type="noConversion"/>
  </si>
  <si>
    <t>表6.1</t>
  </si>
  <si>
    <t>常量
VS
非常量</t>
    <phoneticPr fontId="7" type="noConversion"/>
  </si>
  <si>
    <t>时间(ms)
常量</t>
    <phoneticPr fontId="7" type="noConversion"/>
  </si>
  <si>
    <t>常量</t>
    <phoneticPr fontId="7" type="noConversion"/>
  </si>
  <si>
    <t>非常量</t>
    <phoneticPr fontId="7" type="noConversion"/>
  </si>
  <si>
    <t>时间(ms)
VS 非常量</t>
    <phoneticPr fontId="7" type="noConversion"/>
  </si>
  <si>
    <t>图6.1</t>
  </si>
  <si>
    <t>表6.2</t>
  </si>
  <si>
    <t>图6.2</t>
  </si>
  <si>
    <t>表6.3</t>
  </si>
  <si>
    <t>内存显存
时间效率</t>
    <phoneticPr fontId="7" type="noConversion"/>
  </si>
  <si>
    <t>数据规模
(M)</t>
    <phoneticPr fontId="7" type="noConversion"/>
  </si>
  <si>
    <t>gtx670
传输时间(ms)</t>
    <phoneticPr fontId="7" type="noConversion"/>
  </si>
  <si>
    <t>gtx670
时间效率
数据/时间GByte/s</t>
    <phoneticPr fontId="7" type="noConversion"/>
  </si>
  <si>
    <t>gtx250
传输时间(ms)</t>
    <phoneticPr fontId="7" type="noConversion"/>
  </si>
  <si>
    <t>gtx250
时间效率
数据/时间GByte/s</t>
    <phoneticPr fontId="7" type="noConversion"/>
  </si>
  <si>
    <t>图6.3</t>
  </si>
  <si>
    <t>GPU常量显存所有线程共享通信优化 结论： 
1）时间效率，与问题规模弱相关。定量：问题规模变化，时间效率以2%的增速缓慢提升； 
2）时间效率，在都合并的条件下，与GPU性能有关，GPU性能越好，效率越高。定量：
'gtx670'  vs 'gts250' = 25:10=2.5， 前者是后者的2.5倍； 
3）时间效率，常量与非常量对比，常量显存效率下降。定量：25:102=0.2，10:17=0.6， 
提升-80%（gtx670）、-40%（gts250）； 
4）时间效率，GPU与CPU对比，效率小幅提升。定量：GPU VS CPU = 25:10=2.5，10:12=0.8， 
提升150%（gtx670）、-20%（gts250）；
5）时间效率，内存显存之间，时间效率即带宽随数据规模持续增长；
gtx670: 32K耗时0.02ms带宽1.7GB/s，2M耗时0.36ms带宽5.6GB/s，128M耗时34ms带宽3.8GB/s;
gts250: 32K耗时0.04ms带宽0.8GB/s，2M耗时0.69ms带宽2.9GB/s，128M耗时38ms带宽3.4GB/s;
数据量低于2k时，时间恒定不变，0.015ms(gtx670)，0.027ms(gts250);</t>
    <phoneticPr fontId="7" type="noConversion"/>
  </si>
  <si>
    <t>表7.1</t>
  </si>
  <si>
    <t>共享
VS
非共享</t>
    <phoneticPr fontId="7" type="noConversion"/>
  </si>
  <si>
    <t>时间(ms)
共享</t>
    <phoneticPr fontId="7" type="noConversion"/>
  </si>
  <si>
    <t>共享</t>
    <phoneticPr fontId="7" type="noConversion"/>
  </si>
  <si>
    <t>非共享</t>
    <phoneticPr fontId="7" type="noConversion"/>
  </si>
  <si>
    <t>时间(ms)
VS 非共享</t>
    <phoneticPr fontId="7" type="noConversion"/>
  </si>
  <si>
    <t>图7.1</t>
  </si>
  <si>
    <t>表7.2</t>
  </si>
  <si>
    <t>图7.2</t>
  </si>
  <si>
    <t>表7.3</t>
    <phoneticPr fontId="7" type="noConversion"/>
  </si>
  <si>
    <t>广播
VS
不广播</t>
    <phoneticPr fontId="7" type="noConversion"/>
  </si>
  <si>
    <t>时间(ms)
广播</t>
    <phoneticPr fontId="7" type="noConversion"/>
  </si>
  <si>
    <t>广播</t>
    <phoneticPr fontId="7" type="noConversion"/>
  </si>
  <si>
    <t>不广播</t>
    <phoneticPr fontId="7" type="noConversion"/>
  </si>
  <si>
    <t>时间(ms)
VS 不广播</t>
    <phoneticPr fontId="7" type="noConversion"/>
  </si>
  <si>
    <t>表7.4</t>
    <phoneticPr fontId="7" type="noConversion"/>
  </si>
  <si>
    <t>表7.5</t>
    <phoneticPr fontId="7" type="noConversion"/>
  </si>
  <si>
    <t>相邻
VS
不相邻</t>
    <phoneticPr fontId="7" type="noConversion"/>
  </si>
  <si>
    <t>时间(ms)
相邻</t>
    <phoneticPr fontId="7" type="noConversion"/>
  </si>
  <si>
    <t>相邻</t>
    <phoneticPr fontId="7" type="noConversion"/>
  </si>
  <si>
    <t>不相邻</t>
    <phoneticPr fontId="7" type="noConversion"/>
  </si>
  <si>
    <t>时间(ms)
VS 不相邻</t>
    <phoneticPr fontId="7" type="noConversion"/>
  </si>
  <si>
    <t>表7.6</t>
    <phoneticPr fontId="7" type="noConversion"/>
  </si>
  <si>
    <t>表8.1</t>
  </si>
  <si>
    <t>多元素
VS
单元素</t>
    <phoneticPr fontId="7" type="noConversion"/>
  </si>
  <si>
    <t>时间(ms)
多元素
不交替</t>
    <phoneticPr fontId="7" type="noConversion"/>
  </si>
  <si>
    <t>多元素
不交替</t>
    <phoneticPr fontId="7" type="noConversion"/>
  </si>
  <si>
    <t>单元素</t>
    <phoneticPr fontId="7" type="noConversion"/>
  </si>
  <si>
    <t>时间(ms)
VS 单元素</t>
    <phoneticPr fontId="7" type="noConversion"/>
  </si>
  <si>
    <t>多元素
交替</t>
    <phoneticPr fontId="7" type="noConversion"/>
  </si>
  <si>
    <t>表8.1</t>
    <phoneticPr fontId="7" type="noConversion"/>
  </si>
  <si>
    <t>表8.2</t>
  </si>
  <si>
    <t>表8.2</t>
    <phoneticPr fontId="7" type="noConversion"/>
  </si>
  <si>
    <t>GPU每个线程处理多个元素 结论： _x000D_
1）时间效率，与问题规模相关，问题规模变化，时间效率增速：交替7%不交替-20%（gts250）、交替4%不交替-7%（gtx670）； _x000D__x000D_ _x000D_
2）时间效率，多元素交替与单元素，效率翻倍提升。定量：200:159=1.3，63:25=2.5， 
提升30%%（gtx670）、150%（gts250）；
3）时间效率，多元素不交替与单元素，效率下滑。定量：15:185=0.1，17:25=0.7， 
提升-90%（gtx670）、-30%（gts250）；
4）时间效率，多元素交替与不交替，效率翻倍提升。定量：(min 156:24.5=6,max 200:15.4=13)，(min 39:23=1.7,max 67:6=11)， 提升500%~1200%（gtx670）、70%~1000%（gts250）；
5）时间效率，GPU多元素不交替，GPU VS CPU = 15:10=1.5，17:12=1.4， _x000D_
提升50%（gtx670）、40%（gts250）；
6）时间效率，GPU单元素，效率翻倍提升，GPU VS CPU = 160:10=16，25:12=2.1， 
提升1500%（gtx670）、110%（gts250）；</t>
    <phoneticPr fontId="7" type="noConversion"/>
  </si>
  <si>
    <t>表9.1</t>
    <phoneticPr fontId="7" type="noConversion"/>
  </si>
  <si>
    <t>换时间
VS
不换</t>
    <phoneticPr fontId="7" type="noConversion"/>
  </si>
  <si>
    <t>时间(ms)
空间换时间</t>
    <phoneticPr fontId="7" type="noConversion"/>
  </si>
  <si>
    <t>空间换时间</t>
    <phoneticPr fontId="7" type="noConversion"/>
  </si>
  <si>
    <t>不换</t>
    <phoneticPr fontId="7" type="noConversion"/>
  </si>
  <si>
    <t>时间(ms)
VS 不换</t>
    <phoneticPr fontId="7" type="noConversion"/>
  </si>
  <si>
    <t>现数据量
Mbytes</t>
    <phoneticPr fontId="7" type="noConversion"/>
  </si>
  <si>
    <t>原数据量
Mbytes</t>
    <phoneticPr fontId="7" type="noConversion"/>
  </si>
  <si>
    <t>图9.1</t>
    <phoneticPr fontId="7" type="noConversion"/>
  </si>
  <si>
    <t>表9.2</t>
    <phoneticPr fontId="7" type="noConversion"/>
  </si>
  <si>
    <t>图9.2</t>
    <phoneticPr fontId="7" type="noConversion"/>
  </si>
  <si>
    <t xml:space="preserve">GPU显存空间换时间 结论： 
1）时间效率，与问题规模弱相关，问题规模变化，时间效率以7%(gtx670)9%(gts250)的增速缓慢提升； 
2）时间效率，空间换时间与不换，效率轻微下降。定量：182:192=0.95，58.5:59.9=0.98， 
提升-5%（gtx670）、-2%（gts250）； </t>
    <phoneticPr fontId="7" type="noConversion"/>
  </si>
  <si>
    <t>CPU: 
i7 870</t>
    <phoneticPr fontId="7" type="noConversion"/>
  </si>
  <si>
    <t>最优</t>
    <phoneticPr fontId="7" type="noConversion"/>
  </si>
  <si>
    <t>时间(ms)
GPU最优</t>
    <phoneticPr fontId="7" type="noConversion"/>
  </si>
  <si>
    <t>效率
GPU最优</t>
    <phoneticPr fontId="7" type="noConversion"/>
  </si>
  <si>
    <t>时间(ms)
CPU最优</t>
    <phoneticPr fontId="7" type="noConversion"/>
  </si>
  <si>
    <t>效率
CPU最优</t>
    <phoneticPr fontId="7" type="noConversion"/>
  </si>
  <si>
    <t xml:space="preserve">效率倍数
GPU vs CPU 最优 </t>
    <phoneticPr fontId="7" type="noConversion"/>
  </si>
  <si>
    <t>时间(ms)
CPU初始</t>
    <phoneticPr fontId="7" type="noConversion"/>
  </si>
  <si>
    <t>效率
CPU初始</t>
    <phoneticPr fontId="7" type="noConversion"/>
  </si>
  <si>
    <t xml:space="preserve">效率倍数
GPU vs CPU 初始 </t>
    <phoneticPr fontId="7" type="noConversion"/>
  </si>
  <si>
    <t>数据量
Mbytes</t>
    <phoneticPr fontId="7" type="noConversion"/>
  </si>
  <si>
    <t>GPU
CPU</t>
    <phoneticPr fontId="7" type="noConversion"/>
  </si>
  <si>
    <t>gts 250
i7 870</t>
    <phoneticPr fontId="7" type="noConversion"/>
  </si>
  <si>
    <t>CPU: 
i7 3770K</t>
    <phoneticPr fontId="7" type="noConversion"/>
  </si>
  <si>
    <t>gtx 670
i7 3770K</t>
    <phoneticPr fontId="7" type="noConversion"/>
  </si>
  <si>
    <t>NVIDIA Visual Profiler</t>
  </si>
  <si>
    <t>线程数目</t>
  </si>
  <si>
    <t>寄存器个数</t>
  </si>
  <si>
    <t>共享存储器</t>
  </si>
  <si>
    <t>内显存
带宽</t>
  </si>
  <si>
    <t>显存读
效率</t>
  </si>
  <si>
    <t>显存写
效率</t>
  </si>
  <si>
    <t>表7.7</t>
    <phoneticPr fontId="7" type="noConversion"/>
  </si>
  <si>
    <t>GPU: gtx670</t>
    <phoneticPr fontId="7" type="noConversion"/>
  </si>
  <si>
    <t>拆分广播
VS
不广播</t>
    <phoneticPr fontId="7" type="noConversion"/>
  </si>
  <si>
    <t>x</t>
    <phoneticPr fontId="7" type="noConversion"/>
  </si>
  <si>
    <t>时间(ms)
广播</t>
    <phoneticPr fontId="7" type="noConversion"/>
  </si>
  <si>
    <t>广播</t>
    <phoneticPr fontId="7" type="noConversion"/>
  </si>
  <si>
    <t>不广播</t>
    <phoneticPr fontId="7" type="noConversion"/>
  </si>
  <si>
    <t>时间(ms)
VS 不广播</t>
    <phoneticPr fontId="7" type="noConversion"/>
  </si>
  <si>
    <t>表7.8</t>
    <phoneticPr fontId="7" type="noConversion"/>
  </si>
  <si>
    <t>表7.9</t>
    <phoneticPr fontId="7" type="noConversion"/>
  </si>
  <si>
    <t>拆分相邻
VS
不相邻</t>
    <phoneticPr fontId="7" type="noConversion"/>
  </si>
  <si>
    <t>表7.10</t>
    <phoneticPr fontId="7" type="noConversion"/>
  </si>
  <si>
    <t>GPU线程块内部所有线程共享通信 结论： 
1）时间效率，与问题规模弱相关，问题规模变化，时间效率以7%的增速缓慢提升； 
2）时间效率，在都共享的条件下，与GPU性能有关，'gtx670'  vs 'gts250' = 185:63=2.9， 
前者是后者的3倍； 
3）时间效率，共享与非共享对比，效率翻倍提升。定量：200:111=1.8，63:17=3.7， 
提升80%（gtx670）、270%（gts250）； 
4）时间效率，共享广播减少冲突与不广播，效率几乎不变。定量：200:200=1，60:63=0.95， 
提升0%（gtx670）、-5%（gts250）；拆分结构体以后结果一样(gts250)。
5）时间效率，共享交替减少冲突与不交替，效率几乎不变。定量：200:200=1，60:63=0.95， 
提升0%（gtx670）、-5%（gts250）；拆分结构体以后结果一样(gts250)。  
6）时间效率，GPU VS CPU = 200:10=20，63:12=5.3， 
提升1900%（gtx670）、430%（gts250）；</t>
    <phoneticPr fontId="7" type="noConversion"/>
  </si>
  <si>
    <t>时间(ms)
VS float1拆分
不广播</t>
    <phoneticPr fontId="7" type="noConversion"/>
  </si>
  <si>
    <t>时间(ms)
float4
拆分</t>
    <phoneticPr fontId="7" type="noConversion"/>
  </si>
  <si>
    <t>时间(ms)
3float4
不拆分</t>
    <phoneticPr fontId="7" type="noConversion"/>
  </si>
</sst>
</file>

<file path=xl/styles.xml><?xml version="1.0" encoding="utf-8"?>
<styleSheet xmlns="http://schemas.openxmlformats.org/spreadsheetml/2006/main">
  <numFmts count="3">
    <numFmt numFmtId="176" formatCode="0.0"/>
    <numFmt numFmtId="177" formatCode="0.00_ "/>
    <numFmt numFmtId="178" formatCode="0.0_ "/>
  </numFmts>
  <fonts count="10">
    <font>
      <sz val="11"/>
      <color theme="1"/>
      <name val="宋体"/>
      <family val="2"/>
      <scheme val="minor"/>
    </font>
    <font>
      <b/>
      <sz val="11"/>
      <color rgb="FF00B050"/>
      <name val="宋体"/>
      <family val="2"/>
      <scheme val="minor"/>
    </font>
    <font>
      <sz val="11"/>
      <color rgb="FF0070C0"/>
      <name val="宋体"/>
      <family val="2"/>
      <scheme val="minor"/>
    </font>
    <font>
      <sz val="11"/>
      <color rgb="FF92D050"/>
      <name val="宋体"/>
      <family val="2"/>
      <scheme val="minor"/>
    </font>
    <font>
      <sz val="11"/>
      <color rgb="FFC00000"/>
      <name val="宋体"/>
      <family val="2"/>
      <scheme val="minor"/>
    </font>
    <font>
      <sz val="11"/>
      <color rgb="FF002060"/>
      <name val="宋体"/>
      <family val="2"/>
      <scheme val="minor"/>
    </font>
    <font>
      <b/>
      <sz val="11"/>
      <color rgb="FFF79646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7030A0"/>
      <name val="宋体"/>
      <family val="2"/>
      <scheme val="minor"/>
    </font>
    <font>
      <sz val="11"/>
      <color theme="8" tint="-0.249977111117893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0" xfId="0" applyBorder="1"/>
    <xf numFmtId="176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76" fontId="3" fillId="0" borderId="0" xfId="0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76" fontId="3" fillId="0" borderId="2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4" fillId="0" borderId="1" xfId="0" applyFont="1" applyFill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1" fillId="0" borderId="1" xfId="0" applyFont="1" applyFill="1" applyBorder="1" applyAlignment="1">
      <alignment horizontal="center" vertical="center" wrapText="1"/>
    </xf>
    <xf numFmtId="178" fontId="8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9" fontId="0" fillId="0" borderId="0" xfId="0" applyNumberFormat="1"/>
    <xf numFmtId="9" fontId="0" fillId="0" borderId="0" xfId="0" applyNumberFormat="1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'1.问题规模与时间效率的关系-CPU单线程'!$E$3</c:f>
              <c:strCache>
                <c:ptCount val="1"/>
                <c:pt idx="0">
                  <c:v>release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'1.问题规模与时间效率的关系-CPU单线程'!$E$4:$E$10</c:f>
              <c:numCache>
                <c:formatCode>0.0</c:formatCode>
                <c:ptCount val="7"/>
                <c:pt idx="0">
                  <c:v>3.125</c:v>
                </c:pt>
                <c:pt idx="1">
                  <c:v>2.7777777777777777</c:v>
                </c:pt>
                <c:pt idx="2">
                  <c:v>2.9411764705882351</c:v>
                </c:pt>
                <c:pt idx="3">
                  <c:v>2.8571428571428572</c:v>
                </c:pt>
                <c:pt idx="4">
                  <c:v>2.8985507246376812</c:v>
                </c:pt>
                <c:pt idx="5">
                  <c:v>2.9197080291970803</c:v>
                </c:pt>
                <c:pt idx="6">
                  <c:v>2.9629629629629632</c:v>
                </c:pt>
              </c:numCache>
            </c:numRef>
          </c:val>
        </c:ser>
        <c:ser>
          <c:idx val="1"/>
          <c:order val="1"/>
          <c:tx>
            <c:strRef>
              <c:f>'1.问题规模与时间效率的关系-CPU单线程'!$F$3</c:f>
              <c:strCache>
                <c:ptCount val="1"/>
                <c:pt idx="0">
                  <c:v>debug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'1.问题规模与时间效率的关系-CPU单线程'!$F$4:$F$10</c:f>
              <c:numCache>
                <c:formatCode>0.0</c:formatCode>
                <c:ptCount val="7"/>
                <c:pt idx="0">
                  <c:v>1.7857142857142856</c:v>
                </c:pt>
                <c:pt idx="1">
                  <c:v>1.7857142857142856</c:v>
                </c:pt>
                <c:pt idx="2">
                  <c:v>1.8518518518518516</c:v>
                </c:pt>
                <c:pt idx="3">
                  <c:v>1.8867924528301887</c:v>
                </c:pt>
                <c:pt idx="4">
                  <c:v>2</c:v>
                </c:pt>
                <c:pt idx="5">
                  <c:v>2</c:v>
                </c:pt>
                <c:pt idx="6">
                  <c:v>1.9184652278177456</c:v>
                </c:pt>
              </c:numCache>
            </c:numRef>
          </c:val>
        </c:ser>
        <c:dLbls>
          <c:showVal val="1"/>
        </c:dLbls>
        <c:marker val="1"/>
        <c:axId val="92428160"/>
        <c:axId val="92450816"/>
      </c:lineChart>
      <c:catAx>
        <c:axId val="924281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92450816"/>
        <c:crosses val="autoZero"/>
        <c:auto val="1"/>
        <c:lblAlgn val="ctr"/>
        <c:lblOffset val="100"/>
      </c:catAx>
      <c:valAx>
        <c:axId val="924508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9242816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'5.问题规模与时间效率的关系-拆分'!$E$42</c:f>
              <c:strCache>
                <c:ptCount val="1"/>
                <c:pt idx="0">
                  <c:v>排序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'5.问题规模与时间效率的关系-拆分'!$E$43:$E$49</c:f>
              <c:numCache>
                <c:formatCode>0.0</c:formatCode>
                <c:ptCount val="7"/>
                <c:pt idx="0">
                  <c:v>104.16666666666667</c:v>
                </c:pt>
                <c:pt idx="1">
                  <c:v>131.57894736842107</c:v>
                </c:pt>
                <c:pt idx="2">
                  <c:v>147.05882352941174</c:v>
                </c:pt>
                <c:pt idx="3">
                  <c:v>163.9344262295082</c:v>
                </c:pt>
                <c:pt idx="4">
                  <c:v>166.66666666666669</c:v>
                </c:pt>
                <c:pt idx="5">
                  <c:v>173.91304347826087</c:v>
                </c:pt>
                <c:pt idx="6">
                  <c:v>177.77777777777777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'5.问题规模与时间效率的关系-拆分'!$F$42</c:f>
              <c:strCache>
                <c:ptCount val="1"/>
                <c:pt idx="0">
                  <c:v>非排序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'5.问题规模与时间效率的关系-拆分'!$F$43:$F$49</c:f>
              <c:numCache>
                <c:formatCode>0.0</c:formatCode>
                <c:ptCount val="7"/>
                <c:pt idx="0">
                  <c:v>89.285714285714278</c:v>
                </c:pt>
                <c:pt idx="1">
                  <c:v>108.69565217391303</c:v>
                </c:pt>
                <c:pt idx="2">
                  <c:v>121.95121951219512</c:v>
                </c:pt>
                <c:pt idx="3">
                  <c:v>125</c:v>
                </c:pt>
                <c:pt idx="4">
                  <c:v>133.33333333333331</c:v>
                </c:pt>
                <c:pt idx="5">
                  <c:v>137.93103448275863</c:v>
                </c:pt>
                <c:pt idx="6">
                  <c:v>140.35087719298244</c:v>
                </c:pt>
              </c:numCache>
            </c:numRef>
          </c:val>
        </c:ser>
        <c:dLbls>
          <c:showVal val="1"/>
        </c:dLbls>
        <c:marker val="1"/>
        <c:axId val="105677184"/>
        <c:axId val="105679104"/>
      </c:lineChart>
      <c:catAx>
        <c:axId val="105677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05679104"/>
        <c:crosses val="autoZero"/>
        <c:auto val="1"/>
        <c:lblAlgn val="ctr"/>
        <c:lblOffset val="100"/>
      </c:catAx>
      <c:valAx>
        <c:axId val="1056791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0567718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'5.问题规模与时间效率的关系-拆分'!$E$55</c:f>
              <c:strCache>
                <c:ptCount val="1"/>
                <c:pt idx="0">
                  <c:v>交替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'5.问题规模与时间效率的关系-拆分'!$E$56:$E$62</c:f>
              <c:numCache>
                <c:formatCode>0.0</c:formatCode>
                <c:ptCount val="7"/>
                <c:pt idx="0">
                  <c:v>104.16666666666667</c:v>
                </c:pt>
                <c:pt idx="1">
                  <c:v>131.57894736842107</c:v>
                </c:pt>
                <c:pt idx="2">
                  <c:v>142.85714285714286</c:v>
                </c:pt>
                <c:pt idx="3">
                  <c:v>151.5151515151515</c:v>
                </c:pt>
                <c:pt idx="4">
                  <c:v>153.84615384615384</c:v>
                </c:pt>
                <c:pt idx="5">
                  <c:v>153.84615384615384</c:v>
                </c:pt>
                <c:pt idx="6">
                  <c:v>153.84615384615384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'5.问题规模与时间效率的关系-拆分'!$F$55</c:f>
              <c:strCache>
                <c:ptCount val="1"/>
                <c:pt idx="0">
                  <c:v>非交替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'5.问题规模与时间效率的关系-拆分'!$F$56:$F$62</c:f>
              <c:numCache>
                <c:formatCode>0.0</c:formatCode>
                <c:ptCount val="7"/>
                <c:pt idx="0">
                  <c:v>89.285714285714278</c:v>
                </c:pt>
                <c:pt idx="1">
                  <c:v>108.69565217391303</c:v>
                </c:pt>
                <c:pt idx="2">
                  <c:v>121.95121951219512</c:v>
                </c:pt>
                <c:pt idx="3">
                  <c:v>125</c:v>
                </c:pt>
                <c:pt idx="4">
                  <c:v>133.33333333333331</c:v>
                </c:pt>
                <c:pt idx="5">
                  <c:v>137.93103448275863</c:v>
                </c:pt>
                <c:pt idx="6">
                  <c:v>140.35087719298244</c:v>
                </c:pt>
              </c:numCache>
            </c:numRef>
          </c:val>
        </c:ser>
        <c:dLbls>
          <c:showVal val="1"/>
        </c:dLbls>
        <c:marker val="1"/>
        <c:axId val="105708928"/>
        <c:axId val="105747968"/>
      </c:lineChart>
      <c:catAx>
        <c:axId val="105708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05747968"/>
        <c:crosses val="autoZero"/>
        <c:auto val="1"/>
        <c:lblAlgn val="ctr"/>
        <c:lblOffset val="100"/>
      </c:catAx>
      <c:valAx>
        <c:axId val="1057479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0570892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'5.问题规模与时间效率的关系-拆分'!$E$68</c:f>
              <c:strCache>
                <c:ptCount val="1"/>
                <c:pt idx="0">
                  <c:v>交替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'5.问题规模与时间效率的关系-拆分'!$E$69:$E$75</c:f>
              <c:numCache>
                <c:formatCode>0.0</c:formatCode>
                <c:ptCount val="7"/>
                <c:pt idx="0">
                  <c:v>13.297872340425531</c:v>
                </c:pt>
                <c:pt idx="1">
                  <c:v>15.151515151515152</c:v>
                </c:pt>
                <c:pt idx="2">
                  <c:v>16.077170418006432</c:v>
                </c:pt>
                <c:pt idx="3">
                  <c:v>16.863406408094438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17.582417582417584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'5.问题规模与时间效率的关系-拆分'!$F$68</c:f>
              <c:strCache>
                <c:ptCount val="1"/>
                <c:pt idx="0">
                  <c:v>非交替</c:v>
                </c:pt>
              </c:strCache>
            </c:strRef>
          </c:tx>
          <c:dLbls>
            <c:delete val="1"/>
          </c:dLbls>
          <c:val>
            <c:numRef>
              <c:f>'5.问题规模与时间效率的关系-拆分'!$F$69:$F$75</c:f>
              <c:numCache>
                <c:formatCode>0.0</c:formatCode>
                <c:ptCount val="7"/>
                <c:pt idx="0">
                  <c:v>13.297872340425531</c:v>
                </c:pt>
                <c:pt idx="1">
                  <c:v>14.792899408284024</c:v>
                </c:pt>
                <c:pt idx="2">
                  <c:v>15.822784810126581</c:v>
                </c:pt>
                <c:pt idx="3">
                  <c:v>16.260162601626014</c:v>
                </c:pt>
                <c:pt idx="4">
                  <c:v>16.666666666666664</c:v>
                </c:pt>
                <c:pt idx="5">
                  <c:v>16.666666666666664</c:v>
                </c:pt>
                <c:pt idx="6">
                  <c:v>16.877637130801688</c:v>
                </c:pt>
              </c:numCache>
            </c:numRef>
          </c:val>
        </c:ser>
        <c:dLbls>
          <c:showVal val="1"/>
        </c:dLbls>
        <c:marker val="1"/>
        <c:axId val="105769216"/>
        <c:axId val="105812352"/>
      </c:lineChart>
      <c:catAx>
        <c:axId val="1057692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05812352"/>
        <c:crosses val="autoZero"/>
        <c:auto val="1"/>
        <c:lblAlgn val="ctr"/>
        <c:lblOffset val="100"/>
      </c:catAx>
      <c:valAx>
        <c:axId val="1058123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0576921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'5.问题规模与时间效率的关系-拆分'!$E$3</c:f>
              <c:strCache>
                <c:ptCount val="1"/>
                <c:pt idx="0">
                  <c:v>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'5.问题规模与时间效率的关系-拆分'!$E$4:$E$10</c:f>
              <c:numCache>
                <c:formatCode>0.0</c:formatCode>
                <c:ptCount val="7"/>
                <c:pt idx="0">
                  <c:v>13.297872340425531</c:v>
                </c:pt>
                <c:pt idx="1">
                  <c:v>14.792899408284024</c:v>
                </c:pt>
                <c:pt idx="2">
                  <c:v>15.822784810126581</c:v>
                </c:pt>
                <c:pt idx="3">
                  <c:v>16.260162601626014</c:v>
                </c:pt>
                <c:pt idx="4">
                  <c:v>16.666666666666664</c:v>
                </c:pt>
                <c:pt idx="5">
                  <c:v>16.666666666666664</c:v>
                </c:pt>
                <c:pt idx="6">
                  <c:v>16.877637130801688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'5.问题规模与时间效率的关系-拆分'!$F$3</c:f>
              <c:strCache>
                <c:ptCount val="1"/>
                <c:pt idx="0">
                  <c:v>非拆分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'5.问题规模与时间效率的关系-拆分'!$F$4:$F$10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dLbls>
          <c:showVal val="1"/>
        </c:dLbls>
        <c:marker val="1"/>
        <c:axId val="106055168"/>
        <c:axId val="106057088"/>
      </c:lineChart>
      <c:catAx>
        <c:axId val="1060551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06057088"/>
        <c:crosses val="autoZero"/>
        <c:auto val="1"/>
        <c:lblAlgn val="ctr"/>
        <c:lblOffset val="100"/>
      </c:catAx>
      <c:valAx>
        <c:axId val="1060570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0605516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'5.问题规模与时间效率的关系-拆分'!$E$16</c:f>
              <c:strCache>
                <c:ptCount val="1"/>
                <c:pt idx="0">
                  <c:v>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'5.问题规模与时间效率的关系-拆分'!$E$17:$E$23</c:f>
              <c:numCache>
                <c:formatCode>0.0</c:formatCode>
                <c:ptCount val="7"/>
                <c:pt idx="0">
                  <c:v>9.615384615384615</c:v>
                </c:pt>
                <c:pt idx="1">
                  <c:v>10.869565217391305</c:v>
                </c:pt>
                <c:pt idx="2">
                  <c:v>11.363636363636363</c:v>
                </c:pt>
                <c:pt idx="3">
                  <c:v>11.494252873563219</c:v>
                </c:pt>
                <c:pt idx="4">
                  <c:v>11.76470588235294</c:v>
                </c:pt>
                <c:pt idx="5">
                  <c:v>11.76470588235294</c:v>
                </c:pt>
                <c:pt idx="6">
                  <c:v>11.940298507462686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'5.问题规模与时间效率的关系-拆分'!$F$16</c:f>
              <c:strCache>
                <c:ptCount val="1"/>
                <c:pt idx="0">
                  <c:v>非拆分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'5.问题规模与时间效率的关系-拆分'!$F$17:$F$23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dLbls>
          <c:showVal val="1"/>
        </c:dLbls>
        <c:marker val="1"/>
        <c:axId val="106103552"/>
        <c:axId val="106105472"/>
      </c:lineChart>
      <c:catAx>
        <c:axId val="1061035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06105472"/>
        <c:crosses val="autoZero"/>
        <c:auto val="1"/>
        <c:lblAlgn val="ctr"/>
        <c:lblOffset val="100"/>
      </c:catAx>
      <c:valAx>
        <c:axId val="1061054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0610355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'6.问题规模与时间效率的关系-常量'!$E$17</c:f>
              <c:strCache>
                <c:ptCount val="1"/>
                <c:pt idx="0">
                  <c:v>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'6.问题规模与时间效率的关系-常量'!$E$18:$E$24</c:f>
              <c:numCache>
                <c:formatCode>0.0</c:formatCode>
                <c:ptCount val="7"/>
                <c:pt idx="0">
                  <c:v>9.615384615384615</c:v>
                </c:pt>
                <c:pt idx="1">
                  <c:v>10</c:v>
                </c:pt>
                <c:pt idx="2">
                  <c:v>10.416666666666668</c:v>
                </c:pt>
                <c:pt idx="3">
                  <c:v>10.75268817204301</c:v>
                </c:pt>
                <c:pt idx="4">
                  <c:v>10.526315789473683</c:v>
                </c:pt>
                <c:pt idx="5">
                  <c:v>10.810810810810811</c:v>
                </c:pt>
                <c:pt idx="6">
                  <c:v>10.95890410958904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'6.问题规模与时间效率的关系-常量'!$F$17</c:f>
              <c:strCache>
                <c:ptCount val="1"/>
                <c:pt idx="0">
                  <c:v>非常量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'6.问题规模与时间效率的关系-常量'!$F$18:$F$24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dLbls>
          <c:showVal val="1"/>
        </c:dLbls>
        <c:marker val="1"/>
        <c:axId val="107345408"/>
        <c:axId val="107347328"/>
      </c:lineChart>
      <c:catAx>
        <c:axId val="10734540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347328"/>
        <c:crosses val="autoZero"/>
        <c:auto val="1"/>
        <c:lblAlgn val="ctr"/>
        <c:lblOffset val="100"/>
      </c:catAx>
      <c:valAx>
        <c:axId val="10734732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34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'6.问题规模与时间效率的关系-常量'!$E$3</c:f>
              <c:strCache>
                <c:ptCount val="1"/>
                <c:pt idx="0">
                  <c:v>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'6.问题规模与时间效率的关系-常量'!$E$4:$E$10</c:f>
              <c:numCache>
                <c:formatCode>0.0</c:formatCode>
                <c:ptCount val="7"/>
                <c:pt idx="0">
                  <c:v>23.148148148148145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'6.问题规模与时间效率的关系-常量'!$F$3</c:f>
              <c:strCache>
                <c:ptCount val="1"/>
                <c:pt idx="0">
                  <c:v>非常量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'6.问题规模与时间效率的关系-常量'!$F$4:$F$10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dLbls>
          <c:showVal val="1"/>
        </c:dLbls>
        <c:marker val="1"/>
        <c:axId val="107385600"/>
        <c:axId val="107387520"/>
      </c:lineChart>
      <c:catAx>
        <c:axId val="10738560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387520"/>
        <c:crosses val="autoZero"/>
        <c:auto val="1"/>
        <c:lblAlgn val="ctr"/>
        <c:lblOffset val="100"/>
      </c:catAx>
      <c:valAx>
        <c:axId val="1073875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38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autoTitleDeleted val="1"/>
    <c:plotArea>
      <c:layout/>
      <c:lineChart>
        <c:grouping val="standard"/>
        <c:ser>
          <c:idx val="0"/>
          <c:order val="0"/>
          <c:tx>
            <c:v>GPU GTX670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'6.问题规模与时间效率的关系-常量'!$B$31:$K$31</c:f>
              <c:numCache>
                <c:formatCode>0.00_ </c:formatCode>
                <c:ptCount val="10"/>
                <c:pt idx="0">
                  <c:v>0.13333333333333333</c:v>
                </c:pt>
                <c:pt idx="1">
                  <c:v>0.47058823529411764</c:v>
                </c:pt>
                <c:pt idx="2">
                  <c:v>1.6842105263157896</c:v>
                </c:pt>
                <c:pt idx="3">
                  <c:v>3.125</c:v>
                </c:pt>
                <c:pt idx="4">
                  <c:v>5</c:v>
                </c:pt>
                <c:pt idx="5">
                  <c:v>5.5555555555555554</c:v>
                </c:pt>
                <c:pt idx="6">
                  <c:v>4.7619047619047619</c:v>
                </c:pt>
                <c:pt idx="7">
                  <c:v>3.6781609195402303</c:v>
                </c:pt>
                <c:pt idx="8">
                  <c:v>3.7647058823529411</c:v>
                </c:pt>
                <c:pt idx="9">
                  <c:v>3.6834532374100721</c:v>
                </c:pt>
              </c:numCache>
            </c:numRef>
          </c:val>
        </c:ser>
        <c:ser>
          <c:idx val="1"/>
          <c:order val="1"/>
          <c:tx>
            <c:v>GPU GTS250</c:v>
          </c:tx>
          <c:marker>
            <c:symbol val="none"/>
          </c:marker>
          <c:dLbls>
            <c:delete val="1"/>
          </c:dLbls>
          <c:val>
            <c:numRef>
              <c:f>'6.问题规模与时间效率的关系-常量'!$B$33:$K$33</c:f>
              <c:numCache>
                <c:formatCode>0.00_ </c:formatCode>
                <c:ptCount val="10"/>
                <c:pt idx="0">
                  <c:v>7.407407407407407E-2</c:v>
                </c:pt>
                <c:pt idx="1">
                  <c:v>0.26666666666666666</c:v>
                </c:pt>
                <c:pt idx="2">
                  <c:v>0.8</c:v>
                </c:pt>
                <c:pt idx="3">
                  <c:v>1.8656716417910446</c:v>
                </c:pt>
                <c:pt idx="4">
                  <c:v>2.3809523809523809</c:v>
                </c:pt>
                <c:pt idx="5">
                  <c:v>2.8985507246376816</c:v>
                </c:pt>
                <c:pt idx="6">
                  <c:v>3.4782608695652177</c:v>
                </c:pt>
                <c:pt idx="7">
                  <c:v>3.3333333333333335</c:v>
                </c:pt>
                <c:pt idx="8">
                  <c:v>3.3684210526315788</c:v>
                </c:pt>
                <c:pt idx="9">
                  <c:v>3.436241610738255</c:v>
                </c:pt>
              </c:numCache>
            </c:numRef>
          </c:val>
        </c:ser>
        <c:dLbls>
          <c:showVal val="1"/>
        </c:dLbls>
        <c:dropLines/>
        <c:marker val="1"/>
        <c:axId val="107502208"/>
        <c:axId val="107516672"/>
      </c:lineChart>
      <c:catAx>
        <c:axId val="1075022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数据规模</a:t>
                </a:r>
                <a:endParaRPr lang="en-US" altLang="zh-CN"/>
              </a:p>
              <a:p>
                <a:pPr>
                  <a:defRPr/>
                </a:pPr>
                <a:r>
                  <a:rPr lang="en-US" altLang="zh-CN"/>
                  <a:t>(1&lt;&lt;(2x-11)) MB</a:t>
                </a:r>
                <a:endParaRPr lang="zh-CN" altLang="en-US"/>
              </a:p>
            </c:rich>
          </c:tx>
        </c:title>
        <c:numFmt formatCode="General" sourceLinked="1"/>
        <c:majorTickMark val="none"/>
        <c:tickLblPos val="nextTo"/>
        <c:crossAx val="107516672"/>
        <c:crosses val="autoZero"/>
        <c:auto val="1"/>
        <c:lblAlgn val="ctr"/>
        <c:lblOffset val="100"/>
      </c:catAx>
      <c:valAx>
        <c:axId val="1075166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带宽</a:t>
                </a:r>
                <a:r>
                  <a:rPr lang="en-US" altLang="zh-CN"/>
                  <a:t>GB/s</a:t>
                </a:r>
                <a:endParaRPr lang="zh-CN" altLang="en-US"/>
              </a:p>
            </c:rich>
          </c:tx>
        </c:title>
        <c:numFmt formatCode="0.00_ " sourceLinked="1"/>
        <c:tickLblPos val="nextTo"/>
        <c:crossAx val="10750220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'7.问题规模与时间效率的关系-共享'!$E$17</c:f>
              <c:strCache>
                <c:ptCount val="1"/>
                <c:pt idx="0">
                  <c:v>共享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'7.问题规模与时间效率的关系-共享'!$E$18:$E$24</c:f>
              <c:numCache>
                <c:formatCode>0.0</c:formatCode>
                <c:ptCount val="7"/>
                <c:pt idx="0">
                  <c:v>39.0625</c:v>
                </c:pt>
                <c:pt idx="1">
                  <c:v>49.019607843137251</c:v>
                </c:pt>
                <c:pt idx="2">
                  <c:v>56.81818181818182</c:v>
                </c:pt>
                <c:pt idx="3">
                  <c:v>62.5</c:v>
                </c:pt>
                <c:pt idx="4">
                  <c:v>62.5</c:v>
                </c:pt>
                <c:pt idx="5">
                  <c:v>65.573770491803288</c:v>
                </c:pt>
                <c:pt idx="6">
                  <c:v>66.666666666666657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'7.问题规模与时间效率的关系-共享'!$F$17</c:f>
              <c:strCache>
                <c:ptCount val="1"/>
                <c:pt idx="0">
                  <c:v>非共享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'7.问题规模与时间效率的关系-共享'!$F$18:$F$24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dLbls>
          <c:showVal val="1"/>
        </c:dLbls>
        <c:marker val="1"/>
        <c:axId val="107605376"/>
        <c:axId val="107623936"/>
      </c:lineChart>
      <c:catAx>
        <c:axId val="10760537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623936"/>
        <c:crosses val="autoZero"/>
        <c:auto val="1"/>
        <c:lblAlgn val="ctr"/>
        <c:lblOffset val="100"/>
      </c:catAx>
      <c:valAx>
        <c:axId val="1076239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60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'7.问题规模与时间效率的关系-共享'!$E$3</c:f>
              <c:strCache>
                <c:ptCount val="1"/>
                <c:pt idx="0">
                  <c:v>共享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'7.问题规模与时间效率的关系-共享'!$E$4:$E$10</c:f>
              <c:numCache>
                <c:formatCode>0.0</c:formatCode>
                <c:ptCount val="7"/>
                <c:pt idx="0">
                  <c:v>125</c:v>
                </c:pt>
                <c:pt idx="1">
                  <c:v>156.25</c:v>
                </c:pt>
                <c:pt idx="2">
                  <c:v>178.57142857142856</c:v>
                </c:pt>
                <c:pt idx="3">
                  <c:v>192.30769230769229</c:v>
                </c:pt>
                <c:pt idx="4">
                  <c:v>200</c:v>
                </c:pt>
                <c:pt idx="5">
                  <c:v>204.08163265306123</c:v>
                </c:pt>
                <c:pt idx="6">
                  <c:v>207.25388601036272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'7.问题规模与时间效率的关系-共享'!$F$3</c:f>
              <c:strCache>
                <c:ptCount val="1"/>
                <c:pt idx="0">
                  <c:v>非共享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'7.问题规模与时间效率的关系-共享'!$F$4:$F$10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dLbls>
          <c:showVal val="1"/>
        </c:dLbls>
        <c:marker val="1"/>
        <c:axId val="107678336"/>
        <c:axId val="107692800"/>
      </c:lineChart>
      <c:catAx>
        <c:axId val="10767833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692800"/>
        <c:crosses val="autoZero"/>
        <c:auto val="1"/>
        <c:lblAlgn val="ctr"/>
        <c:lblOffset val="100"/>
      </c:catAx>
      <c:valAx>
        <c:axId val="1076928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67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'1.问题规模与时间效率的关系-CPU单线程'!$E$17</c:f>
              <c:strCache>
                <c:ptCount val="1"/>
                <c:pt idx="0">
                  <c:v>release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'1.问题规模与时间效率的关系-CPU单线程'!$E$18:$E$24</c:f>
              <c:numCache>
                <c:formatCode>0.0</c:formatCode>
                <c:ptCount val="7"/>
                <c:pt idx="0">
                  <c:v>3.6764705882352944</c:v>
                </c:pt>
                <c:pt idx="1">
                  <c:v>3.6764705882352944</c:v>
                </c:pt>
                <c:pt idx="2">
                  <c:v>3.6764705882352944</c:v>
                </c:pt>
                <c:pt idx="3">
                  <c:v>3.7037037037037033</c:v>
                </c:pt>
                <c:pt idx="4">
                  <c:v>3.7037037037037033</c:v>
                </c:pt>
                <c:pt idx="5">
                  <c:v>3.7037037037037033</c:v>
                </c:pt>
                <c:pt idx="6">
                  <c:v>3.755868544600939</c:v>
                </c:pt>
              </c:numCache>
            </c:numRef>
          </c:val>
        </c:ser>
        <c:ser>
          <c:idx val="1"/>
          <c:order val="1"/>
          <c:tx>
            <c:strRef>
              <c:f>'1.问题规模与时间效率的关系-CPU单线程'!$F$17</c:f>
              <c:strCache>
                <c:ptCount val="1"/>
                <c:pt idx="0">
                  <c:v>debug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'1.问题规模与时间效率的关系-CPU单线程'!$F$18:$F$24</c:f>
              <c:numCache>
                <c:formatCode>0.0</c:formatCode>
                <c:ptCount val="7"/>
                <c:pt idx="0">
                  <c:v>2.5</c:v>
                </c:pt>
                <c:pt idx="1">
                  <c:v>2.7777777777777777</c:v>
                </c:pt>
                <c:pt idx="2">
                  <c:v>2.6315789473684208</c:v>
                </c:pt>
                <c:pt idx="3">
                  <c:v>2.7027027027027026</c:v>
                </c:pt>
                <c:pt idx="4">
                  <c:v>2.7397260273972601</c:v>
                </c:pt>
                <c:pt idx="5">
                  <c:v>2.7972027972027971</c:v>
                </c:pt>
                <c:pt idx="6">
                  <c:v>2.7972027972027971</c:v>
                </c:pt>
              </c:numCache>
            </c:numRef>
          </c:val>
        </c:ser>
        <c:dLbls>
          <c:showVal val="1"/>
        </c:dLbls>
        <c:marker val="1"/>
        <c:axId val="92615808"/>
        <c:axId val="92617728"/>
      </c:lineChart>
      <c:catAx>
        <c:axId val="926158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92617728"/>
        <c:crosses val="autoZero"/>
        <c:auto val="1"/>
        <c:lblAlgn val="ctr"/>
        <c:lblOffset val="100"/>
      </c:catAx>
      <c:valAx>
        <c:axId val="926177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9261580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'8.问题规模与时间效率的关系-多元素'!$E$16</c:f>
              <c:strCache>
                <c:ptCount val="1"/>
                <c:pt idx="0">
                  <c:v>多元素
不交替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'8.问题规模与时间效率的关系-多元素'!$E$17:$E$23</c:f>
              <c:numCache>
                <c:formatCode>0.0</c:formatCode>
                <c:ptCount val="7"/>
                <c:pt idx="0">
                  <c:v>22.727272727272727</c:v>
                </c:pt>
                <c:pt idx="1">
                  <c:v>14.705882352941178</c:v>
                </c:pt>
                <c:pt idx="2">
                  <c:v>12.5</c:v>
                </c:pt>
                <c:pt idx="3">
                  <c:v>16.666666666666664</c:v>
                </c:pt>
                <c:pt idx="4">
                  <c:v>18.181818181818183</c:v>
                </c:pt>
                <c:pt idx="5">
                  <c:v>11.111111111111111</c:v>
                </c:pt>
                <c:pt idx="6">
                  <c:v>5.755395683453238</c:v>
                </c:pt>
              </c:numCache>
            </c:numRef>
          </c:val>
        </c:ser>
        <c:ser>
          <c:idx val="1"/>
          <c:order val="1"/>
          <c:tx>
            <c:strRef>
              <c:f>'8.问题规模与时间效率的关系-多元素'!$F$16</c:f>
              <c:strCache>
                <c:ptCount val="1"/>
                <c:pt idx="0">
                  <c:v>单元素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'8.问题规模与时间效率的关系-多元素'!$F$17:$F$23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25.806451612903224</c:v>
                </c:pt>
              </c:numCache>
            </c:numRef>
          </c:val>
        </c:ser>
        <c:ser>
          <c:idx val="2"/>
          <c:order val="2"/>
          <c:tx>
            <c:strRef>
              <c:f>'8.问题规模与时间效率的关系-多元素'!$H$16</c:f>
              <c:strCache>
                <c:ptCount val="1"/>
                <c:pt idx="0">
                  <c:v>多元素
交替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'8.问题规模与时间效率的关系-多元素'!$H$17:$H$23</c:f>
              <c:numCache>
                <c:formatCode>0.0</c:formatCode>
                <c:ptCount val="7"/>
                <c:pt idx="0">
                  <c:v>39.0625</c:v>
                </c:pt>
                <c:pt idx="1">
                  <c:v>49.019607843137251</c:v>
                </c:pt>
                <c:pt idx="2">
                  <c:v>56.81818181818182</c:v>
                </c:pt>
                <c:pt idx="3">
                  <c:v>62.5</c:v>
                </c:pt>
                <c:pt idx="4">
                  <c:v>62.5</c:v>
                </c:pt>
                <c:pt idx="5">
                  <c:v>65.573770491803288</c:v>
                </c:pt>
                <c:pt idx="6">
                  <c:v>66.666666666666657</c:v>
                </c:pt>
              </c:numCache>
            </c:numRef>
          </c:val>
        </c:ser>
        <c:dLbls>
          <c:showVal val="1"/>
        </c:dLbls>
        <c:marker val="1"/>
        <c:axId val="107773312"/>
        <c:axId val="107783680"/>
      </c:lineChart>
      <c:catAx>
        <c:axId val="10777331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783680"/>
        <c:crosses val="autoZero"/>
        <c:auto val="1"/>
        <c:lblAlgn val="ctr"/>
        <c:lblOffset val="100"/>
      </c:catAx>
      <c:valAx>
        <c:axId val="1077836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77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'8.问题规模与时间效率的关系-多元素'!$E$3</c:f>
              <c:strCache>
                <c:ptCount val="1"/>
                <c:pt idx="0">
                  <c:v>多元素
不交替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'8.问题规模与时间效率的关系-多元素'!$E$4:$E$10</c:f>
              <c:numCache>
                <c:formatCode>0.0</c:formatCode>
                <c:ptCount val="7"/>
                <c:pt idx="0">
                  <c:v>24.509803921568626</c:v>
                </c:pt>
                <c:pt idx="1">
                  <c:v>23.584905660377355</c:v>
                </c:pt>
                <c:pt idx="2">
                  <c:v>23.364485981308412</c:v>
                </c:pt>
                <c:pt idx="3">
                  <c:v>14.577259475218657</c:v>
                </c:pt>
                <c:pt idx="4">
                  <c:v>15.384615384615385</c:v>
                </c:pt>
                <c:pt idx="5">
                  <c:v>17.391304347826086</c:v>
                </c:pt>
                <c:pt idx="6">
                  <c:v>18.181818181818183</c:v>
                </c:pt>
              </c:numCache>
            </c:numRef>
          </c:val>
        </c:ser>
        <c:ser>
          <c:idx val="1"/>
          <c:order val="1"/>
          <c:tx>
            <c:strRef>
              <c:f>'8.问题规模与时间效率的关系-多元素'!$F$3</c:f>
              <c:strCache>
                <c:ptCount val="1"/>
                <c:pt idx="0">
                  <c:v>单元素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"/>
                  <c:y val="9.4444444444444525E-2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"/>
                  <c:y val="0.10000000000000003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"/>
                  <c:y val="0.1111111111111111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"/>
                  <c:y val="0.1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"/>
                  <c:y val="0.11666666666666672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8.8246072431041671E-17"/>
                  <c:y val="0.11666666666666672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0"/>
                  <c:y val="0.10555555555555562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'8.问题规模与时间效率的关系-多元素'!$F$4:$F$10</c:f>
              <c:numCache>
                <c:formatCode>0.0</c:formatCode>
                <c:ptCount val="7"/>
                <c:pt idx="0">
                  <c:v>125</c:v>
                </c:pt>
                <c:pt idx="1">
                  <c:v>138.88888888888889</c:v>
                </c:pt>
                <c:pt idx="2">
                  <c:v>151.5151515151515</c:v>
                </c:pt>
                <c:pt idx="3">
                  <c:v>158.73015873015873</c:v>
                </c:pt>
                <c:pt idx="4">
                  <c:v>165.28925619834712</c:v>
                </c:pt>
                <c:pt idx="5">
                  <c:v>168.77637130801685</c:v>
                </c:pt>
                <c:pt idx="6">
                  <c:v>170.57569296375266</c:v>
                </c:pt>
              </c:numCache>
            </c:numRef>
          </c:val>
        </c:ser>
        <c:ser>
          <c:idx val="2"/>
          <c:order val="2"/>
          <c:tx>
            <c:strRef>
              <c:f>'8.问题规模与时间效率的关系-多元素'!$H$3</c:f>
              <c:strCache>
                <c:ptCount val="1"/>
                <c:pt idx="0">
                  <c:v>多元素
交替</c:v>
                </c:pt>
              </c:strCache>
            </c:strRef>
          </c:tx>
          <c:dLbls>
            <c:dLbl>
              <c:idx val="0"/>
              <c:layout>
                <c:manualLayout>
                  <c:x val="-4.0914560770156407E-2"/>
                  <c:y val="-0.05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2.6474127557160096E-2"/>
                  <c:y val="-5.0000000000000024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2.4067388688327359E-2"/>
                  <c:y val="-7.2222222222222299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1.6847172081829127E-2"/>
                  <c:y val="-5.5555555555555504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1.4440433212996305E-2"/>
                  <c:y val="-4.4444444444444432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2.8880866425992802E-2"/>
                  <c:y val="-0.05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3.8507821901323715E-2"/>
                  <c:y val="-5.5555555555555483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'8.问题规模与时间效率的关系-多元素'!$H$4:$H$10</c:f>
              <c:numCache>
                <c:formatCode>0.0</c:formatCode>
                <c:ptCount val="7"/>
                <c:pt idx="0">
                  <c:v>156.25</c:v>
                </c:pt>
                <c:pt idx="1">
                  <c:v>178.57142857142856</c:v>
                </c:pt>
                <c:pt idx="2">
                  <c:v>172.41379310344828</c:v>
                </c:pt>
                <c:pt idx="3">
                  <c:v>185.18518518518516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</c:numCache>
            </c:numRef>
          </c:val>
        </c:ser>
        <c:dLbls>
          <c:showVal val="1"/>
        </c:dLbls>
        <c:marker val="1"/>
        <c:axId val="107888640"/>
        <c:axId val="107890560"/>
      </c:lineChart>
      <c:catAx>
        <c:axId val="10788864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890560"/>
        <c:crosses val="autoZero"/>
        <c:auto val="1"/>
        <c:lblAlgn val="ctr"/>
        <c:lblOffset val="100"/>
      </c:catAx>
      <c:valAx>
        <c:axId val="1078905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88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'9.问题规模与时间效率的关系-空间换时间'!$E$17</c:f>
              <c:strCache>
                <c:ptCount val="1"/>
                <c:pt idx="0">
                  <c:v>空间换时间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'9.问题规模与时间效率的关系-空间换时间'!$E$18:$E$24</c:f>
              <c:numCache>
                <c:formatCode>0.0</c:formatCode>
                <c:ptCount val="7"/>
                <c:pt idx="0">
                  <c:v>34.722222222222221</c:v>
                </c:pt>
                <c:pt idx="1">
                  <c:v>45.454545454545453</c:v>
                </c:pt>
                <c:pt idx="2">
                  <c:v>53.191489361702125</c:v>
                </c:pt>
                <c:pt idx="3">
                  <c:v>58.479532163742689</c:v>
                </c:pt>
                <c:pt idx="4">
                  <c:v>59.523809523809526</c:v>
                </c:pt>
                <c:pt idx="5">
                  <c:v>62.99212598425197</c:v>
                </c:pt>
                <c:pt idx="6">
                  <c:v>63.492063492063487</c:v>
                </c:pt>
              </c:numCache>
            </c:numRef>
          </c:val>
        </c:ser>
        <c:ser>
          <c:idx val="1"/>
          <c:order val="1"/>
          <c:tx>
            <c:strRef>
              <c:f>'9.问题规模与时间效率的关系-空间换时间'!$F$17</c:f>
              <c:strCache>
                <c:ptCount val="1"/>
                <c:pt idx="0">
                  <c:v>不换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'9.问题规模与时间效率的关系-空间换时间'!$F$18:$F$24</c:f>
              <c:numCache>
                <c:formatCode>0.0</c:formatCode>
                <c:ptCount val="7"/>
                <c:pt idx="0">
                  <c:v>34.722222222222221</c:v>
                </c:pt>
                <c:pt idx="1">
                  <c:v>44.642857142857139</c:v>
                </c:pt>
                <c:pt idx="2">
                  <c:v>53.763440860215049</c:v>
                </c:pt>
                <c:pt idx="3">
                  <c:v>59.880239520958092</c:v>
                </c:pt>
                <c:pt idx="4">
                  <c:v>64.516129032258064</c:v>
                </c:pt>
                <c:pt idx="5">
                  <c:v>66.666666666666657</c:v>
                </c:pt>
                <c:pt idx="6">
                  <c:v>67.796610169491515</c:v>
                </c:pt>
              </c:numCache>
            </c:numRef>
          </c:val>
        </c:ser>
        <c:dLbls>
          <c:showVal val="1"/>
        </c:dLbls>
        <c:marker val="1"/>
        <c:axId val="117472640"/>
        <c:axId val="117503488"/>
      </c:lineChart>
      <c:catAx>
        <c:axId val="11747264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503488"/>
        <c:crosses val="autoZero"/>
        <c:auto val="1"/>
        <c:lblAlgn val="ctr"/>
        <c:lblOffset val="100"/>
      </c:catAx>
      <c:valAx>
        <c:axId val="11750348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47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'9.问题规模与时间效率的关系-空间换时间'!$E$3</c:f>
              <c:strCache>
                <c:ptCount val="1"/>
                <c:pt idx="0">
                  <c:v>空间换时间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'9.问题规模与时间效率的关系-空间换时间'!$E$4:$E$10</c:f>
              <c:numCache>
                <c:formatCode>0.0</c:formatCode>
                <c:ptCount val="7"/>
                <c:pt idx="0">
                  <c:v>125</c:v>
                </c:pt>
                <c:pt idx="1">
                  <c:v>156.25</c:v>
                </c:pt>
                <c:pt idx="2">
                  <c:v>178.57142857142856</c:v>
                </c:pt>
                <c:pt idx="3">
                  <c:v>181.81818181818181</c:v>
                </c:pt>
                <c:pt idx="4">
                  <c:v>181.81818181818181</c:v>
                </c:pt>
                <c:pt idx="5">
                  <c:v>190.47619047619045</c:v>
                </c:pt>
                <c:pt idx="6">
                  <c:v>195.12195121951223</c:v>
                </c:pt>
              </c:numCache>
            </c:numRef>
          </c:val>
        </c:ser>
        <c:ser>
          <c:idx val="1"/>
          <c:order val="1"/>
          <c:tx>
            <c:strRef>
              <c:f>'9.问题规模与时间效率的关系-空间换时间'!$F$3</c:f>
              <c:strCache>
                <c:ptCount val="1"/>
                <c:pt idx="0">
                  <c:v>不换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'9.问题规模与时间效率的关系-空间换时间'!$F$4:$F$10</c:f>
              <c:numCache>
                <c:formatCode>0.0</c:formatCode>
                <c:ptCount val="7"/>
                <c:pt idx="0">
                  <c:v>125</c:v>
                </c:pt>
                <c:pt idx="1">
                  <c:v>156.25</c:v>
                </c:pt>
                <c:pt idx="2">
                  <c:v>178.57142857142856</c:v>
                </c:pt>
                <c:pt idx="3">
                  <c:v>192.30769230769229</c:v>
                </c:pt>
                <c:pt idx="4">
                  <c:v>200</c:v>
                </c:pt>
                <c:pt idx="5">
                  <c:v>204.08163265306123</c:v>
                </c:pt>
                <c:pt idx="6">
                  <c:v>207.25388601036272</c:v>
                </c:pt>
              </c:numCache>
            </c:numRef>
          </c:val>
        </c:ser>
        <c:dLbls>
          <c:showVal val="1"/>
        </c:dLbls>
        <c:marker val="1"/>
        <c:axId val="117553792"/>
        <c:axId val="117555968"/>
      </c:lineChart>
      <c:catAx>
        <c:axId val="11755379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555968"/>
        <c:crosses val="autoZero"/>
        <c:auto val="1"/>
        <c:lblAlgn val="ctr"/>
        <c:lblOffset val="100"/>
      </c:catAx>
      <c:valAx>
        <c:axId val="11755596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55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'10.VisualProfiler&amp;OccupancyCalc'!$E$3</c:f>
              <c:strCache>
                <c:ptCount val="1"/>
                <c:pt idx="0">
                  <c:v>效率
GPU最优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'10.VisualProfiler&amp;OccupancyCalc'!$E$4:$E$10</c:f>
              <c:numCache>
                <c:formatCode>0.0</c:formatCode>
                <c:ptCount val="7"/>
                <c:pt idx="0">
                  <c:v>39.0625</c:v>
                </c:pt>
                <c:pt idx="1">
                  <c:v>49.019607843137251</c:v>
                </c:pt>
                <c:pt idx="2">
                  <c:v>56.81818181818182</c:v>
                </c:pt>
                <c:pt idx="3">
                  <c:v>62.5</c:v>
                </c:pt>
                <c:pt idx="4">
                  <c:v>62.5</c:v>
                </c:pt>
                <c:pt idx="5">
                  <c:v>65.573770491803288</c:v>
                </c:pt>
                <c:pt idx="6">
                  <c:v>66.666666666666657</c:v>
                </c:pt>
              </c:numCache>
            </c:numRef>
          </c:val>
        </c:ser>
        <c:ser>
          <c:idx val="1"/>
          <c:order val="1"/>
          <c:tx>
            <c:strRef>
              <c:f>'10.VisualProfiler&amp;OccupancyCalc'!$G$3</c:f>
              <c:strCache>
                <c:ptCount val="1"/>
                <c:pt idx="0">
                  <c:v>效率
CPU最优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'10.VisualProfiler&amp;OccupancyCalc'!$G$4:$G$10</c:f>
              <c:numCache>
                <c:formatCode>0.0</c:formatCode>
                <c:ptCount val="7"/>
                <c:pt idx="0">
                  <c:v>12.5</c:v>
                </c:pt>
                <c:pt idx="1">
                  <c:v>12.5</c:v>
                </c:pt>
                <c:pt idx="2">
                  <c:v>10</c:v>
                </c:pt>
                <c:pt idx="3">
                  <c:v>11.111111111111111</c:v>
                </c:pt>
                <c:pt idx="4">
                  <c:v>11.76470588235294</c:v>
                </c:pt>
                <c:pt idx="5">
                  <c:v>12.121212121212121</c:v>
                </c:pt>
                <c:pt idx="6">
                  <c:v>12.307692307692308</c:v>
                </c:pt>
              </c:numCache>
            </c:numRef>
          </c:val>
        </c:ser>
        <c:dLbls>
          <c:showVal val="1"/>
        </c:dLbls>
        <c:marker val="1"/>
        <c:axId val="117638272"/>
        <c:axId val="117639808"/>
      </c:lineChart>
      <c:catAx>
        <c:axId val="117638272"/>
        <c:scaling>
          <c:orientation val="minMax"/>
        </c:scaling>
        <c:axPos val="b"/>
        <c:majorTickMark val="none"/>
        <c:tickLblPos val="nextTo"/>
        <c:crossAx val="117639808"/>
        <c:crosses val="autoZero"/>
        <c:auto val="1"/>
        <c:lblAlgn val="ctr"/>
        <c:lblOffset val="100"/>
      </c:catAx>
      <c:valAx>
        <c:axId val="117639808"/>
        <c:scaling>
          <c:orientation val="minMax"/>
        </c:scaling>
        <c:delete val="1"/>
        <c:axPos val="l"/>
        <c:numFmt formatCode="0.0" sourceLinked="1"/>
        <c:majorTickMark val="none"/>
        <c:tickLblPos val="none"/>
        <c:crossAx val="117638272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'10.VisualProfiler&amp;OccupancyCalc'!$E$20</c:f>
              <c:strCache>
                <c:ptCount val="1"/>
                <c:pt idx="0">
                  <c:v>效率
GPU最优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'10.VisualProfiler&amp;OccupancyCalc'!$E$21:$E$27</c:f>
              <c:numCache>
                <c:formatCode>0.0</c:formatCode>
                <c:ptCount val="7"/>
                <c:pt idx="0">
                  <c:v>125</c:v>
                </c:pt>
                <c:pt idx="1">
                  <c:v>156.25</c:v>
                </c:pt>
                <c:pt idx="2">
                  <c:v>178.57142857142856</c:v>
                </c:pt>
                <c:pt idx="3">
                  <c:v>192.30769230769229</c:v>
                </c:pt>
                <c:pt idx="4">
                  <c:v>200</c:v>
                </c:pt>
                <c:pt idx="5">
                  <c:v>204.08163265306123</c:v>
                </c:pt>
                <c:pt idx="6">
                  <c:v>207.25388601036272</c:v>
                </c:pt>
              </c:numCache>
            </c:numRef>
          </c:val>
        </c:ser>
        <c:ser>
          <c:idx val="1"/>
          <c:order val="1"/>
          <c:tx>
            <c:strRef>
              <c:f>'10.VisualProfiler&amp;OccupancyCalc'!$G$20</c:f>
              <c:strCache>
                <c:ptCount val="1"/>
                <c:pt idx="0">
                  <c:v>效率
CPU最优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'10.VisualProfiler&amp;OccupancyCalc'!$G$21:$G$27</c:f>
              <c:numCache>
                <c:formatCode>0.0</c:formatCode>
                <c:ptCount val="7"/>
                <c:pt idx="0">
                  <c:v>15.625</c:v>
                </c:pt>
                <c:pt idx="1">
                  <c:v>11.904761904761903</c:v>
                </c:pt>
                <c:pt idx="2">
                  <c:v>10</c:v>
                </c:pt>
                <c:pt idx="3">
                  <c:v>10.416666666666668</c:v>
                </c:pt>
                <c:pt idx="4">
                  <c:v>10.526315789473683</c:v>
                </c:pt>
                <c:pt idx="5">
                  <c:v>10.256410256410255</c:v>
                </c:pt>
                <c:pt idx="6">
                  <c:v>10.666666666666668</c:v>
                </c:pt>
              </c:numCache>
            </c:numRef>
          </c:val>
        </c:ser>
        <c:dLbls>
          <c:showVal val="1"/>
        </c:dLbls>
        <c:marker val="1"/>
        <c:axId val="117652864"/>
        <c:axId val="117691520"/>
      </c:lineChart>
      <c:catAx>
        <c:axId val="117652864"/>
        <c:scaling>
          <c:orientation val="minMax"/>
        </c:scaling>
        <c:axPos val="b"/>
        <c:majorTickMark val="none"/>
        <c:tickLblPos val="nextTo"/>
        <c:crossAx val="117691520"/>
        <c:crosses val="autoZero"/>
        <c:auto val="1"/>
        <c:lblAlgn val="ctr"/>
        <c:lblOffset val="100"/>
      </c:catAx>
      <c:valAx>
        <c:axId val="117691520"/>
        <c:scaling>
          <c:orientation val="minMax"/>
        </c:scaling>
        <c:delete val="1"/>
        <c:axPos val="l"/>
        <c:numFmt formatCode="0.0" sourceLinked="1"/>
        <c:tickLblPos val="none"/>
        <c:crossAx val="117652864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2"/>
          <c:order val="0"/>
          <c:tx>
            <c:strRef>
              <c:f>'10.VisualProfiler&amp;OccupancyCalc'!$H$3</c:f>
              <c:strCache>
                <c:ptCount val="1"/>
                <c:pt idx="0">
                  <c:v>效率倍数
GPU vs CPU 最优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'10.VisualProfiler&amp;OccupancyCalc'!$H$4:$H$10</c:f>
              <c:numCache>
                <c:formatCode>0.0_ </c:formatCode>
                <c:ptCount val="7"/>
                <c:pt idx="0">
                  <c:v>3.125</c:v>
                </c:pt>
                <c:pt idx="1">
                  <c:v>3.9215686274509802</c:v>
                </c:pt>
                <c:pt idx="2">
                  <c:v>5.6818181818181817</c:v>
                </c:pt>
                <c:pt idx="3">
                  <c:v>5.625</c:v>
                </c:pt>
                <c:pt idx="4">
                  <c:v>5.3125</c:v>
                </c:pt>
                <c:pt idx="5">
                  <c:v>5.4098360655737716</c:v>
                </c:pt>
                <c:pt idx="6">
                  <c:v>5.4166666666666652</c:v>
                </c:pt>
              </c:numCache>
            </c:numRef>
          </c:val>
        </c:ser>
        <c:ser>
          <c:idx val="3"/>
          <c:order val="1"/>
          <c:tx>
            <c:strRef>
              <c:f>'10.VisualProfiler&amp;OccupancyCalc'!$K$3</c:f>
              <c:strCache>
                <c:ptCount val="1"/>
                <c:pt idx="0">
                  <c:v>效率倍数
GPU vs CPU 初始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'10.VisualProfiler&amp;OccupancyCalc'!$K$4:$K$10</c:f>
              <c:numCache>
                <c:formatCode>0.0_ </c:formatCode>
                <c:ptCount val="7"/>
                <c:pt idx="0">
                  <c:v>12.5</c:v>
                </c:pt>
                <c:pt idx="1">
                  <c:v>17.647058823529409</c:v>
                </c:pt>
                <c:pt idx="2">
                  <c:v>19.31818181818182</c:v>
                </c:pt>
                <c:pt idx="3">
                  <c:v>21.875</c:v>
                </c:pt>
                <c:pt idx="4">
                  <c:v>21.5625</c:v>
                </c:pt>
                <c:pt idx="5">
                  <c:v>22.459016393442624</c:v>
                </c:pt>
                <c:pt idx="6">
                  <c:v>22.499999999999996</c:v>
                </c:pt>
              </c:numCache>
            </c:numRef>
          </c:val>
        </c:ser>
        <c:dLbls>
          <c:showVal val="1"/>
        </c:dLbls>
        <c:marker val="1"/>
        <c:axId val="117725056"/>
        <c:axId val="117726592"/>
      </c:lineChart>
      <c:catAx>
        <c:axId val="117725056"/>
        <c:scaling>
          <c:orientation val="minMax"/>
        </c:scaling>
        <c:axPos val="b"/>
        <c:majorTickMark val="none"/>
        <c:tickLblPos val="nextTo"/>
        <c:crossAx val="117726592"/>
        <c:crosses val="autoZero"/>
        <c:auto val="1"/>
        <c:lblAlgn val="ctr"/>
        <c:lblOffset val="100"/>
      </c:catAx>
      <c:valAx>
        <c:axId val="117726592"/>
        <c:scaling>
          <c:orientation val="minMax"/>
        </c:scaling>
        <c:delete val="1"/>
        <c:axPos val="l"/>
        <c:numFmt formatCode="0.0_ " sourceLinked="1"/>
        <c:tickLblPos val="none"/>
        <c:crossAx val="117725056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2"/>
          <c:order val="0"/>
          <c:tx>
            <c:strRef>
              <c:f>'10.VisualProfiler&amp;OccupancyCalc'!$H$20</c:f>
              <c:strCache>
                <c:ptCount val="1"/>
                <c:pt idx="0">
                  <c:v>效率倍数
GPU vs CPU 最优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'10.VisualProfiler&amp;OccupancyCalc'!$H$21:$H$27</c:f>
              <c:numCache>
                <c:formatCode>0.0_ </c:formatCode>
                <c:ptCount val="7"/>
                <c:pt idx="0">
                  <c:v>8</c:v>
                </c:pt>
                <c:pt idx="1">
                  <c:v>13.125000000000002</c:v>
                </c:pt>
                <c:pt idx="2">
                  <c:v>17.857142857142854</c:v>
                </c:pt>
                <c:pt idx="3">
                  <c:v>18.461538461538456</c:v>
                </c:pt>
                <c:pt idx="4">
                  <c:v>19.000000000000004</c:v>
                </c:pt>
                <c:pt idx="5">
                  <c:v>19.897959183673471</c:v>
                </c:pt>
                <c:pt idx="6">
                  <c:v>19.430051813471504</c:v>
                </c:pt>
              </c:numCache>
            </c:numRef>
          </c:val>
        </c:ser>
        <c:ser>
          <c:idx val="3"/>
          <c:order val="1"/>
          <c:tx>
            <c:strRef>
              <c:f>'10.VisualProfiler&amp;OccupancyCalc'!$K$20</c:f>
              <c:strCache>
                <c:ptCount val="1"/>
                <c:pt idx="0">
                  <c:v>效率倍数
GPU vs CPU 初始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'10.VisualProfiler&amp;OccupancyCalc'!$K$21:$K$27</c:f>
              <c:numCache>
                <c:formatCode>0.0_ </c:formatCode>
                <c:ptCount val="7"/>
                <c:pt idx="0">
                  <c:v>34</c:v>
                </c:pt>
                <c:pt idx="1">
                  <c:v>42.5</c:v>
                </c:pt>
                <c:pt idx="2">
                  <c:v>48.571428571428562</c:v>
                </c:pt>
                <c:pt idx="3">
                  <c:v>51.923076923076927</c:v>
                </c:pt>
                <c:pt idx="4">
                  <c:v>54.000000000000007</c:v>
                </c:pt>
                <c:pt idx="5">
                  <c:v>55.102040816326543</c:v>
                </c:pt>
                <c:pt idx="6">
                  <c:v>55.181347150259072</c:v>
                </c:pt>
              </c:numCache>
            </c:numRef>
          </c:val>
        </c:ser>
        <c:dLbls>
          <c:showVal val="1"/>
        </c:dLbls>
        <c:marker val="1"/>
        <c:axId val="117830016"/>
        <c:axId val="117831552"/>
      </c:lineChart>
      <c:catAx>
        <c:axId val="117830016"/>
        <c:scaling>
          <c:orientation val="minMax"/>
        </c:scaling>
        <c:axPos val="b"/>
        <c:majorTickMark val="none"/>
        <c:tickLblPos val="nextTo"/>
        <c:crossAx val="117831552"/>
        <c:crosses val="autoZero"/>
        <c:auto val="1"/>
        <c:lblAlgn val="ctr"/>
        <c:lblOffset val="100"/>
      </c:catAx>
      <c:valAx>
        <c:axId val="117831552"/>
        <c:scaling>
          <c:orientation val="minMax"/>
        </c:scaling>
        <c:delete val="1"/>
        <c:axPos val="l"/>
        <c:numFmt formatCode="0.0_ " sourceLinked="1"/>
        <c:tickLblPos val="none"/>
        <c:crossAx val="117830016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'2.问题规模与时间效率的关系-CPU多线程'!$E$3</c:f>
              <c:strCache>
                <c:ptCount val="1"/>
                <c:pt idx="0">
                  <c:v>多线程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'2.问题规模与时间效率的关系-CPU多线程'!$E$4:$E$10</c:f>
              <c:numCache>
                <c:formatCode>0.0</c:formatCode>
                <c:ptCount val="7"/>
                <c:pt idx="0">
                  <c:v>15.625</c:v>
                </c:pt>
                <c:pt idx="1">
                  <c:v>11.904761904761903</c:v>
                </c:pt>
                <c:pt idx="2">
                  <c:v>10</c:v>
                </c:pt>
                <c:pt idx="3">
                  <c:v>10.416666666666668</c:v>
                </c:pt>
                <c:pt idx="4">
                  <c:v>10.526315789473683</c:v>
                </c:pt>
                <c:pt idx="5">
                  <c:v>10.256410256410255</c:v>
                </c:pt>
                <c:pt idx="6">
                  <c:v>10.666666666666668</c:v>
                </c:pt>
              </c:numCache>
            </c:numRef>
          </c:val>
        </c:ser>
        <c:ser>
          <c:idx val="1"/>
          <c:order val="1"/>
          <c:tx>
            <c:strRef>
              <c:f>'2.问题规模与时间效率的关系-CPU多线程'!$F$3</c:f>
              <c:strCache>
                <c:ptCount val="1"/>
                <c:pt idx="0">
                  <c:v>单线程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'2.问题规模与时间效率的关系-CPU多线程'!$F$4:$F$10</c:f>
              <c:numCache>
                <c:formatCode>0.0</c:formatCode>
                <c:ptCount val="7"/>
                <c:pt idx="0">
                  <c:v>3.6764705882352944</c:v>
                </c:pt>
                <c:pt idx="1">
                  <c:v>3.6764705882352944</c:v>
                </c:pt>
                <c:pt idx="2">
                  <c:v>3.6764705882352944</c:v>
                </c:pt>
                <c:pt idx="3">
                  <c:v>3.7037037037037033</c:v>
                </c:pt>
                <c:pt idx="4">
                  <c:v>3.7037037037037033</c:v>
                </c:pt>
                <c:pt idx="5">
                  <c:v>3.7037037037037033</c:v>
                </c:pt>
                <c:pt idx="6">
                  <c:v>3.755868544600939</c:v>
                </c:pt>
              </c:numCache>
            </c:numRef>
          </c:val>
        </c:ser>
        <c:dLbls>
          <c:showVal val="1"/>
        </c:dLbls>
        <c:marker val="1"/>
        <c:axId val="93033216"/>
        <c:axId val="93035136"/>
      </c:lineChart>
      <c:catAx>
        <c:axId val="930332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93035136"/>
        <c:crosses val="autoZero"/>
        <c:auto val="1"/>
        <c:lblAlgn val="ctr"/>
        <c:lblOffset val="100"/>
      </c:catAx>
      <c:valAx>
        <c:axId val="930351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9303321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'2.问题规模与时间效率的关系-CPU多线程'!$E$17</c:f>
              <c:strCache>
                <c:ptCount val="1"/>
                <c:pt idx="0">
                  <c:v>多线程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'2.问题规模与时间效率的关系-CPU多线程'!$E$18:$E$24</c:f>
              <c:numCache>
                <c:formatCode>0.0</c:formatCode>
                <c:ptCount val="7"/>
                <c:pt idx="0">
                  <c:v>12.5</c:v>
                </c:pt>
                <c:pt idx="1">
                  <c:v>12.5</c:v>
                </c:pt>
                <c:pt idx="2">
                  <c:v>10</c:v>
                </c:pt>
                <c:pt idx="3">
                  <c:v>11.111111111111111</c:v>
                </c:pt>
                <c:pt idx="4">
                  <c:v>11.76470588235294</c:v>
                </c:pt>
                <c:pt idx="5">
                  <c:v>12.121212121212121</c:v>
                </c:pt>
                <c:pt idx="6">
                  <c:v>12.307692307692308</c:v>
                </c:pt>
              </c:numCache>
            </c:numRef>
          </c:val>
        </c:ser>
        <c:ser>
          <c:idx val="1"/>
          <c:order val="1"/>
          <c:tx>
            <c:strRef>
              <c:f>'2.问题规模与时间效率的关系-CPU多线程'!$F$17</c:f>
              <c:strCache>
                <c:ptCount val="1"/>
                <c:pt idx="0">
                  <c:v>单线程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'2.问题规模与时间效率的关系-CPU多线程'!$F$18:$F$24</c:f>
              <c:numCache>
                <c:formatCode>0.0</c:formatCode>
                <c:ptCount val="7"/>
                <c:pt idx="0">
                  <c:v>3.125</c:v>
                </c:pt>
                <c:pt idx="1">
                  <c:v>2.7777777777777777</c:v>
                </c:pt>
                <c:pt idx="2">
                  <c:v>2.9411764705882351</c:v>
                </c:pt>
                <c:pt idx="3">
                  <c:v>2.8571428571428572</c:v>
                </c:pt>
                <c:pt idx="4">
                  <c:v>2.8985507246376812</c:v>
                </c:pt>
                <c:pt idx="5">
                  <c:v>2.9197080291970803</c:v>
                </c:pt>
                <c:pt idx="6">
                  <c:v>2.9629629629629632</c:v>
                </c:pt>
              </c:numCache>
            </c:numRef>
          </c:val>
        </c:ser>
        <c:dLbls>
          <c:showVal val="1"/>
        </c:dLbls>
        <c:marker val="1"/>
        <c:axId val="93298688"/>
        <c:axId val="93300608"/>
      </c:lineChart>
      <c:catAx>
        <c:axId val="932986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93300608"/>
        <c:crosses val="autoZero"/>
        <c:auto val="1"/>
        <c:lblAlgn val="ctr"/>
        <c:lblOffset val="100"/>
      </c:catAx>
      <c:valAx>
        <c:axId val="933006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9329868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'3.问题规模与时间效率的关系-GPU初始'!$E$17</c:f>
              <c:strCache>
                <c:ptCount val="1"/>
                <c:pt idx="0">
                  <c:v>GPU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'3.问题规模与时间效率的关系-GPU初始'!$E$18:$E$24</c:f>
              <c:numCache>
                <c:formatCode>0.0</c:formatCode>
                <c:ptCount val="7"/>
                <c:pt idx="0">
                  <c:v>3.125</c:v>
                </c:pt>
                <c:pt idx="1">
                  <c:v>3.5714285714285712</c:v>
                </c:pt>
                <c:pt idx="2">
                  <c:v>3.3333333333333335</c:v>
                </c:pt>
                <c:pt idx="3">
                  <c:v>3.4482758620689653</c:v>
                </c:pt>
                <c:pt idx="4">
                  <c:v>3.4482758620689653</c:v>
                </c:pt>
                <c:pt idx="5">
                  <c:v>3.4482758620689653</c:v>
                </c:pt>
                <c:pt idx="6">
                  <c:v>3.4334763948497855</c:v>
                </c:pt>
              </c:numCache>
            </c:numRef>
          </c:val>
        </c:ser>
        <c:ser>
          <c:idx val="1"/>
          <c:order val="1"/>
          <c:tx>
            <c:strRef>
              <c:f>'3.问题规模与时间效率的关系-GPU初始'!$F$17</c:f>
              <c:strCache>
                <c:ptCount val="1"/>
                <c:pt idx="0">
                  <c:v>CPU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'3.问题规模与时间效率的关系-GPU初始'!$F$18:$F$24</c:f>
              <c:numCache>
                <c:formatCode>0.0</c:formatCode>
                <c:ptCount val="7"/>
                <c:pt idx="0">
                  <c:v>12.5</c:v>
                </c:pt>
                <c:pt idx="1">
                  <c:v>12.5</c:v>
                </c:pt>
                <c:pt idx="2">
                  <c:v>10</c:v>
                </c:pt>
                <c:pt idx="3">
                  <c:v>11.111111111111111</c:v>
                </c:pt>
                <c:pt idx="4">
                  <c:v>11.76470588235294</c:v>
                </c:pt>
                <c:pt idx="5">
                  <c:v>12.121212121212121</c:v>
                </c:pt>
                <c:pt idx="6">
                  <c:v>12.307692307692308</c:v>
                </c:pt>
              </c:numCache>
            </c:numRef>
          </c:val>
        </c:ser>
        <c:dLbls>
          <c:showVal val="1"/>
        </c:dLbls>
        <c:marker val="1"/>
        <c:axId val="93379968"/>
        <c:axId val="93406720"/>
      </c:lineChart>
      <c:catAx>
        <c:axId val="933799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93406720"/>
        <c:crosses val="autoZero"/>
        <c:auto val="1"/>
        <c:lblAlgn val="ctr"/>
        <c:lblOffset val="100"/>
      </c:catAx>
      <c:valAx>
        <c:axId val="934067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9337996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'3.问题规模与时间效率的关系-GPU初始'!$E$3</c:f>
              <c:strCache>
                <c:ptCount val="1"/>
                <c:pt idx="0">
                  <c:v>GPU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'3.问题规模与时间效率的关系-GPU初始'!$E$4:$E$10</c:f>
              <c:numCache>
                <c:formatCode>0.0</c:formatCode>
                <c:ptCount val="7"/>
                <c:pt idx="0">
                  <c:v>31.25</c:v>
                </c:pt>
                <c:pt idx="1">
                  <c:v>35.714285714285715</c:v>
                </c:pt>
                <c:pt idx="2">
                  <c:v>35.714285714285715</c:v>
                </c:pt>
                <c:pt idx="3">
                  <c:v>33.333333333333329</c:v>
                </c:pt>
                <c:pt idx="4">
                  <c:v>33.333333333333329</c:v>
                </c:pt>
                <c:pt idx="5">
                  <c:v>36.363636363636367</c:v>
                </c:pt>
                <c:pt idx="6">
                  <c:v>36.363636363636367</c:v>
                </c:pt>
              </c:numCache>
            </c:numRef>
          </c:val>
        </c:ser>
        <c:ser>
          <c:idx val="1"/>
          <c:order val="1"/>
          <c:tx>
            <c:strRef>
              <c:f>'3.问题规模与时间效率的关系-GPU初始'!$F$3</c:f>
              <c:strCache>
                <c:ptCount val="1"/>
                <c:pt idx="0">
                  <c:v>CPU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'3.问题规模与时间效率的关系-GPU初始'!$F$4:$F$10</c:f>
              <c:numCache>
                <c:formatCode>0.0</c:formatCode>
                <c:ptCount val="7"/>
                <c:pt idx="0">
                  <c:v>15.625</c:v>
                </c:pt>
                <c:pt idx="1">
                  <c:v>11.904761904761903</c:v>
                </c:pt>
                <c:pt idx="2">
                  <c:v>10</c:v>
                </c:pt>
                <c:pt idx="3">
                  <c:v>10.416666666666668</c:v>
                </c:pt>
                <c:pt idx="4">
                  <c:v>10.526315789473683</c:v>
                </c:pt>
                <c:pt idx="5">
                  <c:v>10.256410256410255</c:v>
                </c:pt>
                <c:pt idx="6">
                  <c:v>10.666666666666668</c:v>
                </c:pt>
              </c:numCache>
            </c:numRef>
          </c:val>
        </c:ser>
        <c:dLbls>
          <c:showVal val="1"/>
        </c:dLbls>
        <c:marker val="1"/>
        <c:axId val="105405056"/>
        <c:axId val="105415424"/>
      </c:lineChart>
      <c:catAx>
        <c:axId val="1054050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05415424"/>
        <c:crosses val="autoZero"/>
        <c:auto val="1"/>
        <c:lblAlgn val="ctr"/>
        <c:lblOffset val="100"/>
      </c:catAx>
      <c:valAx>
        <c:axId val="1054154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0540505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'4.问题规模与时间效率的关系-对齐'!$E$3</c:f>
              <c:strCache>
                <c:ptCount val="1"/>
                <c:pt idx="0">
                  <c:v>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'4.问题规模与时间效率的关系-对齐'!$E$4:$E$10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ser>
          <c:idx val="1"/>
          <c:order val="1"/>
          <c:tx>
            <c:strRef>
              <c:f>'4.问题规模与时间效率的关系-对齐'!$F$3</c:f>
              <c:strCache>
                <c:ptCount val="1"/>
                <c:pt idx="0">
                  <c:v>非对齐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'4.问题规模与时间效率的关系-对齐'!$F$4:$F$10</c:f>
              <c:numCache>
                <c:formatCode>0.0</c:formatCode>
                <c:ptCount val="7"/>
                <c:pt idx="0">
                  <c:v>31.25</c:v>
                </c:pt>
                <c:pt idx="1">
                  <c:v>35.714285714285715</c:v>
                </c:pt>
                <c:pt idx="2">
                  <c:v>35.714285714285715</c:v>
                </c:pt>
                <c:pt idx="3">
                  <c:v>33.333333333333329</c:v>
                </c:pt>
                <c:pt idx="4">
                  <c:v>33.333333333333329</c:v>
                </c:pt>
                <c:pt idx="5">
                  <c:v>36.363636363636367</c:v>
                </c:pt>
                <c:pt idx="6">
                  <c:v>36.363636363636367</c:v>
                </c:pt>
              </c:numCache>
            </c:numRef>
          </c:val>
        </c:ser>
        <c:dLbls>
          <c:showVal val="1"/>
        </c:dLbls>
        <c:marker val="1"/>
        <c:axId val="105478400"/>
        <c:axId val="105484672"/>
      </c:lineChart>
      <c:catAx>
        <c:axId val="1054784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05484672"/>
        <c:crosses val="autoZero"/>
        <c:auto val="1"/>
        <c:lblAlgn val="ctr"/>
        <c:lblOffset val="100"/>
      </c:catAx>
      <c:valAx>
        <c:axId val="1054846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0547840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'4.问题规模与时间效率的关系-对齐'!$E$17</c:f>
              <c:strCache>
                <c:ptCount val="1"/>
                <c:pt idx="0">
                  <c:v>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'4.问题规模与时间效率的关系-对齐'!$E$18:$E$24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ser>
          <c:idx val="1"/>
          <c:order val="1"/>
          <c:tx>
            <c:strRef>
              <c:f>'4.问题规模与时间效率的关系-对齐'!$F$17</c:f>
              <c:strCache>
                <c:ptCount val="1"/>
                <c:pt idx="0">
                  <c:v>非对齐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'4.问题规模与时间效率的关系-对齐'!$F$18:$F$24</c:f>
              <c:numCache>
                <c:formatCode>0.0</c:formatCode>
                <c:ptCount val="7"/>
                <c:pt idx="0">
                  <c:v>3.125</c:v>
                </c:pt>
                <c:pt idx="1">
                  <c:v>3.5714285714285712</c:v>
                </c:pt>
                <c:pt idx="2">
                  <c:v>3.3333333333333335</c:v>
                </c:pt>
                <c:pt idx="3">
                  <c:v>3.4482758620689653</c:v>
                </c:pt>
                <c:pt idx="4">
                  <c:v>3.4482758620689653</c:v>
                </c:pt>
                <c:pt idx="5">
                  <c:v>3.4482758620689653</c:v>
                </c:pt>
                <c:pt idx="6">
                  <c:v>3.4334763948497855</c:v>
                </c:pt>
              </c:numCache>
            </c:numRef>
          </c:val>
        </c:ser>
        <c:dLbls>
          <c:showVal val="1"/>
        </c:dLbls>
        <c:marker val="1"/>
        <c:axId val="105518592"/>
        <c:axId val="105520512"/>
      </c:lineChart>
      <c:catAx>
        <c:axId val="1055185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05520512"/>
        <c:crosses val="autoZero"/>
        <c:auto val="1"/>
        <c:lblAlgn val="ctr"/>
        <c:lblOffset val="100"/>
      </c:catAx>
      <c:valAx>
        <c:axId val="1055205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0551859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'5.问题规模与时间效率的关系-拆分'!$E$29</c:f>
              <c:strCache>
                <c:ptCount val="1"/>
                <c:pt idx="0">
                  <c:v>排序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'5.问题规模与时间效率的关系-拆分'!$E$30:$E$36</c:f>
              <c:numCache>
                <c:formatCode>0.0</c:formatCode>
                <c:ptCount val="7"/>
                <c:pt idx="0">
                  <c:v>9.9206349206349209</c:v>
                </c:pt>
                <c:pt idx="1">
                  <c:v>10.593220338983052</c:v>
                </c:pt>
                <c:pt idx="2">
                  <c:v>11.389521640091118</c:v>
                </c:pt>
                <c:pt idx="3">
                  <c:v>11.668611435239207</c:v>
                </c:pt>
                <c:pt idx="4">
                  <c:v>11.834319526627219</c:v>
                </c:pt>
                <c:pt idx="5">
                  <c:v>11.869436201780415</c:v>
                </c:pt>
                <c:pt idx="6">
                  <c:v>11.994002998500749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'5.问题规模与时间效率的关系-拆分'!$F$29</c:f>
              <c:strCache>
                <c:ptCount val="1"/>
                <c:pt idx="0">
                  <c:v>非排序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'5.问题规模与时间效率的关系-拆分'!$F$30:$F$36</c:f>
              <c:numCache>
                <c:formatCode>0.0</c:formatCode>
                <c:ptCount val="7"/>
                <c:pt idx="0">
                  <c:v>13.297872340425531</c:v>
                </c:pt>
                <c:pt idx="1">
                  <c:v>14.792899408284024</c:v>
                </c:pt>
                <c:pt idx="2">
                  <c:v>15.822784810126581</c:v>
                </c:pt>
                <c:pt idx="3">
                  <c:v>16.260162601626014</c:v>
                </c:pt>
                <c:pt idx="4">
                  <c:v>16.666666666666664</c:v>
                </c:pt>
                <c:pt idx="5">
                  <c:v>16.666666666666664</c:v>
                </c:pt>
                <c:pt idx="6">
                  <c:v>16.877637130801688</c:v>
                </c:pt>
              </c:numCache>
            </c:numRef>
          </c:val>
        </c:ser>
        <c:dLbls>
          <c:showVal val="1"/>
        </c:dLbls>
        <c:marker val="1"/>
        <c:axId val="105632896"/>
        <c:axId val="105634816"/>
      </c:lineChart>
      <c:catAx>
        <c:axId val="1056328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05634816"/>
        <c:crosses val="autoZero"/>
        <c:auto val="1"/>
        <c:lblAlgn val="ctr"/>
        <c:lblOffset val="100"/>
      </c:catAx>
      <c:valAx>
        <c:axId val="1056348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0563289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0</xdr:row>
      <xdr:rowOff>104775</xdr:rowOff>
    </xdr:from>
    <xdr:to>
      <xdr:col>15</xdr:col>
      <xdr:colOff>285750</xdr:colOff>
      <xdr:row>10</xdr:row>
      <xdr:rowOff>180975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14</xdr:row>
      <xdr:rowOff>104775</xdr:rowOff>
    </xdr:from>
    <xdr:to>
      <xdr:col>15</xdr:col>
      <xdr:colOff>295275</xdr:colOff>
      <xdr:row>24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0</xdr:row>
      <xdr:rowOff>142875</xdr:rowOff>
    </xdr:from>
    <xdr:to>
      <xdr:col>18</xdr:col>
      <xdr:colOff>561975</xdr:colOff>
      <xdr:row>14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95250</xdr:colOff>
      <xdr:row>17</xdr:row>
      <xdr:rowOff>333375</xdr:rowOff>
    </xdr:from>
    <xdr:to>
      <xdr:col>18</xdr:col>
      <xdr:colOff>552450</xdr:colOff>
      <xdr:row>31</xdr:row>
      <xdr:rowOff>161925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9525</xdr:colOff>
      <xdr:row>0</xdr:row>
      <xdr:rowOff>161925</xdr:rowOff>
    </xdr:from>
    <xdr:to>
      <xdr:col>25</xdr:col>
      <xdr:colOff>466725</xdr:colOff>
      <xdr:row>14</xdr:row>
      <xdr:rowOff>161925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9525</xdr:colOff>
      <xdr:row>17</xdr:row>
      <xdr:rowOff>342900</xdr:rowOff>
    </xdr:from>
    <xdr:to>
      <xdr:col>25</xdr:col>
      <xdr:colOff>466725</xdr:colOff>
      <xdr:row>32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295275</xdr:rowOff>
    </xdr:from>
    <xdr:to>
      <xdr:col>15</xdr:col>
      <xdr:colOff>304800</xdr:colOff>
      <xdr:row>10</xdr:row>
      <xdr:rowOff>180975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295275</xdr:rowOff>
    </xdr:from>
    <xdr:to>
      <xdr:col>15</xdr:col>
      <xdr:colOff>304800</xdr:colOff>
      <xdr:row>24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295275</xdr:rowOff>
    </xdr:from>
    <xdr:to>
      <xdr:col>15</xdr:col>
      <xdr:colOff>285750</xdr:colOff>
      <xdr:row>11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285750</xdr:rowOff>
    </xdr:from>
    <xdr:to>
      <xdr:col>15</xdr:col>
      <xdr:colOff>304800</xdr:colOff>
      <xdr:row>10</xdr:row>
      <xdr:rowOff>171450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14</xdr:row>
      <xdr:rowOff>104775</xdr:rowOff>
    </xdr:from>
    <xdr:to>
      <xdr:col>16</xdr:col>
      <xdr:colOff>85725</xdr:colOff>
      <xdr:row>23</xdr:row>
      <xdr:rowOff>161925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28</xdr:row>
      <xdr:rowOff>295275</xdr:rowOff>
    </xdr:from>
    <xdr:to>
      <xdr:col>17</xdr:col>
      <xdr:colOff>76200</xdr:colOff>
      <xdr:row>36</xdr:row>
      <xdr:rowOff>9525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41</xdr:row>
      <xdr:rowOff>276225</xdr:rowOff>
    </xdr:from>
    <xdr:to>
      <xdr:col>17</xdr:col>
      <xdr:colOff>85725</xdr:colOff>
      <xdr:row>48</xdr:row>
      <xdr:rowOff>161925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54</xdr:row>
      <xdr:rowOff>285750</xdr:rowOff>
    </xdr:from>
    <xdr:to>
      <xdr:col>17</xdr:col>
      <xdr:colOff>76200</xdr:colOff>
      <xdr:row>62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</xdr:colOff>
      <xdr:row>67</xdr:row>
      <xdr:rowOff>295275</xdr:rowOff>
    </xdr:from>
    <xdr:to>
      <xdr:col>17</xdr:col>
      <xdr:colOff>85725</xdr:colOff>
      <xdr:row>75</xdr:row>
      <xdr:rowOff>9525</xdr:rowOff>
    </xdr:to>
    <xdr:graphicFrame macro="">
      <xdr:nvGraphicFramePr>
        <xdr:cNvPr id="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9525</xdr:colOff>
      <xdr:row>1</xdr:row>
      <xdr:rowOff>123825</xdr:rowOff>
    </xdr:from>
    <xdr:to>
      <xdr:col>16</xdr:col>
      <xdr:colOff>85725</xdr:colOff>
      <xdr:row>10</xdr:row>
      <xdr:rowOff>9525</xdr:rowOff>
    </xdr:to>
    <xdr:graphicFrame macro="">
      <xdr:nvGraphicFramePr>
        <xdr:cNvPr id="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9525</xdr:colOff>
      <xdr:row>14</xdr:row>
      <xdr:rowOff>114300</xdr:rowOff>
    </xdr:from>
    <xdr:to>
      <xdr:col>16</xdr:col>
      <xdr:colOff>85725</xdr:colOff>
      <xdr:row>23</xdr:row>
      <xdr:rowOff>0</xdr:rowOff>
    </xdr:to>
    <xdr:graphicFrame macro="">
      <xdr:nvGraphicFramePr>
        <xdr:cNvPr id="7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676275</xdr:colOff>
      <xdr:row>0</xdr:row>
      <xdr:rowOff>114300</xdr:rowOff>
    </xdr:from>
    <xdr:to>
      <xdr:col>15</xdr:col>
      <xdr:colOff>371475</xdr:colOff>
      <xdr:row>10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25</xdr:row>
      <xdr:rowOff>114300</xdr:rowOff>
    </xdr:from>
    <xdr:to>
      <xdr:col>19</xdr:col>
      <xdr:colOff>0</xdr:colOff>
      <xdr:row>33</xdr:row>
      <xdr:rowOff>9525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676275</xdr:colOff>
      <xdr:row>0</xdr:row>
      <xdr:rowOff>114300</xdr:rowOff>
    </xdr:from>
    <xdr:to>
      <xdr:col>15</xdr:col>
      <xdr:colOff>371475</xdr:colOff>
      <xdr:row>10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676275</xdr:colOff>
      <xdr:row>13</xdr:row>
      <xdr:rowOff>295275</xdr:rowOff>
    </xdr:from>
    <xdr:to>
      <xdr:col>17</xdr:col>
      <xdr:colOff>466725</xdr:colOff>
      <xdr:row>23</xdr:row>
      <xdr:rowOff>9525</xdr:rowOff>
    </xdr:to>
    <xdr:graphicFrame macro="">
      <xdr:nvGraphicFramePr>
        <xdr:cNvPr id="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0</xdr:row>
      <xdr:rowOff>114300</xdr:rowOff>
    </xdr:from>
    <xdr:to>
      <xdr:col>17</xdr:col>
      <xdr:colOff>485775</xdr:colOff>
      <xdr:row>10</xdr:row>
      <xdr:rowOff>0</xdr:rowOff>
    </xdr:to>
    <xdr:graphicFrame macro="">
      <xdr:nvGraphicFramePr>
        <xdr:cNvPr id="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14</xdr:row>
      <xdr:rowOff>161925</xdr:rowOff>
    </xdr:from>
    <xdr:to>
      <xdr:col>17</xdr:col>
      <xdr:colOff>314325</xdr:colOff>
      <xdr:row>24</xdr:row>
      <xdr:rowOff>47625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676275</xdr:colOff>
      <xdr:row>0</xdr:row>
      <xdr:rowOff>114300</xdr:rowOff>
    </xdr:from>
    <xdr:to>
      <xdr:col>17</xdr:col>
      <xdr:colOff>371475</xdr:colOff>
      <xdr:row>10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1"/>
  <sheetViews>
    <sheetView workbookViewId="0">
      <selection activeCell="G24" sqref="G24"/>
    </sheetView>
  </sheetViews>
  <sheetFormatPr defaultRowHeight="13.5"/>
  <cols>
    <col min="1" max="1" width="6.375" customWidth="1"/>
    <col min="2" max="2" width="10.125" customWidth="1"/>
    <col min="3" max="3" width="13.125" customWidth="1"/>
    <col min="4" max="4" width="14.125" customWidth="1"/>
    <col min="5" max="5" width="11.75" customWidth="1"/>
    <col min="6" max="6" width="11.875" customWidth="1"/>
    <col min="7" max="7" width="14.125" customWidth="1"/>
  </cols>
  <sheetData>
    <row r="1" spans="1:14" ht="40.5">
      <c r="C1" s="10" t="s">
        <v>0</v>
      </c>
      <c r="D1" s="5" t="s">
        <v>1</v>
      </c>
      <c r="E1" s="9" t="s">
        <v>2</v>
      </c>
    </row>
    <row r="3" spans="1:14" ht="27">
      <c r="A3" s="1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</row>
    <row r="4" spans="1:14">
      <c r="A4" s="6">
        <v>1</v>
      </c>
      <c r="B4" s="3">
        <v>0.25</v>
      </c>
      <c r="C4" s="4">
        <v>4</v>
      </c>
      <c r="D4" s="3">
        <f>LOG(B4)/LOG(2)+3</f>
        <v>1</v>
      </c>
      <c r="E4" s="8">
        <f>B4/C4*50</f>
        <v>3.125</v>
      </c>
      <c r="F4" s="8">
        <f t="shared" ref="F4:F10" si="0">B4/G4*50</f>
        <v>1.7857142857142856</v>
      </c>
      <c r="G4" s="4">
        <v>7</v>
      </c>
    </row>
    <row r="5" spans="1:14">
      <c r="A5" s="6">
        <v>2</v>
      </c>
      <c r="B5" s="3">
        <v>0.5</v>
      </c>
      <c r="C5" s="4">
        <v>9</v>
      </c>
      <c r="D5" s="3">
        <f t="shared" ref="D5:D10" si="1">LOG(B5)/LOG(2)+3</f>
        <v>2</v>
      </c>
      <c r="E5" s="8">
        <f t="shared" ref="E5:E10" si="2">B5/C5*50</f>
        <v>2.7777777777777777</v>
      </c>
      <c r="F5" s="8">
        <f t="shared" si="0"/>
        <v>1.7857142857142856</v>
      </c>
      <c r="G5" s="4">
        <v>14</v>
      </c>
    </row>
    <row r="6" spans="1:14">
      <c r="A6" s="6">
        <v>3</v>
      </c>
      <c r="B6" s="3">
        <v>1</v>
      </c>
      <c r="C6" s="4">
        <v>17</v>
      </c>
      <c r="D6" s="3">
        <f t="shared" si="1"/>
        <v>3</v>
      </c>
      <c r="E6" s="8">
        <f t="shared" si="2"/>
        <v>2.9411764705882351</v>
      </c>
      <c r="F6" s="8">
        <f t="shared" si="0"/>
        <v>1.8518518518518516</v>
      </c>
      <c r="G6" s="4">
        <v>27</v>
      </c>
    </row>
    <row r="7" spans="1:14">
      <c r="A7" s="6">
        <v>4</v>
      </c>
      <c r="B7" s="3">
        <v>2</v>
      </c>
      <c r="C7" s="4">
        <v>35</v>
      </c>
      <c r="D7" s="3">
        <f t="shared" si="1"/>
        <v>4</v>
      </c>
      <c r="E7" s="8">
        <f t="shared" si="2"/>
        <v>2.8571428571428572</v>
      </c>
      <c r="F7" s="8">
        <f t="shared" si="0"/>
        <v>1.8867924528301887</v>
      </c>
      <c r="G7" s="4">
        <v>53</v>
      </c>
    </row>
    <row r="8" spans="1:14">
      <c r="A8" s="6">
        <v>5</v>
      </c>
      <c r="B8" s="3">
        <v>4</v>
      </c>
      <c r="C8" s="4">
        <v>69</v>
      </c>
      <c r="D8" s="3">
        <f t="shared" si="1"/>
        <v>5</v>
      </c>
      <c r="E8" s="8">
        <f t="shared" si="2"/>
        <v>2.8985507246376812</v>
      </c>
      <c r="F8" s="8">
        <f t="shared" si="0"/>
        <v>2</v>
      </c>
      <c r="G8" s="4">
        <v>100</v>
      </c>
    </row>
    <row r="9" spans="1:14">
      <c r="A9" s="6">
        <v>6</v>
      </c>
      <c r="B9" s="3">
        <v>8</v>
      </c>
      <c r="C9" s="4">
        <v>137</v>
      </c>
      <c r="D9" s="3">
        <f t="shared" si="1"/>
        <v>6</v>
      </c>
      <c r="E9" s="8">
        <f t="shared" si="2"/>
        <v>2.9197080291970803</v>
      </c>
      <c r="F9" s="8">
        <f t="shared" si="0"/>
        <v>2</v>
      </c>
      <c r="G9" s="4">
        <v>200</v>
      </c>
    </row>
    <row r="10" spans="1:14">
      <c r="A10" s="6">
        <v>7</v>
      </c>
      <c r="B10" s="3">
        <v>16</v>
      </c>
      <c r="C10" s="4">
        <v>270</v>
      </c>
      <c r="D10" s="3">
        <f t="shared" si="1"/>
        <v>7</v>
      </c>
      <c r="E10" s="8">
        <f t="shared" si="2"/>
        <v>2.9629629629629632</v>
      </c>
      <c r="F10" s="8">
        <f t="shared" si="0"/>
        <v>1.9184652278177456</v>
      </c>
      <c r="G10" s="4">
        <v>417</v>
      </c>
    </row>
    <row r="11" spans="1:14">
      <c r="A11" s="21"/>
      <c r="B11" s="22"/>
      <c r="C11" s="23"/>
      <c r="D11" s="22"/>
      <c r="E11" s="24"/>
      <c r="F11" s="24"/>
      <c r="G11" s="23"/>
    </row>
    <row r="12" spans="1:14">
      <c r="A12" s="15"/>
      <c r="B12" s="16"/>
      <c r="C12" s="7"/>
      <c r="D12" s="7"/>
      <c r="E12" s="7"/>
      <c r="F12" s="7"/>
      <c r="G12" s="7"/>
      <c r="L12" t="s">
        <v>10</v>
      </c>
      <c r="M12" t="s">
        <v>11</v>
      </c>
      <c r="N12" t="s">
        <v>12</v>
      </c>
    </row>
    <row r="13" spans="1:14">
      <c r="A13" s="15"/>
      <c r="B13" s="16"/>
      <c r="C13" s="7"/>
      <c r="D13" s="7"/>
      <c r="E13" s="7"/>
      <c r="F13" s="7"/>
      <c r="G13" s="7"/>
    </row>
    <row r="14" spans="1:14">
      <c r="G14" s="7"/>
    </row>
    <row r="15" spans="1:14" ht="40.5">
      <c r="C15" s="10" t="s">
        <v>13</v>
      </c>
      <c r="D15" s="5" t="s">
        <v>14</v>
      </c>
      <c r="E15" s="9" t="s">
        <v>2</v>
      </c>
    </row>
    <row r="17" spans="1:14" ht="27">
      <c r="A17" s="1" t="s">
        <v>3</v>
      </c>
      <c r="B17" s="2" t="s">
        <v>4</v>
      </c>
      <c r="C17" s="2" t="s">
        <v>5</v>
      </c>
      <c r="D17" s="2" t="s">
        <v>6</v>
      </c>
      <c r="E17" s="2" t="s">
        <v>7</v>
      </c>
      <c r="F17" s="2" t="s">
        <v>8</v>
      </c>
      <c r="G17" s="2" t="s">
        <v>9</v>
      </c>
    </row>
    <row r="18" spans="1:14">
      <c r="A18" s="6">
        <v>1</v>
      </c>
      <c r="B18" s="3">
        <v>0.25</v>
      </c>
      <c r="C18" s="4">
        <v>3.4</v>
      </c>
      <c r="D18" s="3">
        <f>LOG(B18)/LOG(2)+3</f>
        <v>1</v>
      </c>
      <c r="E18" s="8">
        <f t="shared" ref="E18:E24" si="3">B18/C18*50</f>
        <v>3.6764705882352944</v>
      </c>
      <c r="F18" s="8">
        <f>B18/G18*50</f>
        <v>2.5</v>
      </c>
      <c r="G18" s="4">
        <v>5</v>
      </c>
    </row>
    <row r="19" spans="1:14">
      <c r="A19" s="6">
        <v>2</v>
      </c>
      <c r="B19" s="3">
        <v>0.5</v>
      </c>
      <c r="C19" s="4">
        <v>6.8</v>
      </c>
      <c r="D19" s="3">
        <f t="shared" ref="D19:D24" si="4">LOG(B19)/LOG(2)+3</f>
        <v>2</v>
      </c>
      <c r="E19" s="8">
        <f t="shared" si="3"/>
        <v>3.6764705882352944</v>
      </c>
      <c r="F19" s="8">
        <f t="shared" ref="F19:F24" si="5">B19/G19*50</f>
        <v>2.7777777777777777</v>
      </c>
      <c r="G19" s="4">
        <v>9</v>
      </c>
    </row>
    <row r="20" spans="1:14">
      <c r="A20" s="6">
        <v>3</v>
      </c>
      <c r="B20" s="3">
        <v>1</v>
      </c>
      <c r="C20" s="4">
        <v>13.6</v>
      </c>
      <c r="D20" s="3">
        <f t="shared" si="4"/>
        <v>3</v>
      </c>
      <c r="E20" s="8">
        <f t="shared" si="3"/>
        <v>3.6764705882352944</v>
      </c>
      <c r="F20" s="8">
        <f t="shared" si="5"/>
        <v>2.6315789473684208</v>
      </c>
      <c r="G20" s="4">
        <v>19</v>
      </c>
    </row>
    <row r="21" spans="1:14">
      <c r="A21" s="6">
        <v>4</v>
      </c>
      <c r="B21" s="3">
        <v>2</v>
      </c>
      <c r="C21" s="4">
        <v>27</v>
      </c>
      <c r="D21" s="3">
        <f t="shared" si="4"/>
        <v>4</v>
      </c>
      <c r="E21" s="8">
        <f t="shared" si="3"/>
        <v>3.7037037037037033</v>
      </c>
      <c r="F21" s="8">
        <f t="shared" si="5"/>
        <v>2.7027027027027026</v>
      </c>
      <c r="G21" s="4">
        <v>37</v>
      </c>
    </row>
    <row r="22" spans="1:14">
      <c r="A22" s="6">
        <v>5</v>
      </c>
      <c r="B22" s="3">
        <v>4</v>
      </c>
      <c r="C22" s="4">
        <v>54</v>
      </c>
      <c r="D22" s="3">
        <f t="shared" si="4"/>
        <v>5</v>
      </c>
      <c r="E22" s="8">
        <f t="shared" si="3"/>
        <v>3.7037037037037033</v>
      </c>
      <c r="F22" s="8">
        <f>B22/G22*50</f>
        <v>2.7397260273972601</v>
      </c>
      <c r="G22" s="4">
        <v>73</v>
      </c>
    </row>
    <row r="23" spans="1:14">
      <c r="A23" s="6">
        <v>6</v>
      </c>
      <c r="B23" s="3">
        <v>8</v>
      </c>
      <c r="C23" s="4">
        <v>108</v>
      </c>
      <c r="D23" s="3">
        <f t="shared" si="4"/>
        <v>6</v>
      </c>
      <c r="E23" s="8">
        <f t="shared" si="3"/>
        <v>3.7037037037037033</v>
      </c>
      <c r="F23" s="8">
        <f t="shared" si="5"/>
        <v>2.7972027972027971</v>
      </c>
      <c r="G23" s="4">
        <v>143</v>
      </c>
    </row>
    <row r="24" spans="1:14">
      <c r="A24" s="6">
        <v>7</v>
      </c>
      <c r="B24" s="3">
        <v>16</v>
      </c>
      <c r="C24" s="4">
        <v>213</v>
      </c>
      <c r="D24" s="3">
        <f t="shared" si="4"/>
        <v>7</v>
      </c>
      <c r="E24" s="8">
        <f t="shared" si="3"/>
        <v>3.755868544600939</v>
      </c>
      <c r="F24" s="8">
        <f t="shared" si="5"/>
        <v>2.7972027972027971</v>
      </c>
      <c r="G24" s="4">
        <v>286</v>
      </c>
    </row>
    <row r="25" spans="1:14">
      <c r="A25" s="21"/>
      <c r="B25" s="22"/>
      <c r="C25" s="23"/>
      <c r="D25" s="22"/>
      <c r="E25" s="24"/>
      <c r="F25" s="24"/>
      <c r="G25" s="23"/>
    </row>
    <row r="26" spans="1:14">
      <c r="L26" t="s">
        <v>15</v>
      </c>
      <c r="M26" t="s">
        <v>11</v>
      </c>
      <c r="N26" t="s">
        <v>16</v>
      </c>
    </row>
    <row r="29" spans="1:14" ht="102.75" customHeight="1">
      <c r="A29" s="43" t="s">
        <v>17</v>
      </c>
      <c r="B29" s="44"/>
      <c r="C29" s="44"/>
      <c r="D29" s="44"/>
      <c r="E29" s="44"/>
      <c r="F29" s="44"/>
      <c r="G29" s="44"/>
    </row>
    <row r="31" spans="1:14" ht="48.75" customHeight="1">
      <c r="A31" s="43" t="s">
        <v>18</v>
      </c>
      <c r="B31" s="44"/>
      <c r="C31" s="44"/>
      <c r="D31" s="44"/>
      <c r="E31" s="44"/>
      <c r="F31" s="44"/>
      <c r="G31" s="44"/>
    </row>
  </sheetData>
  <mergeCells count="2">
    <mergeCell ref="A29:G29"/>
    <mergeCell ref="A31:G31"/>
  </mergeCells>
  <phoneticPr fontId="7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Q39"/>
  <sheetViews>
    <sheetView topLeftCell="A4" workbookViewId="0">
      <selection activeCell="L3" sqref="L3:L10"/>
    </sheetView>
  </sheetViews>
  <sheetFormatPr defaultRowHeight="13.5"/>
  <cols>
    <col min="2" max="2" width="11.75" customWidth="1"/>
    <col min="3" max="3" width="11.25" customWidth="1"/>
    <col min="4" max="4" width="11" customWidth="1"/>
    <col min="5" max="5" width="10.375" customWidth="1"/>
    <col min="6" max="6" width="10.25" customWidth="1"/>
    <col min="8" max="8" width="9.75" customWidth="1"/>
    <col min="9" max="9" width="10.125" customWidth="1"/>
    <col min="11" max="11" width="9.875" customWidth="1"/>
    <col min="12" max="12" width="9" customWidth="1"/>
  </cols>
  <sheetData>
    <row r="1" spans="1:17" ht="27">
      <c r="C1" s="10" t="s">
        <v>145</v>
      </c>
      <c r="D1" s="5" t="s">
        <v>90</v>
      </c>
      <c r="E1" s="5" t="s">
        <v>157</v>
      </c>
      <c r="F1" s="19" t="s">
        <v>158</v>
      </c>
    </row>
    <row r="3" spans="1:17" ht="40.5">
      <c r="A3" s="1" t="s">
        <v>3</v>
      </c>
      <c r="B3" s="2" t="s">
        <v>4</v>
      </c>
      <c r="C3" s="2" t="s">
        <v>6</v>
      </c>
      <c r="D3" s="2" t="s">
        <v>159</v>
      </c>
      <c r="E3" s="2" t="s">
        <v>160</v>
      </c>
      <c r="F3" s="2" t="s">
        <v>161</v>
      </c>
      <c r="G3" s="2" t="s">
        <v>162</v>
      </c>
      <c r="H3" s="36" t="s">
        <v>163</v>
      </c>
      <c r="I3" s="2" t="s">
        <v>164</v>
      </c>
      <c r="J3" s="2" t="s">
        <v>165</v>
      </c>
      <c r="K3" s="36" t="s">
        <v>166</v>
      </c>
      <c r="L3" s="36" t="s">
        <v>167</v>
      </c>
    </row>
    <row r="4" spans="1:17">
      <c r="A4" s="6">
        <v>1</v>
      </c>
      <c r="B4" s="3">
        <v>0.25</v>
      </c>
      <c r="C4" s="3">
        <f>LOG(B4)/LOG(2)+3</f>
        <v>1</v>
      </c>
      <c r="D4" s="4">
        <v>0.32</v>
      </c>
      <c r="E4" s="8">
        <f>B4/D4*50</f>
        <v>39.0625</v>
      </c>
      <c r="F4" s="4">
        <v>1</v>
      </c>
      <c r="G4" s="8">
        <f>B4/F4*50</f>
        <v>12.5</v>
      </c>
      <c r="H4" s="37">
        <f>E4/G4</f>
        <v>3.125</v>
      </c>
      <c r="I4" s="4">
        <v>4</v>
      </c>
      <c r="J4" s="8">
        <f>B4/I4*50</f>
        <v>3.125</v>
      </c>
      <c r="K4" s="37">
        <f>E4/J4</f>
        <v>12.5</v>
      </c>
      <c r="L4" s="38">
        <v>8</v>
      </c>
    </row>
    <row r="5" spans="1:17">
      <c r="A5" s="6">
        <v>2</v>
      </c>
      <c r="B5" s="3">
        <v>0.5</v>
      </c>
      <c r="C5" s="3">
        <f t="shared" ref="C5:C10" si="0">LOG(B5)/LOG(2)+3</f>
        <v>2</v>
      </c>
      <c r="D5" s="4">
        <v>0.51</v>
      </c>
      <c r="E5" s="8">
        <f t="shared" ref="E5:E9" si="1">B5/D5*50</f>
        <v>49.019607843137251</v>
      </c>
      <c r="F5" s="4">
        <v>2</v>
      </c>
      <c r="G5" s="8">
        <f t="shared" ref="G5:G10" si="2">B5/F5*50</f>
        <v>12.5</v>
      </c>
      <c r="H5" s="37">
        <f t="shared" ref="H5:H10" si="3">E5/G5</f>
        <v>3.9215686274509802</v>
      </c>
      <c r="I5" s="4">
        <v>9</v>
      </c>
      <c r="J5" s="8">
        <f t="shared" ref="J5:J10" si="4">B5/I5*50</f>
        <v>2.7777777777777777</v>
      </c>
      <c r="K5" s="37">
        <f t="shared" ref="K5:K10" si="5">E5/J5</f>
        <v>17.647058823529409</v>
      </c>
      <c r="L5" s="38">
        <v>16</v>
      </c>
    </row>
    <row r="6" spans="1:17">
      <c r="A6" s="6">
        <v>3</v>
      </c>
      <c r="B6" s="3">
        <v>1</v>
      </c>
      <c r="C6" s="3">
        <f t="shared" si="0"/>
        <v>3</v>
      </c>
      <c r="D6" s="4">
        <v>0.88</v>
      </c>
      <c r="E6" s="8">
        <f t="shared" si="1"/>
        <v>56.81818181818182</v>
      </c>
      <c r="F6" s="4">
        <v>5</v>
      </c>
      <c r="G6" s="8">
        <f t="shared" si="2"/>
        <v>10</v>
      </c>
      <c r="H6" s="37">
        <f t="shared" si="3"/>
        <v>5.6818181818181817</v>
      </c>
      <c r="I6" s="4">
        <v>17</v>
      </c>
      <c r="J6" s="8">
        <f t="shared" si="4"/>
        <v>2.9411764705882351</v>
      </c>
      <c r="K6" s="37">
        <f t="shared" si="5"/>
        <v>19.31818181818182</v>
      </c>
      <c r="L6" s="38">
        <v>32</v>
      </c>
    </row>
    <row r="7" spans="1:17">
      <c r="A7" s="6">
        <v>4</v>
      </c>
      <c r="B7" s="3">
        <v>2</v>
      </c>
      <c r="C7" s="3">
        <f t="shared" si="0"/>
        <v>4</v>
      </c>
      <c r="D7" s="4">
        <v>1.6</v>
      </c>
      <c r="E7" s="8">
        <f t="shared" si="1"/>
        <v>62.5</v>
      </c>
      <c r="F7" s="4">
        <v>9</v>
      </c>
      <c r="G7" s="8">
        <f t="shared" si="2"/>
        <v>11.111111111111111</v>
      </c>
      <c r="H7" s="37">
        <f t="shared" si="3"/>
        <v>5.625</v>
      </c>
      <c r="I7" s="4">
        <v>35</v>
      </c>
      <c r="J7" s="8">
        <f t="shared" si="4"/>
        <v>2.8571428571428572</v>
      </c>
      <c r="K7" s="37">
        <f t="shared" si="5"/>
        <v>21.875</v>
      </c>
      <c r="L7" s="38">
        <v>64</v>
      </c>
    </row>
    <row r="8" spans="1:17">
      <c r="A8" s="6">
        <v>5</v>
      </c>
      <c r="B8" s="3">
        <v>4</v>
      </c>
      <c r="C8" s="3">
        <f t="shared" si="0"/>
        <v>5</v>
      </c>
      <c r="D8" s="4">
        <v>3.2</v>
      </c>
      <c r="E8" s="8">
        <f t="shared" si="1"/>
        <v>62.5</v>
      </c>
      <c r="F8" s="4">
        <v>17</v>
      </c>
      <c r="G8" s="8">
        <f t="shared" si="2"/>
        <v>11.76470588235294</v>
      </c>
      <c r="H8" s="37">
        <f t="shared" si="3"/>
        <v>5.3125</v>
      </c>
      <c r="I8" s="4">
        <v>69</v>
      </c>
      <c r="J8" s="8">
        <f t="shared" si="4"/>
        <v>2.8985507246376812</v>
      </c>
      <c r="K8" s="37">
        <f t="shared" si="5"/>
        <v>21.5625</v>
      </c>
      <c r="L8" s="38">
        <v>128</v>
      </c>
    </row>
    <row r="9" spans="1:17">
      <c r="A9" s="6">
        <v>6</v>
      </c>
      <c r="B9" s="3">
        <v>8</v>
      </c>
      <c r="C9" s="3">
        <f t="shared" si="0"/>
        <v>6</v>
      </c>
      <c r="D9" s="4">
        <v>6.1</v>
      </c>
      <c r="E9" s="8">
        <f t="shared" si="1"/>
        <v>65.573770491803288</v>
      </c>
      <c r="F9" s="4">
        <v>33</v>
      </c>
      <c r="G9" s="8">
        <f t="shared" si="2"/>
        <v>12.121212121212121</v>
      </c>
      <c r="H9" s="37">
        <f t="shared" si="3"/>
        <v>5.4098360655737716</v>
      </c>
      <c r="I9" s="4">
        <v>137</v>
      </c>
      <c r="J9" s="8">
        <f t="shared" si="4"/>
        <v>2.9197080291970803</v>
      </c>
      <c r="K9" s="37">
        <f t="shared" si="5"/>
        <v>22.459016393442624</v>
      </c>
      <c r="L9" s="38">
        <v>256</v>
      </c>
    </row>
    <row r="10" spans="1:17">
      <c r="A10" s="6">
        <v>7</v>
      </c>
      <c r="B10" s="3">
        <v>16</v>
      </c>
      <c r="C10" s="3">
        <f t="shared" si="0"/>
        <v>7</v>
      </c>
      <c r="D10" s="4">
        <v>12</v>
      </c>
      <c r="E10" s="8">
        <f>B10/D10*50</f>
        <v>66.666666666666657</v>
      </c>
      <c r="F10" s="4">
        <v>65</v>
      </c>
      <c r="G10" s="8">
        <f t="shared" si="2"/>
        <v>12.307692307692308</v>
      </c>
      <c r="H10" s="37">
        <f t="shared" si="3"/>
        <v>5.4166666666666652</v>
      </c>
      <c r="I10" s="4">
        <v>270</v>
      </c>
      <c r="J10" s="8">
        <f t="shared" si="4"/>
        <v>2.9629629629629632</v>
      </c>
      <c r="K10" s="37">
        <f t="shared" si="5"/>
        <v>22.499999999999996</v>
      </c>
      <c r="L10" s="38">
        <v>512</v>
      </c>
    </row>
    <row r="16" spans="1:17" ht="27">
      <c r="O16" t="s">
        <v>153</v>
      </c>
      <c r="P16" s="26" t="s">
        <v>168</v>
      </c>
      <c r="Q16" s="26" t="s">
        <v>169</v>
      </c>
    </row>
    <row r="18" spans="1:12" ht="27">
      <c r="C18" s="10" t="s">
        <v>154</v>
      </c>
      <c r="D18" s="5" t="s">
        <v>68</v>
      </c>
      <c r="E18" s="5" t="s">
        <v>170</v>
      </c>
      <c r="F18" s="19" t="s">
        <v>158</v>
      </c>
    </row>
    <row r="20" spans="1:12" ht="40.5">
      <c r="A20" s="1" t="s">
        <v>3</v>
      </c>
      <c r="B20" s="2" t="s">
        <v>4</v>
      </c>
      <c r="C20" s="2" t="s">
        <v>6</v>
      </c>
      <c r="D20" s="2" t="s">
        <v>159</v>
      </c>
      <c r="E20" s="2" t="s">
        <v>160</v>
      </c>
      <c r="F20" s="2" t="s">
        <v>161</v>
      </c>
      <c r="G20" s="2" t="s">
        <v>162</v>
      </c>
      <c r="H20" s="36" t="s">
        <v>163</v>
      </c>
      <c r="I20" s="2" t="s">
        <v>164</v>
      </c>
      <c r="J20" s="2" t="s">
        <v>165</v>
      </c>
      <c r="K20" s="36" t="s">
        <v>166</v>
      </c>
      <c r="L20" s="36" t="s">
        <v>167</v>
      </c>
    </row>
    <row r="21" spans="1:12">
      <c r="A21" s="6">
        <v>1</v>
      </c>
      <c r="B21" s="3">
        <v>0.25</v>
      </c>
      <c r="C21" s="3">
        <f>LOG(B21)/LOG(2)+3</f>
        <v>1</v>
      </c>
      <c r="D21" s="4">
        <v>0.1</v>
      </c>
      <c r="E21" s="8">
        <f>B21/D21*50</f>
        <v>125</v>
      </c>
      <c r="F21" s="4">
        <v>0.8</v>
      </c>
      <c r="G21" s="8">
        <f>B21/F21*50</f>
        <v>15.625</v>
      </c>
      <c r="H21" s="37">
        <f>E21/G21</f>
        <v>8</v>
      </c>
      <c r="I21" s="4">
        <v>3.4</v>
      </c>
      <c r="J21" s="8">
        <f>B21/I21*50</f>
        <v>3.6764705882352944</v>
      </c>
      <c r="K21" s="37">
        <f>E21/J21</f>
        <v>34</v>
      </c>
      <c r="L21" s="38">
        <v>8</v>
      </c>
    </row>
    <row r="22" spans="1:12">
      <c r="A22" s="6">
        <v>2</v>
      </c>
      <c r="B22" s="3">
        <v>0.5</v>
      </c>
      <c r="C22" s="3">
        <f t="shared" ref="C22:C27" si="6">LOG(B22)/LOG(2)+3</f>
        <v>2</v>
      </c>
      <c r="D22" s="4">
        <v>0.16</v>
      </c>
      <c r="E22" s="8">
        <f t="shared" ref="E22:E26" si="7">B22/D22*50</f>
        <v>156.25</v>
      </c>
      <c r="F22" s="4">
        <v>2.1</v>
      </c>
      <c r="G22" s="8">
        <f t="shared" ref="G22:G27" si="8">B22/F22*50</f>
        <v>11.904761904761903</v>
      </c>
      <c r="H22" s="37">
        <f t="shared" ref="H22:H27" si="9">E22/G22</f>
        <v>13.125000000000002</v>
      </c>
      <c r="I22" s="4">
        <v>6.8</v>
      </c>
      <c r="J22" s="8">
        <f t="shared" ref="J22:J27" si="10">B22/I22*50</f>
        <v>3.6764705882352944</v>
      </c>
      <c r="K22" s="37">
        <f t="shared" ref="K22:K27" si="11">E22/J22</f>
        <v>42.5</v>
      </c>
      <c r="L22" s="38">
        <v>16</v>
      </c>
    </row>
    <row r="23" spans="1:12">
      <c r="A23" s="6">
        <v>3</v>
      </c>
      <c r="B23" s="3">
        <v>1</v>
      </c>
      <c r="C23" s="3">
        <f t="shared" si="6"/>
        <v>3</v>
      </c>
      <c r="D23" s="4">
        <v>0.28000000000000003</v>
      </c>
      <c r="E23" s="8">
        <f t="shared" si="7"/>
        <v>178.57142857142856</v>
      </c>
      <c r="F23" s="4">
        <v>5</v>
      </c>
      <c r="G23" s="8">
        <f t="shared" si="8"/>
        <v>10</v>
      </c>
      <c r="H23" s="37">
        <f t="shared" si="9"/>
        <v>17.857142857142854</v>
      </c>
      <c r="I23" s="4">
        <v>13.6</v>
      </c>
      <c r="J23" s="8">
        <f t="shared" si="10"/>
        <v>3.6764705882352944</v>
      </c>
      <c r="K23" s="37">
        <f t="shared" si="11"/>
        <v>48.571428571428562</v>
      </c>
      <c r="L23" s="38">
        <v>32</v>
      </c>
    </row>
    <row r="24" spans="1:12">
      <c r="A24" s="6">
        <v>4</v>
      </c>
      <c r="B24" s="3">
        <v>2</v>
      </c>
      <c r="C24" s="3">
        <f t="shared" si="6"/>
        <v>4</v>
      </c>
      <c r="D24" s="4">
        <v>0.52</v>
      </c>
      <c r="E24" s="8">
        <f t="shared" si="7"/>
        <v>192.30769230769229</v>
      </c>
      <c r="F24" s="4">
        <v>9.6</v>
      </c>
      <c r="G24" s="8">
        <f t="shared" si="8"/>
        <v>10.416666666666668</v>
      </c>
      <c r="H24" s="37">
        <f t="shared" si="9"/>
        <v>18.461538461538456</v>
      </c>
      <c r="I24" s="4">
        <v>27</v>
      </c>
      <c r="J24" s="8">
        <f t="shared" si="10"/>
        <v>3.7037037037037033</v>
      </c>
      <c r="K24" s="37">
        <f t="shared" si="11"/>
        <v>51.923076923076927</v>
      </c>
      <c r="L24" s="38">
        <v>64</v>
      </c>
    </row>
    <row r="25" spans="1:12">
      <c r="A25" s="6">
        <v>5</v>
      </c>
      <c r="B25" s="3">
        <v>4</v>
      </c>
      <c r="C25" s="3">
        <f t="shared" si="6"/>
        <v>5</v>
      </c>
      <c r="D25" s="4">
        <v>1</v>
      </c>
      <c r="E25" s="8">
        <f t="shared" si="7"/>
        <v>200</v>
      </c>
      <c r="F25" s="4">
        <v>19</v>
      </c>
      <c r="G25" s="8">
        <f t="shared" si="8"/>
        <v>10.526315789473683</v>
      </c>
      <c r="H25" s="37">
        <f t="shared" si="9"/>
        <v>19.000000000000004</v>
      </c>
      <c r="I25" s="4">
        <v>54</v>
      </c>
      <c r="J25" s="8">
        <f t="shared" si="10"/>
        <v>3.7037037037037033</v>
      </c>
      <c r="K25" s="37">
        <f t="shared" si="11"/>
        <v>54.000000000000007</v>
      </c>
      <c r="L25" s="38">
        <v>128</v>
      </c>
    </row>
    <row r="26" spans="1:12">
      <c r="A26" s="6">
        <v>6</v>
      </c>
      <c r="B26" s="3">
        <v>8</v>
      </c>
      <c r="C26" s="3">
        <f t="shared" si="6"/>
        <v>6</v>
      </c>
      <c r="D26" s="4">
        <v>1.96</v>
      </c>
      <c r="E26" s="8">
        <f t="shared" si="7"/>
        <v>204.08163265306123</v>
      </c>
      <c r="F26" s="4">
        <v>39</v>
      </c>
      <c r="G26" s="8">
        <f t="shared" si="8"/>
        <v>10.256410256410255</v>
      </c>
      <c r="H26" s="37">
        <f t="shared" si="9"/>
        <v>19.897959183673471</v>
      </c>
      <c r="I26" s="4">
        <v>108</v>
      </c>
      <c r="J26" s="8">
        <f t="shared" si="10"/>
        <v>3.7037037037037033</v>
      </c>
      <c r="K26" s="37">
        <f t="shared" si="11"/>
        <v>55.102040816326543</v>
      </c>
      <c r="L26" s="38">
        <v>256</v>
      </c>
    </row>
    <row r="27" spans="1:12">
      <c r="A27" s="6">
        <v>7</v>
      </c>
      <c r="B27" s="3">
        <v>16</v>
      </c>
      <c r="C27" s="3">
        <f t="shared" si="6"/>
        <v>7</v>
      </c>
      <c r="D27" s="4">
        <v>3.86</v>
      </c>
      <c r="E27" s="8">
        <f>B27/D27*50</f>
        <v>207.25388601036272</v>
      </c>
      <c r="F27" s="4">
        <v>75</v>
      </c>
      <c r="G27" s="8">
        <f t="shared" si="8"/>
        <v>10.666666666666668</v>
      </c>
      <c r="H27" s="37">
        <f t="shared" si="9"/>
        <v>19.430051813471504</v>
      </c>
      <c r="I27" s="4">
        <v>213</v>
      </c>
      <c r="J27" s="8">
        <f t="shared" si="10"/>
        <v>3.755868544600939</v>
      </c>
      <c r="K27" s="37">
        <f t="shared" si="11"/>
        <v>55.181347150259072</v>
      </c>
      <c r="L27" s="38">
        <v>512</v>
      </c>
    </row>
    <row r="33" spans="1:17" ht="27">
      <c r="O33" t="s">
        <v>155</v>
      </c>
      <c r="P33" s="26" t="s">
        <v>168</v>
      </c>
      <c r="Q33" s="26" t="s">
        <v>171</v>
      </c>
    </row>
    <row r="36" spans="1:17">
      <c r="D36" t="s">
        <v>172</v>
      </c>
    </row>
    <row r="38" spans="1:17" ht="27">
      <c r="A38" s="1" t="s">
        <v>3</v>
      </c>
      <c r="B38" s="2" t="s">
        <v>173</v>
      </c>
      <c r="C38" s="2" t="s">
        <v>174</v>
      </c>
      <c r="D38" s="2" t="s">
        <v>175</v>
      </c>
      <c r="E38" s="2" t="s">
        <v>176</v>
      </c>
      <c r="F38" s="2" t="s">
        <v>177</v>
      </c>
      <c r="G38" s="2" t="s">
        <v>178</v>
      </c>
    </row>
    <row r="39" spans="1:17">
      <c r="A39">
        <v>1</v>
      </c>
      <c r="B39">
        <v>256</v>
      </c>
      <c r="C39">
        <v>29</v>
      </c>
      <c r="D39">
        <v>144000</v>
      </c>
      <c r="E39">
        <v>2.88</v>
      </c>
      <c r="F39" s="42">
        <v>0.98</v>
      </c>
      <c r="G39" s="41">
        <v>1</v>
      </c>
    </row>
  </sheetData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selection activeCell="G4" sqref="G4:G10"/>
    </sheetView>
  </sheetViews>
  <sheetFormatPr defaultRowHeight="13.5"/>
  <cols>
    <col min="1" max="1" width="6.375" customWidth="1"/>
    <col min="2" max="3" width="11.125" bestFit="1" customWidth="1"/>
    <col min="4" max="4" width="12.75" customWidth="1"/>
    <col min="5" max="6" width="10.25" customWidth="1"/>
    <col min="7" max="7" width="10.75" customWidth="1"/>
  </cols>
  <sheetData>
    <row r="1" spans="1:14" ht="40.5">
      <c r="C1" s="10" t="s">
        <v>19</v>
      </c>
      <c r="D1" s="5" t="s">
        <v>14</v>
      </c>
      <c r="E1" s="19" t="s">
        <v>20</v>
      </c>
      <c r="F1" s="7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21</v>
      </c>
      <c r="D3" s="2" t="s">
        <v>6</v>
      </c>
      <c r="E3" s="2" t="s">
        <v>22</v>
      </c>
      <c r="F3" s="2" t="s">
        <v>23</v>
      </c>
      <c r="G3" s="2" t="s">
        <v>24</v>
      </c>
    </row>
    <row r="4" spans="1:14">
      <c r="A4" s="6">
        <v>1</v>
      </c>
      <c r="B4" s="3">
        <v>0.25</v>
      </c>
      <c r="C4" s="4">
        <v>0.8</v>
      </c>
      <c r="D4" s="3">
        <f t="shared" ref="D4:D10" si="0">LOG(B4)/LOG(2)+3</f>
        <v>1</v>
      </c>
      <c r="E4" s="8">
        <f t="shared" ref="E4:E10" si="1">B4/C4*50</f>
        <v>15.625</v>
      </c>
      <c r="F4" s="8">
        <f>B4/G4*50</f>
        <v>3.6764705882352944</v>
      </c>
      <c r="G4" s="4">
        <v>3.4</v>
      </c>
    </row>
    <row r="5" spans="1:14">
      <c r="A5" s="6">
        <v>2</v>
      </c>
      <c r="B5" s="3">
        <v>0.5</v>
      </c>
      <c r="C5" s="4">
        <v>2.1</v>
      </c>
      <c r="D5" s="3">
        <f t="shared" si="0"/>
        <v>2</v>
      </c>
      <c r="E5" s="8">
        <f t="shared" si="1"/>
        <v>11.904761904761903</v>
      </c>
      <c r="F5" s="8">
        <f t="shared" ref="F5:F10" si="2">B5/G5*50</f>
        <v>3.6764705882352944</v>
      </c>
      <c r="G5" s="4">
        <v>6.8</v>
      </c>
    </row>
    <row r="6" spans="1:14">
      <c r="A6" s="6">
        <v>3</v>
      </c>
      <c r="B6" s="3">
        <v>1</v>
      </c>
      <c r="C6" s="4">
        <v>5</v>
      </c>
      <c r="D6" s="3">
        <f t="shared" si="0"/>
        <v>3</v>
      </c>
      <c r="E6" s="8">
        <f t="shared" si="1"/>
        <v>10</v>
      </c>
      <c r="F6" s="8">
        <f t="shared" si="2"/>
        <v>3.6764705882352944</v>
      </c>
      <c r="G6" s="4">
        <v>13.6</v>
      </c>
    </row>
    <row r="7" spans="1:14">
      <c r="A7" s="6">
        <v>4</v>
      </c>
      <c r="B7" s="3">
        <v>2</v>
      </c>
      <c r="C7" s="4">
        <v>9.6</v>
      </c>
      <c r="D7" s="3">
        <f t="shared" si="0"/>
        <v>4</v>
      </c>
      <c r="E7" s="8">
        <f t="shared" si="1"/>
        <v>10.416666666666668</v>
      </c>
      <c r="F7" s="8">
        <f t="shared" si="2"/>
        <v>3.7037037037037033</v>
      </c>
      <c r="G7" s="4">
        <v>27</v>
      </c>
    </row>
    <row r="8" spans="1:14">
      <c r="A8" s="6">
        <v>5</v>
      </c>
      <c r="B8" s="3">
        <v>4</v>
      </c>
      <c r="C8" s="4">
        <v>19</v>
      </c>
      <c r="D8" s="3">
        <f t="shared" si="0"/>
        <v>5</v>
      </c>
      <c r="E8" s="8">
        <f t="shared" si="1"/>
        <v>10.526315789473683</v>
      </c>
      <c r="F8" s="8">
        <f t="shared" si="2"/>
        <v>3.7037037037037033</v>
      </c>
      <c r="G8" s="4">
        <v>54</v>
      </c>
    </row>
    <row r="9" spans="1:14">
      <c r="A9" s="6">
        <v>6</v>
      </c>
      <c r="B9" s="3">
        <v>8</v>
      </c>
      <c r="C9" s="4">
        <v>39</v>
      </c>
      <c r="D9" s="3">
        <f t="shared" si="0"/>
        <v>6</v>
      </c>
      <c r="E9" s="8">
        <f t="shared" si="1"/>
        <v>10.256410256410255</v>
      </c>
      <c r="F9" s="8">
        <f t="shared" si="2"/>
        <v>3.7037037037037033</v>
      </c>
      <c r="G9" s="4">
        <v>108</v>
      </c>
    </row>
    <row r="10" spans="1:14">
      <c r="A10" s="6">
        <v>7</v>
      </c>
      <c r="B10" s="3">
        <v>16</v>
      </c>
      <c r="C10" s="4">
        <v>75</v>
      </c>
      <c r="D10" s="3">
        <f t="shared" si="0"/>
        <v>7</v>
      </c>
      <c r="E10" s="8">
        <f t="shared" si="1"/>
        <v>10.666666666666668</v>
      </c>
      <c r="F10" s="8">
        <f t="shared" si="2"/>
        <v>3.755868544600939</v>
      </c>
      <c r="G10" s="4">
        <v>213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s="10" t="s">
        <v>25</v>
      </c>
      <c r="M12" t="s">
        <v>11</v>
      </c>
      <c r="N12" t="s">
        <v>16</v>
      </c>
    </row>
    <row r="14" spans="1:14">
      <c r="L14" s="10"/>
    </row>
    <row r="15" spans="1:14" ht="40.5">
      <c r="C15" s="10" t="s">
        <v>26</v>
      </c>
      <c r="D15" s="5" t="s">
        <v>1</v>
      </c>
      <c r="E15" s="19" t="s">
        <v>20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27</v>
      </c>
      <c r="C17" s="2" t="s">
        <v>21</v>
      </c>
      <c r="D17" s="2" t="s">
        <v>6</v>
      </c>
      <c r="E17" s="2" t="s">
        <v>22</v>
      </c>
      <c r="F17" s="2" t="s">
        <v>23</v>
      </c>
      <c r="G17" s="2" t="s">
        <v>24</v>
      </c>
    </row>
    <row r="18" spans="1:14">
      <c r="A18" s="6">
        <v>1</v>
      </c>
      <c r="B18" s="3">
        <v>0.25</v>
      </c>
      <c r="C18" s="4">
        <v>1</v>
      </c>
      <c r="D18" s="3">
        <f>LOG(B18)/LOG(2)+3</f>
        <v>1</v>
      </c>
      <c r="E18" s="8">
        <f t="shared" ref="E18:E24" si="3">B18/C18*50</f>
        <v>12.5</v>
      </c>
      <c r="F18" s="8">
        <f>B18/G18*50</f>
        <v>3.125</v>
      </c>
      <c r="G18" s="4">
        <v>4</v>
      </c>
    </row>
    <row r="19" spans="1:14">
      <c r="A19" s="6">
        <v>2</v>
      </c>
      <c r="B19" s="3">
        <v>0.5</v>
      </c>
      <c r="C19" s="4">
        <v>2</v>
      </c>
      <c r="D19" s="3">
        <f t="shared" ref="D19:D24" si="4">LOG(B19)/LOG(2)+3</f>
        <v>2</v>
      </c>
      <c r="E19" s="8">
        <f t="shared" si="3"/>
        <v>12.5</v>
      </c>
      <c r="F19" s="8">
        <f t="shared" ref="F19:F24" si="5">B19/G19*50</f>
        <v>2.7777777777777777</v>
      </c>
      <c r="G19" s="4">
        <v>9</v>
      </c>
    </row>
    <row r="20" spans="1:14">
      <c r="A20" s="6">
        <v>3</v>
      </c>
      <c r="B20" s="3">
        <v>1</v>
      </c>
      <c r="C20" s="4">
        <v>5</v>
      </c>
      <c r="D20" s="3">
        <f t="shared" si="4"/>
        <v>3</v>
      </c>
      <c r="E20" s="8">
        <f t="shared" si="3"/>
        <v>10</v>
      </c>
      <c r="F20" s="8">
        <f t="shared" si="5"/>
        <v>2.9411764705882351</v>
      </c>
      <c r="G20" s="4">
        <v>17</v>
      </c>
    </row>
    <row r="21" spans="1:14">
      <c r="A21" s="6">
        <v>4</v>
      </c>
      <c r="B21" s="3">
        <v>2</v>
      </c>
      <c r="C21" s="4">
        <v>9</v>
      </c>
      <c r="D21" s="3">
        <f t="shared" si="4"/>
        <v>4</v>
      </c>
      <c r="E21" s="8">
        <f t="shared" si="3"/>
        <v>11.111111111111111</v>
      </c>
      <c r="F21" s="8">
        <f t="shared" si="5"/>
        <v>2.8571428571428572</v>
      </c>
      <c r="G21" s="4">
        <v>35</v>
      </c>
    </row>
    <row r="22" spans="1:14">
      <c r="A22" s="6">
        <v>5</v>
      </c>
      <c r="B22" s="3">
        <v>4</v>
      </c>
      <c r="C22" s="4">
        <v>17</v>
      </c>
      <c r="D22" s="3">
        <f t="shared" si="4"/>
        <v>5</v>
      </c>
      <c r="E22" s="8">
        <f t="shared" si="3"/>
        <v>11.76470588235294</v>
      </c>
      <c r="F22" s="8">
        <f t="shared" si="5"/>
        <v>2.8985507246376812</v>
      </c>
      <c r="G22" s="4">
        <v>69</v>
      </c>
    </row>
    <row r="23" spans="1:14">
      <c r="A23" s="6">
        <v>6</v>
      </c>
      <c r="B23" s="3">
        <v>8</v>
      </c>
      <c r="C23" s="4">
        <v>33</v>
      </c>
      <c r="D23" s="3">
        <f t="shared" si="4"/>
        <v>6</v>
      </c>
      <c r="E23" s="8">
        <f t="shared" si="3"/>
        <v>12.121212121212121</v>
      </c>
      <c r="F23" s="8">
        <f t="shared" si="5"/>
        <v>2.9197080291970803</v>
      </c>
      <c r="G23" s="4">
        <v>137</v>
      </c>
    </row>
    <row r="24" spans="1:14">
      <c r="A24" s="6">
        <v>7</v>
      </c>
      <c r="B24" s="3">
        <v>16</v>
      </c>
      <c r="C24" s="4">
        <v>65</v>
      </c>
      <c r="D24" s="3">
        <f t="shared" si="4"/>
        <v>7</v>
      </c>
      <c r="E24" s="8">
        <f t="shared" si="3"/>
        <v>12.307692307692308</v>
      </c>
      <c r="F24" s="8">
        <f t="shared" si="5"/>
        <v>2.9629629629629632</v>
      </c>
      <c r="G24" s="4">
        <v>270</v>
      </c>
    </row>
    <row r="25" spans="1:14">
      <c r="A25" s="15"/>
      <c r="B25" s="16"/>
      <c r="C25" s="17"/>
      <c r="D25" s="16"/>
      <c r="E25" s="18"/>
      <c r="F25" s="18"/>
      <c r="G25" s="17"/>
    </row>
    <row r="26" spans="1:14">
      <c r="L26" s="20" t="s">
        <v>28</v>
      </c>
      <c r="M26" t="s">
        <v>11</v>
      </c>
      <c r="N26" t="s">
        <v>12</v>
      </c>
    </row>
    <row r="29" spans="1:14" ht="116.25" customHeight="1">
      <c r="A29" s="43" t="s">
        <v>29</v>
      </c>
      <c r="B29" s="44"/>
      <c r="C29" s="44"/>
      <c r="D29" s="44"/>
      <c r="E29" s="44"/>
      <c r="F29" s="44"/>
      <c r="G29" s="44"/>
      <c r="H29" s="44"/>
    </row>
    <row r="32" spans="1:14">
      <c r="A32" s="7"/>
      <c r="B32" s="7"/>
      <c r="C32" s="7"/>
      <c r="D32" s="11"/>
      <c r="E32" s="7"/>
      <c r="F32" s="7"/>
      <c r="G32" s="7"/>
    </row>
    <row r="33" spans="1:7">
      <c r="A33" s="7"/>
      <c r="B33" s="7"/>
      <c r="C33" s="7"/>
      <c r="D33" s="7"/>
      <c r="E33" s="7"/>
      <c r="F33" s="7"/>
      <c r="G33" s="7"/>
    </row>
    <row r="34" spans="1:7">
      <c r="A34" s="12"/>
      <c r="B34" s="13"/>
      <c r="C34" s="13"/>
      <c r="D34" s="13"/>
      <c r="E34" s="14"/>
      <c r="F34" s="13"/>
      <c r="G34" s="13"/>
    </row>
    <row r="35" spans="1:7">
      <c r="A35" s="15"/>
      <c r="B35" s="16"/>
      <c r="C35" s="17"/>
      <c r="D35" s="16"/>
      <c r="E35" s="18"/>
      <c r="F35" s="18"/>
      <c r="G35" s="17"/>
    </row>
    <row r="36" spans="1:7">
      <c r="A36" s="15"/>
      <c r="B36" s="16"/>
      <c r="C36" s="17"/>
      <c r="D36" s="16"/>
      <c r="E36" s="18"/>
      <c r="F36" s="18"/>
      <c r="G36" s="17"/>
    </row>
    <row r="37" spans="1:7">
      <c r="A37" s="15"/>
      <c r="B37" s="16"/>
      <c r="C37" s="17"/>
      <c r="D37" s="16"/>
      <c r="E37" s="18"/>
      <c r="F37" s="18"/>
      <c r="G37" s="17"/>
    </row>
    <row r="38" spans="1:7">
      <c r="A38" s="15"/>
      <c r="B38" s="16"/>
      <c r="C38" s="17"/>
      <c r="D38" s="16"/>
      <c r="E38" s="18"/>
      <c r="F38" s="18"/>
      <c r="G38" s="17"/>
    </row>
    <row r="39" spans="1:7">
      <c r="A39" s="15"/>
      <c r="B39" s="16"/>
      <c r="C39" s="17"/>
      <c r="D39" s="16"/>
      <c r="E39" s="18"/>
      <c r="F39" s="18"/>
      <c r="G39" s="17"/>
    </row>
    <row r="40" spans="1:7">
      <c r="A40" s="15"/>
      <c r="B40" s="16"/>
      <c r="C40" s="17"/>
      <c r="D40" s="16"/>
      <c r="E40" s="18"/>
      <c r="F40" s="18"/>
      <c r="G40" s="17"/>
    </row>
    <row r="41" spans="1:7">
      <c r="A41" s="15"/>
      <c r="B41" s="16"/>
      <c r="C41" s="17"/>
      <c r="D41" s="16"/>
      <c r="E41" s="18"/>
      <c r="F41" s="18"/>
      <c r="G41" s="17"/>
    </row>
    <row r="42" spans="1:7">
      <c r="A42" s="15"/>
      <c r="B42" s="16"/>
      <c r="C42" s="17"/>
      <c r="D42" s="16"/>
      <c r="E42" s="18"/>
      <c r="F42" s="18"/>
      <c r="G42" s="17"/>
    </row>
  </sheetData>
  <mergeCells count="1">
    <mergeCell ref="A29:H29"/>
  </mergeCells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9"/>
  <sheetViews>
    <sheetView workbookViewId="0">
      <selection activeCell="G18" sqref="G18:G24"/>
    </sheetView>
  </sheetViews>
  <sheetFormatPr defaultRowHeight="13.5"/>
  <cols>
    <col min="2" max="2" width="9.625" customWidth="1"/>
    <col min="3" max="4" width="11.125" bestFit="1" customWidth="1"/>
    <col min="7" max="7" width="11.5" customWidth="1"/>
    <col min="8" max="8" width="15.625" customWidth="1"/>
  </cols>
  <sheetData>
    <row r="1" spans="1:14" ht="54">
      <c r="C1" s="10" t="s">
        <v>30</v>
      </c>
      <c r="D1" s="5" t="s">
        <v>31</v>
      </c>
      <c r="E1" s="19" t="s">
        <v>32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33</v>
      </c>
      <c r="D3" s="2" t="s">
        <v>6</v>
      </c>
      <c r="E3" s="2" t="s">
        <v>34</v>
      </c>
      <c r="F3" s="2" t="s">
        <v>11</v>
      </c>
      <c r="G3" s="2" t="s">
        <v>35</v>
      </c>
    </row>
    <row r="4" spans="1:14">
      <c r="A4" s="6">
        <v>1</v>
      </c>
      <c r="B4" s="3">
        <v>0.25</v>
      </c>
      <c r="C4" s="4">
        <v>0.4</v>
      </c>
      <c r="D4" s="3">
        <f>LOG(B4)/LOG(2)+3</f>
        <v>1</v>
      </c>
      <c r="E4" s="8">
        <f t="shared" ref="E4:E10" si="0">B4/C4*50</f>
        <v>31.25</v>
      </c>
      <c r="F4" s="8">
        <f>B4/G4*50</f>
        <v>15.625</v>
      </c>
      <c r="G4" s="4">
        <v>0.8</v>
      </c>
    </row>
    <row r="5" spans="1:14">
      <c r="A5" s="6">
        <v>2</v>
      </c>
      <c r="B5" s="3">
        <v>0.5</v>
      </c>
      <c r="C5" s="4">
        <v>0.7</v>
      </c>
      <c r="D5" s="3">
        <f t="shared" ref="D5:D10" si="1">LOG(B5)/LOG(2)+3</f>
        <v>2</v>
      </c>
      <c r="E5" s="8">
        <f t="shared" si="0"/>
        <v>35.714285714285715</v>
      </c>
      <c r="F5" s="8">
        <f t="shared" ref="F5:F10" si="2">B5/G5*50</f>
        <v>11.904761904761903</v>
      </c>
      <c r="G5" s="4">
        <v>2.1</v>
      </c>
    </row>
    <row r="6" spans="1:14">
      <c r="A6" s="6">
        <v>3</v>
      </c>
      <c r="B6" s="3">
        <v>1</v>
      </c>
      <c r="C6" s="4">
        <v>1.4</v>
      </c>
      <c r="D6" s="3">
        <f t="shared" si="1"/>
        <v>3</v>
      </c>
      <c r="E6" s="8">
        <f t="shared" si="0"/>
        <v>35.714285714285715</v>
      </c>
      <c r="F6" s="8">
        <f t="shared" si="2"/>
        <v>10</v>
      </c>
      <c r="G6" s="4">
        <v>5</v>
      </c>
    </row>
    <row r="7" spans="1:14">
      <c r="A7" s="6">
        <v>4</v>
      </c>
      <c r="B7" s="3">
        <v>2</v>
      </c>
      <c r="C7" s="4">
        <v>3</v>
      </c>
      <c r="D7" s="3">
        <f t="shared" si="1"/>
        <v>4</v>
      </c>
      <c r="E7" s="8">
        <f t="shared" si="0"/>
        <v>33.333333333333329</v>
      </c>
      <c r="F7" s="8">
        <f t="shared" si="2"/>
        <v>10.416666666666668</v>
      </c>
      <c r="G7" s="4">
        <v>9.6</v>
      </c>
    </row>
    <row r="8" spans="1:14">
      <c r="A8" s="6">
        <v>5</v>
      </c>
      <c r="B8" s="3">
        <v>4</v>
      </c>
      <c r="C8" s="4">
        <v>6</v>
      </c>
      <c r="D8" s="3">
        <f t="shared" si="1"/>
        <v>5</v>
      </c>
      <c r="E8" s="8">
        <f t="shared" si="0"/>
        <v>33.333333333333329</v>
      </c>
      <c r="F8" s="8">
        <f t="shared" si="2"/>
        <v>10.526315789473683</v>
      </c>
      <c r="G8" s="4">
        <v>19</v>
      </c>
    </row>
    <row r="9" spans="1:14">
      <c r="A9" s="6">
        <v>6</v>
      </c>
      <c r="B9" s="3">
        <v>8</v>
      </c>
      <c r="C9" s="4">
        <v>11</v>
      </c>
      <c r="D9" s="3">
        <f t="shared" si="1"/>
        <v>6</v>
      </c>
      <c r="E9" s="8">
        <f t="shared" si="0"/>
        <v>36.363636363636367</v>
      </c>
      <c r="F9" s="8">
        <f t="shared" si="2"/>
        <v>10.256410256410255</v>
      </c>
      <c r="G9" s="4">
        <v>39</v>
      </c>
    </row>
    <row r="10" spans="1:14">
      <c r="A10" s="6">
        <v>7</v>
      </c>
      <c r="B10" s="3">
        <v>16</v>
      </c>
      <c r="C10" s="4">
        <v>22</v>
      </c>
      <c r="D10" s="3">
        <f t="shared" si="1"/>
        <v>7</v>
      </c>
      <c r="E10" s="8">
        <f t="shared" si="0"/>
        <v>36.363636363636367</v>
      </c>
      <c r="F10" s="8">
        <f t="shared" si="2"/>
        <v>10.666666666666668</v>
      </c>
      <c r="G10" s="4">
        <v>75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s="10" t="s">
        <v>36</v>
      </c>
      <c r="M12" t="s">
        <v>34</v>
      </c>
      <c r="N12" t="s">
        <v>37</v>
      </c>
    </row>
    <row r="15" spans="1:14" ht="54">
      <c r="C15" s="10" t="s">
        <v>38</v>
      </c>
      <c r="D15" s="5" t="s">
        <v>39</v>
      </c>
      <c r="E15" s="19" t="s">
        <v>32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27</v>
      </c>
      <c r="C17" s="2" t="s">
        <v>33</v>
      </c>
      <c r="D17" s="2" t="s">
        <v>6</v>
      </c>
      <c r="E17" s="2" t="s">
        <v>34</v>
      </c>
      <c r="F17" s="2" t="s">
        <v>11</v>
      </c>
      <c r="G17" s="2" t="s">
        <v>35</v>
      </c>
    </row>
    <row r="18" spans="1:14">
      <c r="A18" s="6">
        <v>1</v>
      </c>
      <c r="B18" s="3">
        <v>0.25</v>
      </c>
      <c r="C18" s="4">
        <v>4</v>
      </c>
      <c r="D18" s="3">
        <f>LOG(B18)/LOG(2)+3</f>
        <v>1</v>
      </c>
      <c r="E18" s="8">
        <f t="shared" ref="E18:E24" si="3">B18/C18*50</f>
        <v>3.125</v>
      </c>
      <c r="F18" s="8">
        <f>B18/G18*50</f>
        <v>12.5</v>
      </c>
      <c r="G18" s="4">
        <v>1</v>
      </c>
    </row>
    <row r="19" spans="1:14">
      <c r="A19" s="6">
        <v>2</v>
      </c>
      <c r="B19" s="3">
        <v>0.5</v>
      </c>
      <c r="C19" s="4">
        <v>7</v>
      </c>
      <c r="D19" s="3">
        <f t="shared" ref="D19:D24" si="4">LOG(B19)/LOG(2)+3</f>
        <v>2</v>
      </c>
      <c r="E19" s="8">
        <f t="shared" si="3"/>
        <v>3.5714285714285712</v>
      </c>
      <c r="F19" s="8">
        <f t="shared" ref="F19:F24" si="5">B19/G19*50</f>
        <v>12.5</v>
      </c>
      <c r="G19" s="4">
        <v>2</v>
      </c>
    </row>
    <row r="20" spans="1:14">
      <c r="A20" s="6">
        <v>3</v>
      </c>
      <c r="B20" s="3">
        <v>1</v>
      </c>
      <c r="C20" s="4">
        <v>15</v>
      </c>
      <c r="D20" s="3">
        <f t="shared" si="4"/>
        <v>3</v>
      </c>
      <c r="E20" s="8">
        <f t="shared" si="3"/>
        <v>3.3333333333333335</v>
      </c>
      <c r="F20" s="8">
        <f t="shared" si="5"/>
        <v>10</v>
      </c>
      <c r="G20" s="4">
        <v>5</v>
      </c>
    </row>
    <row r="21" spans="1:14">
      <c r="A21" s="6">
        <v>4</v>
      </c>
      <c r="B21" s="3">
        <v>2</v>
      </c>
      <c r="C21" s="4">
        <v>29</v>
      </c>
      <c r="D21" s="3">
        <f t="shared" si="4"/>
        <v>4</v>
      </c>
      <c r="E21" s="8">
        <f t="shared" si="3"/>
        <v>3.4482758620689653</v>
      </c>
      <c r="F21" s="8">
        <f t="shared" si="5"/>
        <v>11.111111111111111</v>
      </c>
      <c r="G21" s="4">
        <v>9</v>
      </c>
    </row>
    <row r="22" spans="1:14">
      <c r="A22" s="6">
        <v>5</v>
      </c>
      <c r="B22" s="3">
        <v>4</v>
      </c>
      <c r="C22" s="4">
        <v>58</v>
      </c>
      <c r="D22" s="3">
        <f t="shared" si="4"/>
        <v>5</v>
      </c>
      <c r="E22" s="8">
        <f t="shared" si="3"/>
        <v>3.4482758620689653</v>
      </c>
      <c r="F22" s="8">
        <f t="shared" si="5"/>
        <v>11.76470588235294</v>
      </c>
      <c r="G22" s="4">
        <v>17</v>
      </c>
    </row>
    <row r="23" spans="1:14">
      <c r="A23" s="6">
        <v>6</v>
      </c>
      <c r="B23" s="3">
        <v>8</v>
      </c>
      <c r="C23" s="4">
        <v>116</v>
      </c>
      <c r="D23" s="3">
        <f t="shared" si="4"/>
        <v>6</v>
      </c>
      <c r="E23" s="8">
        <f t="shared" si="3"/>
        <v>3.4482758620689653</v>
      </c>
      <c r="F23" s="8">
        <f t="shared" si="5"/>
        <v>12.121212121212121</v>
      </c>
      <c r="G23" s="4">
        <v>33</v>
      </c>
    </row>
    <row r="24" spans="1:14">
      <c r="A24" s="6">
        <v>7</v>
      </c>
      <c r="B24" s="3">
        <v>16</v>
      </c>
      <c r="C24" s="4">
        <v>233</v>
      </c>
      <c r="D24" s="3">
        <f t="shared" si="4"/>
        <v>7</v>
      </c>
      <c r="E24" s="8">
        <f t="shared" si="3"/>
        <v>3.4334763948497855</v>
      </c>
      <c r="F24" s="8">
        <f t="shared" si="5"/>
        <v>12.307692307692308</v>
      </c>
      <c r="G24" s="4">
        <v>65</v>
      </c>
    </row>
    <row r="25" spans="1:14">
      <c r="A25" s="21"/>
      <c r="B25" s="22"/>
      <c r="C25" s="23"/>
      <c r="D25" s="22"/>
      <c r="E25" s="24"/>
      <c r="F25" s="24"/>
      <c r="G25" s="23"/>
      <c r="L25" s="10" t="s">
        <v>40</v>
      </c>
      <c r="M25" t="s">
        <v>34</v>
      </c>
      <c r="N25" t="s">
        <v>41</v>
      </c>
    </row>
    <row r="29" spans="1:14" ht="125.25" customHeight="1">
      <c r="A29" s="43" t="s">
        <v>42</v>
      </c>
      <c r="B29" s="44"/>
      <c r="C29" s="44"/>
      <c r="D29" s="44"/>
      <c r="E29" s="44"/>
      <c r="F29" s="44"/>
      <c r="G29" s="44"/>
      <c r="H29" s="44"/>
    </row>
  </sheetData>
  <mergeCells count="1">
    <mergeCell ref="A29:H29"/>
  </mergeCells>
  <phoneticPr fontId="7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8"/>
  <sheetViews>
    <sheetView topLeftCell="A19" workbookViewId="0">
      <selection activeCell="B17" sqref="B17"/>
    </sheetView>
  </sheetViews>
  <sheetFormatPr defaultRowHeight="13.5"/>
  <cols>
    <col min="2" max="2" width="10.25" customWidth="1"/>
    <col min="3" max="3" width="11.25" customWidth="1"/>
    <col min="4" max="4" width="11.75" customWidth="1"/>
    <col min="7" max="7" width="11.375" customWidth="1"/>
    <col min="8" max="8" width="14" customWidth="1"/>
  </cols>
  <sheetData>
    <row r="1" spans="1:14" ht="40.5">
      <c r="C1" s="10" t="s">
        <v>43</v>
      </c>
      <c r="D1" s="5" t="s">
        <v>44</v>
      </c>
      <c r="E1" s="19" t="s">
        <v>45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46</v>
      </c>
      <c r="D3" s="2" t="s">
        <v>6</v>
      </c>
      <c r="E3" s="2" t="s">
        <v>47</v>
      </c>
      <c r="F3" s="2" t="s">
        <v>48</v>
      </c>
      <c r="G3" s="2" t="s">
        <v>49</v>
      </c>
    </row>
    <row r="4" spans="1:14">
      <c r="A4" s="6">
        <v>1</v>
      </c>
      <c r="B4" s="3">
        <v>0.25</v>
      </c>
      <c r="C4" s="4">
        <v>0.13</v>
      </c>
      <c r="D4" s="3">
        <f t="shared" ref="D4:D10" si="0">LOG(B4)/LOG(2)+3</f>
        <v>1</v>
      </c>
      <c r="E4" s="8">
        <f t="shared" ref="E4:E10" si="1">B4/C4*50</f>
        <v>96.153846153846146</v>
      </c>
      <c r="F4" s="8">
        <f t="shared" ref="F4:F10" si="2">B4/G4*50</f>
        <v>31.25</v>
      </c>
      <c r="G4" s="4">
        <v>0.4</v>
      </c>
    </row>
    <row r="5" spans="1:14">
      <c r="A5" s="6">
        <v>2</v>
      </c>
      <c r="B5" s="3">
        <v>0.5</v>
      </c>
      <c r="C5" s="4">
        <v>0.25</v>
      </c>
      <c r="D5" s="3">
        <f t="shared" si="0"/>
        <v>2</v>
      </c>
      <c r="E5" s="8">
        <f t="shared" si="1"/>
        <v>100</v>
      </c>
      <c r="F5" s="8">
        <f t="shared" si="2"/>
        <v>35.714285714285715</v>
      </c>
      <c r="G5" s="4">
        <v>0.7</v>
      </c>
    </row>
    <row r="6" spans="1:14">
      <c r="A6" s="6">
        <v>3</v>
      </c>
      <c r="B6" s="3">
        <v>1</v>
      </c>
      <c r="C6" s="4">
        <v>0.49</v>
      </c>
      <c r="D6" s="3">
        <f t="shared" si="0"/>
        <v>3</v>
      </c>
      <c r="E6" s="8">
        <f t="shared" si="1"/>
        <v>102.04081632653062</v>
      </c>
      <c r="F6" s="8">
        <f t="shared" si="2"/>
        <v>35.714285714285715</v>
      </c>
      <c r="G6" s="4">
        <v>1.4</v>
      </c>
    </row>
    <row r="7" spans="1:14">
      <c r="A7" s="6">
        <v>4</v>
      </c>
      <c r="B7" s="3">
        <v>2</v>
      </c>
      <c r="C7" s="4">
        <v>0.93</v>
      </c>
      <c r="D7" s="3">
        <f t="shared" si="0"/>
        <v>4</v>
      </c>
      <c r="E7" s="8">
        <f t="shared" si="1"/>
        <v>107.5268817204301</v>
      </c>
      <c r="F7" s="8">
        <f t="shared" si="2"/>
        <v>33.333333333333329</v>
      </c>
      <c r="G7" s="4">
        <v>3</v>
      </c>
    </row>
    <row r="8" spans="1:14">
      <c r="A8" s="6">
        <v>5</v>
      </c>
      <c r="B8" s="3">
        <v>4</v>
      </c>
      <c r="C8" s="4">
        <v>1.8</v>
      </c>
      <c r="D8" s="3">
        <f t="shared" si="0"/>
        <v>5</v>
      </c>
      <c r="E8" s="8">
        <f t="shared" si="1"/>
        <v>111.11111111111111</v>
      </c>
      <c r="F8" s="8">
        <f t="shared" si="2"/>
        <v>33.333333333333329</v>
      </c>
      <c r="G8" s="4">
        <v>6</v>
      </c>
    </row>
    <row r="9" spans="1:14">
      <c r="A9" s="6">
        <v>6</v>
      </c>
      <c r="B9" s="3">
        <v>8</v>
      </c>
      <c r="C9" s="4">
        <v>3.6</v>
      </c>
      <c r="D9" s="3">
        <f t="shared" si="0"/>
        <v>6</v>
      </c>
      <c r="E9" s="8">
        <f t="shared" si="1"/>
        <v>111.11111111111111</v>
      </c>
      <c r="F9" s="8">
        <f t="shared" si="2"/>
        <v>36.363636363636367</v>
      </c>
      <c r="G9" s="4">
        <v>11</v>
      </c>
    </row>
    <row r="10" spans="1:14">
      <c r="A10" s="6">
        <v>7</v>
      </c>
      <c r="B10" s="3">
        <v>16</v>
      </c>
      <c r="C10" s="4">
        <v>7.1</v>
      </c>
      <c r="D10" s="3">
        <f t="shared" si="0"/>
        <v>7</v>
      </c>
      <c r="E10" s="8">
        <f t="shared" si="1"/>
        <v>112.67605633802818</v>
      </c>
      <c r="F10" s="8">
        <f t="shared" si="2"/>
        <v>36.363636363636367</v>
      </c>
      <c r="G10" s="4">
        <v>22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t="s">
        <v>50</v>
      </c>
      <c r="M12" t="s">
        <v>34</v>
      </c>
      <c r="N12" t="s">
        <v>51</v>
      </c>
    </row>
    <row r="15" spans="1:14" ht="40.5">
      <c r="C15" s="10" t="s">
        <v>52</v>
      </c>
      <c r="D15" s="5" t="s">
        <v>53</v>
      </c>
      <c r="E15" s="19" t="s">
        <v>45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27</v>
      </c>
      <c r="C17" s="2" t="s">
        <v>54</v>
      </c>
      <c r="D17" s="2" t="s">
        <v>6</v>
      </c>
      <c r="E17" s="2" t="s">
        <v>47</v>
      </c>
      <c r="F17" s="2" t="s">
        <v>48</v>
      </c>
      <c r="G17" s="2" t="s">
        <v>49</v>
      </c>
    </row>
    <row r="18" spans="1:14">
      <c r="A18" s="6">
        <v>1</v>
      </c>
      <c r="B18" s="3">
        <v>0.25</v>
      </c>
      <c r="C18" s="4">
        <v>0.8</v>
      </c>
      <c r="D18" s="3">
        <f t="shared" ref="D18:D24" si="3">LOG(B18)/LOG(2)+3</f>
        <v>1</v>
      </c>
      <c r="E18" s="8">
        <f t="shared" ref="E18:E24" si="4">B18/C18*50</f>
        <v>15.625</v>
      </c>
      <c r="F18" s="8">
        <f t="shared" ref="F18:F24" si="5">B18/G18*50</f>
        <v>3.125</v>
      </c>
      <c r="G18" s="4">
        <v>4</v>
      </c>
    </row>
    <row r="19" spans="1:14">
      <c r="A19" s="6">
        <v>2</v>
      </c>
      <c r="B19" s="3">
        <v>0.5</v>
      </c>
      <c r="C19" s="4">
        <v>1.5</v>
      </c>
      <c r="D19" s="3">
        <f t="shared" si="3"/>
        <v>2</v>
      </c>
      <c r="E19" s="8">
        <f t="shared" si="4"/>
        <v>16.666666666666664</v>
      </c>
      <c r="F19" s="8">
        <f t="shared" si="5"/>
        <v>3.5714285714285712</v>
      </c>
      <c r="G19" s="4">
        <v>7</v>
      </c>
    </row>
    <row r="20" spans="1:14">
      <c r="A20" s="6">
        <v>3</v>
      </c>
      <c r="B20" s="3">
        <v>1</v>
      </c>
      <c r="C20" s="4">
        <v>3</v>
      </c>
      <c r="D20" s="3">
        <f t="shared" si="3"/>
        <v>3</v>
      </c>
      <c r="E20" s="8">
        <f t="shared" si="4"/>
        <v>16.666666666666664</v>
      </c>
      <c r="F20" s="8">
        <f t="shared" si="5"/>
        <v>3.3333333333333335</v>
      </c>
      <c r="G20" s="4">
        <v>15</v>
      </c>
    </row>
    <row r="21" spans="1:14">
      <c r="A21" s="6">
        <v>4</v>
      </c>
      <c r="B21" s="3">
        <v>2</v>
      </c>
      <c r="C21" s="4">
        <v>6</v>
      </c>
      <c r="D21" s="3">
        <f t="shared" si="3"/>
        <v>4</v>
      </c>
      <c r="E21" s="8">
        <f t="shared" si="4"/>
        <v>16.666666666666664</v>
      </c>
      <c r="F21" s="8">
        <f t="shared" si="5"/>
        <v>3.4482758620689653</v>
      </c>
      <c r="G21" s="4">
        <v>29</v>
      </c>
    </row>
    <row r="22" spans="1:14">
      <c r="A22" s="6">
        <v>5</v>
      </c>
      <c r="B22" s="3">
        <v>4</v>
      </c>
      <c r="C22" s="4">
        <v>12</v>
      </c>
      <c r="D22" s="3">
        <f t="shared" si="3"/>
        <v>5</v>
      </c>
      <c r="E22" s="8">
        <f t="shared" si="4"/>
        <v>16.666666666666664</v>
      </c>
      <c r="F22" s="8">
        <f t="shared" si="5"/>
        <v>3.4482758620689653</v>
      </c>
      <c r="G22" s="4">
        <v>58</v>
      </c>
    </row>
    <row r="23" spans="1:14">
      <c r="A23" s="6">
        <v>6</v>
      </c>
      <c r="B23" s="3">
        <v>8</v>
      </c>
      <c r="C23" s="4">
        <v>23</v>
      </c>
      <c r="D23" s="3">
        <f t="shared" si="3"/>
        <v>6</v>
      </c>
      <c r="E23" s="8">
        <f t="shared" si="4"/>
        <v>17.391304347826086</v>
      </c>
      <c r="F23" s="8">
        <f t="shared" si="5"/>
        <v>3.4482758620689653</v>
      </c>
      <c r="G23" s="4">
        <v>116</v>
      </c>
    </row>
    <row r="24" spans="1:14">
      <c r="A24" s="6">
        <v>7</v>
      </c>
      <c r="B24" s="3">
        <v>16</v>
      </c>
      <c r="C24" s="4">
        <v>46</v>
      </c>
      <c r="D24" s="3">
        <f t="shared" si="3"/>
        <v>7</v>
      </c>
      <c r="E24" s="8">
        <f t="shared" si="4"/>
        <v>17.391304347826086</v>
      </c>
      <c r="F24" s="8">
        <f t="shared" si="5"/>
        <v>3.4334763948497855</v>
      </c>
      <c r="G24" s="4">
        <v>233</v>
      </c>
    </row>
    <row r="25" spans="1:14">
      <c r="L25" t="s">
        <v>55</v>
      </c>
      <c r="M25" t="s">
        <v>34</v>
      </c>
      <c r="N25" t="s">
        <v>41</v>
      </c>
    </row>
    <row r="28" spans="1:14" ht="140.25" customHeight="1">
      <c r="A28" s="43" t="s">
        <v>56</v>
      </c>
      <c r="B28" s="44"/>
      <c r="C28" s="44"/>
      <c r="D28" s="44"/>
      <c r="E28" s="44"/>
      <c r="F28" s="44"/>
      <c r="G28" s="44"/>
      <c r="H28" s="44"/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79"/>
  <sheetViews>
    <sheetView topLeftCell="A65" workbookViewId="0">
      <selection activeCell="J79" sqref="J79"/>
    </sheetView>
  </sheetViews>
  <sheetFormatPr defaultRowHeight="13.5"/>
  <cols>
    <col min="2" max="2" width="11.375" customWidth="1"/>
    <col min="3" max="3" width="11.25" customWidth="1"/>
    <col min="4" max="4" width="14" customWidth="1"/>
    <col min="7" max="7" width="12.375" customWidth="1"/>
  </cols>
  <sheetData>
    <row r="1" spans="1:13" ht="40.5">
      <c r="C1" s="10" t="s">
        <v>57</v>
      </c>
      <c r="D1" s="5" t="s">
        <v>53</v>
      </c>
      <c r="E1" s="19" t="s">
        <v>58</v>
      </c>
      <c r="F1" s="35" t="s">
        <v>59</v>
      </c>
      <c r="G1" s="25"/>
    </row>
    <row r="2" spans="1:13">
      <c r="F2" s="7"/>
      <c r="G2" s="7"/>
    </row>
    <row r="3" spans="1:13" ht="27">
      <c r="A3" s="1" t="s">
        <v>3</v>
      </c>
      <c r="B3" s="2" t="s">
        <v>27</v>
      </c>
      <c r="C3" s="2" t="s">
        <v>60</v>
      </c>
      <c r="D3" s="2" t="s">
        <v>6</v>
      </c>
      <c r="E3" s="2" t="s">
        <v>61</v>
      </c>
      <c r="F3" s="2" t="s">
        <v>62</v>
      </c>
      <c r="G3" s="2" t="s">
        <v>63</v>
      </c>
    </row>
    <row r="4" spans="1:13">
      <c r="A4" s="6">
        <v>1</v>
      </c>
      <c r="B4" s="3">
        <v>0.25</v>
      </c>
      <c r="C4" s="4">
        <v>0.94</v>
      </c>
      <c r="D4" s="3">
        <f t="shared" ref="D4:D10" si="0">LOG(B4)/LOG(2)+3</f>
        <v>1</v>
      </c>
      <c r="E4" s="8">
        <f t="shared" ref="E4:E10" si="1">B4/C4*50</f>
        <v>13.297872340425531</v>
      </c>
      <c r="F4" s="8">
        <f t="shared" ref="F4:F10" si="2">B4/G4*50</f>
        <v>15.625</v>
      </c>
      <c r="G4" s="4">
        <v>0.8</v>
      </c>
    </row>
    <row r="5" spans="1:13">
      <c r="A5" s="6">
        <v>2</v>
      </c>
      <c r="B5" s="3">
        <v>0.5</v>
      </c>
      <c r="C5" s="4">
        <v>1.69</v>
      </c>
      <c r="D5" s="3">
        <f t="shared" si="0"/>
        <v>2</v>
      </c>
      <c r="E5" s="8">
        <f t="shared" si="1"/>
        <v>14.792899408284024</v>
      </c>
      <c r="F5" s="8">
        <f t="shared" si="2"/>
        <v>16.666666666666664</v>
      </c>
      <c r="G5" s="4">
        <v>1.5</v>
      </c>
    </row>
    <row r="6" spans="1:13">
      <c r="A6" s="6">
        <v>3</v>
      </c>
      <c r="B6" s="3">
        <v>1</v>
      </c>
      <c r="C6" s="4">
        <v>3.16</v>
      </c>
      <c r="D6" s="3">
        <f t="shared" si="0"/>
        <v>3</v>
      </c>
      <c r="E6" s="8">
        <f t="shared" si="1"/>
        <v>15.822784810126581</v>
      </c>
      <c r="F6" s="8">
        <f t="shared" si="2"/>
        <v>16.666666666666664</v>
      </c>
      <c r="G6" s="4">
        <v>3</v>
      </c>
    </row>
    <row r="7" spans="1:13">
      <c r="A7" s="6">
        <v>4</v>
      </c>
      <c r="B7" s="3">
        <v>2</v>
      </c>
      <c r="C7" s="4">
        <v>6.15</v>
      </c>
      <c r="D7" s="3">
        <f t="shared" si="0"/>
        <v>4</v>
      </c>
      <c r="E7" s="8">
        <f t="shared" si="1"/>
        <v>16.260162601626014</v>
      </c>
      <c r="F7" s="8">
        <f t="shared" si="2"/>
        <v>16.666666666666664</v>
      </c>
      <c r="G7" s="4">
        <v>6</v>
      </c>
    </row>
    <row r="8" spans="1:13">
      <c r="A8" s="6">
        <v>5</v>
      </c>
      <c r="B8" s="3">
        <v>4</v>
      </c>
      <c r="C8" s="4">
        <v>12</v>
      </c>
      <c r="D8" s="3">
        <f t="shared" si="0"/>
        <v>5</v>
      </c>
      <c r="E8" s="8">
        <f t="shared" si="1"/>
        <v>16.666666666666664</v>
      </c>
      <c r="F8" s="8">
        <f t="shared" si="2"/>
        <v>16.666666666666664</v>
      </c>
      <c r="G8" s="4">
        <v>12</v>
      </c>
    </row>
    <row r="9" spans="1:13">
      <c r="A9" s="6">
        <v>6</v>
      </c>
      <c r="B9" s="3">
        <v>8</v>
      </c>
      <c r="C9" s="4">
        <v>24</v>
      </c>
      <c r="D9" s="3">
        <f t="shared" si="0"/>
        <v>6</v>
      </c>
      <c r="E9" s="8">
        <f t="shared" si="1"/>
        <v>16.666666666666664</v>
      </c>
      <c r="F9" s="8">
        <f t="shared" si="2"/>
        <v>17.391304347826086</v>
      </c>
      <c r="G9" s="4">
        <v>23</v>
      </c>
    </row>
    <row r="10" spans="1:13">
      <c r="A10" s="6">
        <v>7</v>
      </c>
      <c r="B10" s="3">
        <v>16</v>
      </c>
      <c r="C10" s="4">
        <v>47.4</v>
      </c>
      <c r="D10" s="3">
        <f t="shared" si="0"/>
        <v>7</v>
      </c>
      <c r="E10" s="8">
        <f t="shared" si="1"/>
        <v>16.877637130801688</v>
      </c>
      <c r="F10" s="8">
        <f t="shared" si="2"/>
        <v>17.391304347826086</v>
      </c>
      <c r="G10" s="4">
        <v>46</v>
      </c>
    </row>
    <row r="11" spans="1:13">
      <c r="K11" t="s">
        <v>64</v>
      </c>
      <c r="L11" t="s">
        <v>65</v>
      </c>
      <c r="M11" t="s">
        <v>66</v>
      </c>
    </row>
    <row r="14" spans="1:13" ht="40.5">
      <c r="C14" s="10" t="s">
        <v>67</v>
      </c>
      <c r="D14" s="5" t="s">
        <v>68</v>
      </c>
      <c r="E14" s="19" t="s">
        <v>58</v>
      </c>
      <c r="F14" s="35" t="s">
        <v>59</v>
      </c>
      <c r="G14" s="25" t="s">
        <v>69</v>
      </c>
    </row>
    <row r="15" spans="1:13">
      <c r="F15" s="7"/>
      <c r="G15" s="7"/>
    </row>
    <row r="16" spans="1:13" ht="27">
      <c r="A16" s="1" t="s">
        <v>3</v>
      </c>
      <c r="B16" s="2" t="s">
        <v>27</v>
      </c>
      <c r="C16" s="2" t="s">
        <v>60</v>
      </c>
      <c r="D16" s="2" t="s">
        <v>6</v>
      </c>
      <c r="E16" s="2" t="s">
        <v>61</v>
      </c>
      <c r="F16" s="2" t="s">
        <v>62</v>
      </c>
      <c r="G16" s="2" t="s">
        <v>63</v>
      </c>
    </row>
    <row r="17" spans="1:13">
      <c r="A17" s="6">
        <v>1</v>
      </c>
      <c r="B17" s="3">
        <v>0.25</v>
      </c>
      <c r="C17" s="4">
        <v>1.3</v>
      </c>
      <c r="D17" s="3">
        <f t="shared" ref="D17:D23" si="3">LOG(B17)/LOG(2)+3</f>
        <v>1</v>
      </c>
      <c r="E17" s="8">
        <f t="shared" ref="E17:E23" si="4">B17/C17*50</f>
        <v>9.615384615384615</v>
      </c>
      <c r="F17" s="8">
        <f t="shared" ref="F17:F23" si="5">B17/G17*50</f>
        <v>96.153846153846146</v>
      </c>
      <c r="G17" s="4">
        <v>0.13</v>
      </c>
    </row>
    <row r="18" spans="1:13">
      <c r="A18" s="6">
        <v>2</v>
      </c>
      <c r="B18" s="3">
        <v>0.5</v>
      </c>
      <c r="C18" s="4">
        <v>2.2999999999999998</v>
      </c>
      <c r="D18" s="3">
        <f t="shared" si="3"/>
        <v>2</v>
      </c>
      <c r="E18" s="8">
        <f t="shared" si="4"/>
        <v>10.869565217391305</v>
      </c>
      <c r="F18" s="8">
        <f t="shared" si="5"/>
        <v>100</v>
      </c>
      <c r="G18" s="4">
        <v>0.25</v>
      </c>
    </row>
    <row r="19" spans="1:13">
      <c r="A19" s="6">
        <v>3</v>
      </c>
      <c r="B19" s="3">
        <v>1</v>
      </c>
      <c r="C19" s="4">
        <v>4.4000000000000004</v>
      </c>
      <c r="D19" s="3">
        <f t="shared" si="3"/>
        <v>3</v>
      </c>
      <c r="E19" s="8">
        <f t="shared" si="4"/>
        <v>11.363636363636363</v>
      </c>
      <c r="F19" s="8">
        <f t="shared" si="5"/>
        <v>102.04081632653062</v>
      </c>
      <c r="G19" s="4">
        <v>0.49</v>
      </c>
    </row>
    <row r="20" spans="1:13">
      <c r="A20" s="6">
        <v>4</v>
      </c>
      <c r="B20" s="3">
        <v>2</v>
      </c>
      <c r="C20" s="4">
        <v>8.6999999999999993</v>
      </c>
      <c r="D20" s="3">
        <f t="shared" si="3"/>
        <v>4</v>
      </c>
      <c r="E20" s="8">
        <f t="shared" si="4"/>
        <v>11.494252873563219</v>
      </c>
      <c r="F20" s="8">
        <f t="shared" si="5"/>
        <v>107.5268817204301</v>
      </c>
      <c r="G20" s="4">
        <v>0.93</v>
      </c>
    </row>
    <row r="21" spans="1:13">
      <c r="A21" s="6">
        <v>5</v>
      </c>
      <c r="B21" s="3">
        <v>4</v>
      </c>
      <c r="C21" s="4">
        <v>17</v>
      </c>
      <c r="D21" s="3">
        <f t="shared" si="3"/>
        <v>5</v>
      </c>
      <c r="E21" s="8">
        <f t="shared" si="4"/>
        <v>11.76470588235294</v>
      </c>
      <c r="F21" s="8">
        <f t="shared" si="5"/>
        <v>111.11111111111111</v>
      </c>
      <c r="G21" s="4">
        <v>1.8</v>
      </c>
    </row>
    <row r="22" spans="1:13">
      <c r="A22" s="6">
        <v>6</v>
      </c>
      <c r="B22" s="3">
        <v>8</v>
      </c>
      <c r="C22" s="4">
        <v>34</v>
      </c>
      <c r="D22" s="3">
        <f t="shared" si="3"/>
        <v>6</v>
      </c>
      <c r="E22" s="8">
        <f t="shared" si="4"/>
        <v>11.76470588235294</v>
      </c>
      <c r="F22" s="8">
        <f t="shared" si="5"/>
        <v>111.11111111111111</v>
      </c>
      <c r="G22" s="4">
        <v>3.6</v>
      </c>
    </row>
    <row r="23" spans="1:13">
      <c r="A23" s="6">
        <v>7</v>
      </c>
      <c r="B23" s="3">
        <v>16</v>
      </c>
      <c r="C23" s="4">
        <v>67</v>
      </c>
      <c r="D23" s="3">
        <f t="shared" si="3"/>
        <v>7</v>
      </c>
      <c r="E23" s="8">
        <f t="shared" si="4"/>
        <v>11.940298507462686</v>
      </c>
      <c r="F23" s="8">
        <f t="shared" si="5"/>
        <v>112.67605633802818</v>
      </c>
      <c r="G23" s="4">
        <v>7.1</v>
      </c>
    </row>
    <row r="24" spans="1:13">
      <c r="K24" t="s">
        <v>70</v>
      </c>
      <c r="L24" t="s">
        <v>65</v>
      </c>
      <c r="M24" t="s">
        <v>71</v>
      </c>
    </row>
    <row r="27" spans="1:13" ht="40.5">
      <c r="C27" s="10" t="s">
        <v>72</v>
      </c>
      <c r="D27" s="5" t="s">
        <v>53</v>
      </c>
      <c r="E27" s="19" t="s">
        <v>73</v>
      </c>
      <c r="F27" s="35" t="s">
        <v>59</v>
      </c>
      <c r="G27" s="25"/>
    </row>
    <row r="28" spans="1:13">
      <c r="F28" s="7"/>
      <c r="G28" s="7"/>
    </row>
    <row r="29" spans="1:13" ht="27">
      <c r="A29" s="1" t="s">
        <v>3</v>
      </c>
      <c r="B29" s="2" t="s">
        <v>27</v>
      </c>
      <c r="C29" s="2" t="s">
        <v>74</v>
      </c>
      <c r="D29" s="2" t="s">
        <v>6</v>
      </c>
      <c r="E29" s="2" t="s">
        <v>75</v>
      </c>
      <c r="F29" s="2" t="s">
        <v>76</v>
      </c>
      <c r="G29" s="2" t="s">
        <v>77</v>
      </c>
    </row>
    <row r="30" spans="1:13">
      <c r="A30" s="6">
        <v>1</v>
      </c>
      <c r="B30" s="3">
        <v>0.25</v>
      </c>
      <c r="C30" s="4">
        <v>1.26</v>
      </c>
      <c r="D30" s="3">
        <f t="shared" ref="D30:D36" si="6">LOG(B30)/LOG(2)+3</f>
        <v>1</v>
      </c>
      <c r="E30" s="8">
        <f t="shared" ref="E30:E36" si="7">B30/C30*50</f>
        <v>9.9206349206349209</v>
      </c>
      <c r="F30" s="8">
        <f t="shared" ref="F30:F36" si="8">B30/G30*50</f>
        <v>13.297872340425531</v>
      </c>
      <c r="G30" s="4">
        <v>0.94</v>
      </c>
    </row>
    <row r="31" spans="1:13">
      <c r="A31" s="6">
        <v>2</v>
      </c>
      <c r="B31" s="3">
        <v>0.5</v>
      </c>
      <c r="C31" s="4">
        <v>2.36</v>
      </c>
      <c r="D31" s="3">
        <f t="shared" si="6"/>
        <v>2</v>
      </c>
      <c r="E31" s="8">
        <f t="shared" si="7"/>
        <v>10.593220338983052</v>
      </c>
      <c r="F31" s="8">
        <f t="shared" si="8"/>
        <v>14.792899408284024</v>
      </c>
      <c r="G31" s="4">
        <v>1.69</v>
      </c>
    </row>
    <row r="32" spans="1:13">
      <c r="A32" s="6">
        <v>3</v>
      </c>
      <c r="B32" s="3">
        <v>1</v>
      </c>
      <c r="C32" s="4">
        <v>4.3899999999999997</v>
      </c>
      <c r="D32" s="3">
        <f t="shared" si="6"/>
        <v>3</v>
      </c>
      <c r="E32" s="8">
        <f t="shared" si="7"/>
        <v>11.389521640091118</v>
      </c>
      <c r="F32" s="8">
        <f t="shared" si="8"/>
        <v>15.822784810126581</v>
      </c>
      <c r="G32" s="4">
        <v>3.16</v>
      </c>
    </row>
    <row r="33" spans="1:14">
      <c r="A33" s="6">
        <v>4</v>
      </c>
      <c r="B33" s="3">
        <v>2</v>
      </c>
      <c r="C33" s="4">
        <v>8.57</v>
      </c>
      <c r="D33" s="3">
        <f t="shared" si="6"/>
        <v>4</v>
      </c>
      <c r="E33" s="8">
        <f t="shared" si="7"/>
        <v>11.668611435239207</v>
      </c>
      <c r="F33" s="8">
        <f t="shared" si="8"/>
        <v>16.260162601626014</v>
      </c>
      <c r="G33" s="4">
        <v>6.15</v>
      </c>
    </row>
    <row r="34" spans="1:14">
      <c r="A34" s="6">
        <v>5</v>
      </c>
      <c r="B34" s="3">
        <v>4</v>
      </c>
      <c r="C34" s="4">
        <v>16.899999999999999</v>
      </c>
      <c r="D34" s="3">
        <f t="shared" si="6"/>
        <v>5</v>
      </c>
      <c r="E34" s="8">
        <f t="shared" si="7"/>
        <v>11.834319526627219</v>
      </c>
      <c r="F34" s="8">
        <f t="shared" si="8"/>
        <v>16.666666666666664</v>
      </c>
      <c r="G34" s="4">
        <v>12</v>
      </c>
    </row>
    <row r="35" spans="1:14">
      <c r="A35" s="6">
        <v>6</v>
      </c>
      <c r="B35" s="3">
        <v>8</v>
      </c>
      <c r="C35" s="4">
        <v>33.700000000000003</v>
      </c>
      <c r="D35" s="3">
        <f t="shared" si="6"/>
        <v>6</v>
      </c>
      <c r="E35" s="8">
        <f t="shared" si="7"/>
        <v>11.869436201780415</v>
      </c>
      <c r="F35" s="8">
        <f t="shared" si="8"/>
        <v>16.666666666666664</v>
      </c>
      <c r="G35" s="4">
        <v>24</v>
      </c>
    </row>
    <row r="36" spans="1:14">
      <c r="A36" s="6">
        <v>7</v>
      </c>
      <c r="B36" s="3">
        <v>16</v>
      </c>
      <c r="C36" s="4">
        <v>66.7</v>
      </c>
      <c r="D36" s="3">
        <f t="shared" si="6"/>
        <v>7</v>
      </c>
      <c r="E36" s="8">
        <f t="shared" si="7"/>
        <v>11.994002998500749</v>
      </c>
      <c r="F36" s="8">
        <f t="shared" si="8"/>
        <v>16.877637130801688</v>
      </c>
      <c r="G36" s="4">
        <v>47.4</v>
      </c>
    </row>
    <row r="37" spans="1:14">
      <c r="L37" t="s">
        <v>78</v>
      </c>
      <c r="M37" t="s">
        <v>65</v>
      </c>
      <c r="N37" t="s">
        <v>66</v>
      </c>
    </row>
    <row r="40" spans="1:14" ht="40.5">
      <c r="C40" s="10" t="s">
        <v>79</v>
      </c>
      <c r="D40" s="5" t="s">
        <v>68</v>
      </c>
      <c r="E40" s="19" t="s">
        <v>73</v>
      </c>
      <c r="F40" s="35" t="s">
        <v>59</v>
      </c>
      <c r="G40" s="25" t="s">
        <v>69</v>
      </c>
    </row>
    <row r="41" spans="1:14">
      <c r="F41" s="7"/>
      <c r="G41" s="7"/>
    </row>
    <row r="42" spans="1:14" ht="27">
      <c r="A42" s="1" t="s">
        <v>3</v>
      </c>
      <c r="B42" s="2" t="s">
        <v>27</v>
      </c>
      <c r="C42" s="2" t="s">
        <v>74</v>
      </c>
      <c r="D42" s="2" t="s">
        <v>6</v>
      </c>
      <c r="E42" s="2" t="s">
        <v>75</v>
      </c>
      <c r="F42" s="2" t="s">
        <v>76</v>
      </c>
      <c r="G42" s="2" t="s">
        <v>77</v>
      </c>
    </row>
    <row r="43" spans="1:14">
      <c r="A43" s="6">
        <v>1</v>
      </c>
      <c r="B43" s="3">
        <v>0.25</v>
      </c>
      <c r="C43" s="4">
        <v>0.12</v>
      </c>
      <c r="D43" s="3">
        <f t="shared" ref="D43:D49" si="9">LOG(B43)/LOG(2)+3</f>
        <v>1</v>
      </c>
      <c r="E43" s="8">
        <f t="shared" ref="E43:E49" si="10">B43/C43*50</f>
        <v>104.16666666666667</v>
      </c>
      <c r="F43" s="8">
        <f t="shared" ref="F43:F49" si="11">B43/G43*50</f>
        <v>89.285714285714278</v>
      </c>
      <c r="G43" s="4">
        <v>0.14000000000000001</v>
      </c>
    </row>
    <row r="44" spans="1:14">
      <c r="A44" s="6">
        <v>2</v>
      </c>
      <c r="B44" s="3">
        <v>0.5</v>
      </c>
      <c r="C44" s="4">
        <v>0.19</v>
      </c>
      <c r="D44" s="3">
        <f t="shared" si="9"/>
        <v>2</v>
      </c>
      <c r="E44" s="8">
        <f t="shared" si="10"/>
        <v>131.57894736842107</v>
      </c>
      <c r="F44" s="8">
        <f t="shared" si="11"/>
        <v>108.69565217391303</v>
      </c>
      <c r="G44" s="4">
        <v>0.23</v>
      </c>
    </row>
    <row r="45" spans="1:14">
      <c r="A45" s="6">
        <v>3</v>
      </c>
      <c r="B45" s="3">
        <v>1</v>
      </c>
      <c r="C45" s="4">
        <v>0.34</v>
      </c>
      <c r="D45" s="3">
        <f t="shared" si="9"/>
        <v>3</v>
      </c>
      <c r="E45" s="8">
        <f t="shared" si="10"/>
        <v>147.05882352941174</v>
      </c>
      <c r="F45" s="8">
        <f t="shared" si="11"/>
        <v>121.95121951219512</v>
      </c>
      <c r="G45" s="4">
        <v>0.41</v>
      </c>
    </row>
    <row r="46" spans="1:14">
      <c r="A46" s="6">
        <v>4</v>
      </c>
      <c r="B46" s="3">
        <v>2</v>
      </c>
      <c r="C46" s="4">
        <v>0.61</v>
      </c>
      <c r="D46" s="3">
        <f t="shared" si="9"/>
        <v>4</v>
      </c>
      <c r="E46" s="8">
        <f t="shared" si="10"/>
        <v>163.9344262295082</v>
      </c>
      <c r="F46" s="8">
        <f t="shared" si="11"/>
        <v>125</v>
      </c>
      <c r="G46" s="4">
        <v>0.8</v>
      </c>
    </row>
    <row r="47" spans="1:14">
      <c r="A47" s="6">
        <v>5</v>
      </c>
      <c r="B47" s="3">
        <v>4</v>
      </c>
      <c r="C47" s="4">
        <v>1.2</v>
      </c>
      <c r="D47" s="3">
        <f t="shared" si="9"/>
        <v>5</v>
      </c>
      <c r="E47" s="8">
        <f t="shared" si="10"/>
        <v>166.66666666666669</v>
      </c>
      <c r="F47" s="8">
        <f t="shared" si="11"/>
        <v>133.33333333333331</v>
      </c>
      <c r="G47" s="4">
        <v>1.5</v>
      </c>
    </row>
    <row r="48" spans="1:14">
      <c r="A48" s="6">
        <v>6</v>
      </c>
      <c r="B48" s="3">
        <v>8</v>
      </c>
      <c r="C48" s="4">
        <v>2.2999999999999998</v>
      </c>
      <c r="D48" s="3">
        <f t="shared" si="9"/>
        <v>6</v>
      </c>
      <c r="E48" s="8">
        <f t="shared" si="10"/>
        <v>173.91304347826087</v>
      </c>
      <c r="F48" s="8">
        <f t="shared" si="11"/>
        <v>137.93103448275863</v>
      </c>
      <c r="G48" s="4">
        <v>2.9</v>
      </c>
    </row>
    <row r="49" spans="1:14">
      <c r="A49" s="6">
        <v>7</v>
      </c>
      <c r="B49" s="3">
        <v>16</v>
      </c>
      <c r="C49" s="4">
        <v>4.5</v>
      </c>
      <c r="D49" s="3">
        <f t="shared" si="9"/>
        <v>7</v>
      </c>
      <c r="E49" s="8">
        <f t="shared" si="10"/>
        <v>177.77777777777777</v>
      </c>
      <c r="F49" s="8">
        <f t="shared" si="11"/>
        <v>140.35087719298244</v>
      </c>
      <c r="G49" s="4">
        <v>5.7</v>
      </c>
    </row>
    <row r="50" spans="1:14">
      <c r="L50" t="s">
        <v>80</v>
      </c>
      <c r="M50" t="s">
        <v>65</v>
      </c>
      <c r="N50" t="s">
        <v>71</v>
      </c>
    </row>
    <row r="53" spans="1:14" ht="40.5">
      <c r="C53" s="10" t="s">
        <v>81</v>
      </c>
      <c r="D53" s="5" t="s">
        <v>68</v>
      </c>
      <c r="E53" s="19" t="s">
        <v>82</v>
      </c>
      <c r="F53" s="35" t="s">
        <v>83</v>
      </c>
      <c r="G53" s="25" t="s">
        <v>69</v>
      </c>
    </row>
    <row r="54" spans="1:14">
      <c r="F54" s="7"/>
      <c r="G54" s="7"/>
    </row>
    <row r="55" spans="1:14" ht="27">
      <c r="A55" s="1" t="s">
        <v>3</v>
      </c>
      <c r="B55" s="2" t="s">
        <v>27</v>
      </c>
      <c r="C55" s="2" t="s">
        <v>84</v>
      </c>
      <c r="D55" s="2" t="s">
        <v>6</v>
      </c>
      <c r="E55" s="2" t="s">
        <v>85</v>
      </c>
      <c r="F55" s="2" t="s">
        <v>86</v>
      </c>
      <c r="G55" s="2" t="s">
        <v>87</v>
      </c>
    </row>
    <row r="56" spans="1:14">
      <c r="A56" s="6">
        <v>1</v>
      </c>
      <c r="B56" s="3">
        <v>0.25</v>
      </c>
      <c r="C56" s="4">
        <v>0.12</v>
      </c>
      <c r="D56" s="3">
        <f t="shared" ref="D56:D62" si="12">LOG(B56)/LOG(2)+3</f>
        <v>1</v>
      </c>
      <c r="E56" s="8">
        <f t="shared" ref="E56:E62" si="13">B56/C56*50</f>
        <v>104.16666666666667</v>
      </c>
      <c r="F56" s="8">
        <f t="shared" ref="F56:F62" si="14">B56/G56*50</f>
        <v>89.285714285714278</v>
      </c>
      <c r="G56" s="4">
        <v>0.14000000000000001</v>
      </c>
    </row>
    <row r="57" spans="1:14">
      <c r="A57" s="6">
        <v>2</v>
      </c>
      <c r="B57" s="3">
        <v>0.5</v>
      </c>
      <c r="C57" s="4">
        <v>0.19</v>
      </c>
      <c r="D57" s="3">
        <f t="shared" si="12"/>
        <v>2</v>
      </c>
      <c r="E57" s="8">
        <f t="shared" si="13"/>
        <v>131.57894736842107</v>
      </c>
      <c r="F57" s="8">
        <f t="shared" si="14"/>
        <v>108.69565217391303</v>
      </c>
      <c r="G57" s="4">
        <v>0.23</v>
      </c>
    </row>
    <row r="58" spans="1:14">
      <c r="A58" s="6">
        <v>3</v>
      </c>
      <c r="B58" s="3">
        <v>1</v>
      </c>
      <c r="C58" s="4">
        <v>0.35</v>
      </c>
      <c r="D58" s="3">
        <f t="shared" si="12"/>
        <v>3</v>
      </c>
      <c r="E58" s="8">
        <f t="shared" si="13"/>
        <v>142.85714285714286</v>
      </c>
      <c r="F58" s="8">
        <f t="shared" si="14"/>
        <v>121.95121951219512</v>
      </c>
      <c r="G58" s="4">
        <v>0.41</v>
      </c>
    </row>
    <row r="59" spans="1:14">
      <c r="A59" s="6">
        <v>4</v>
      </c>
      <c r="B59" s="3">
        <v>2</v>
      </c>
      <c r="C59" s="4">
        <v>0.66</v>
      </c>
      <c r="D59" s="3">
        <f t="shared" si="12"/>
        <v>4</v>
      </c>
      <c r="E59" s="8">
        <f t="shared" si="13"/>
        <v>151.5151515151515</v>
      </c>
      <c r="F59" s="8">
        <f t="shared" si="14"/>
        <v>125</v>
      </c>
      <c r="G59" s="4">
        <v>0.8</v>
      </c>
    </row>
    <row r="60" spans="1:14">
      <c r="A60" s="6">
        <v>5</v>
      </c>
      <c r="B60" s="3">
        <v>4</v>
      </c>
      <c r="C60" s="4">
        <v>1.3</v>
      </c>
      <c r="D60" s="3">
        <f t="shared" si="12"/>
        <v>5</v>
      </c>
      <c r="E60" s="8">
        <f t="shared" si="13"/>
        <v>153.84615384615384</v>
      </c>
      <c r="F60" s="8">
        <f t="shared" si="14"/>
        <v>133.33333333333331</v>
      </c>
      <c r="G60" s="4">
        <v>1.5</v>
      </c>
    </row>
    <row r="61" spans="1:14">
      <c r="A61" s="6">
        <v>6</v>
      </c>
      <c r="B61" s="3">
        <v>8</v>
      </c>
      <c r="C61" s="4">
        <v>2.6</v>
      </c>
      <c r="D61" s="3">
        <f t="shared" si="12"/>
        <v>6</v>
      </c>
      <c r="E61" s="8">
        <f t="shared" si="13"/>
        <v>153.84615384615384</v>
      </c>
      <c r="F61" s="8">
        <f t="shared" si="14"/>
        <v>137.93103448275863</v>
      </c>
      <c r="G61" s="4">
        <v>2.9</v>
      </c>
    </row>
    <row r="62" spans="1:14">
      <c r="A62" s="6">
        <v>7</v>
      </c>
      <c r="B62" s="3">
        <v>16</v>
      </c>
      <c r="C62" s="4">
        <v>5.2</v>
      </c>
      <c r="D62" s="3">
        <f t="shared" si="12"/>
        <v>7</v>
      </c>
      <c r="E62" s="8">
        <f t="shared" si="13"/>
        <v>153.84615384615384</v>
      </c>
      <c r="F62" s="8">
        <f t="shared" si="14"/>
        <v>140.35087719298244</v>
      </c>
      <c r="G62" s="4">
        <v>5.7</v>
      </c>
    </row>
    <row r="63" spans="1:14">
      <c r="L63" t="s">
        <v>88</v>
      </c>
      <c r="M63" t="s">
        <v>65</v>
      </c>
      <c r="N63" t="s">
        <v>71</v>
      </c>
    </row>
    <row r="66" spans="1:14" ht="40.5">
      <c r="C66" s="10" t="s">
        <v>89</v>
      </c>
      <c r="D66" s="5" t="s">
        <v>90</v>
      </c>
      <c r="E66" s="19" t="s">
        <v>82</v>
      </c>
      <c r="F66" s="35" t="s">
        <v>83</v>
      </c>
      <c r="G66" s="25"/>
    </row>
    <row r="67" spans="1:14">
      <c r="F67" s="7"/>
      <c r="G67" s="7"/>
    </row>
    <row r="68" spans="1:14" ht="27">
      <c r="A68" s="1" t="s">
        <v>3</v>
      </c>
      <c r="B68" s="2" t="s">
        <v>27</v>
      </c>
      <c r="C68" s="2" t="s">
        <v>84</v>
      </c>
      <c r="D68" s="2" t="s">
        <v>6</v>
      </c>
      <c r="E68" s="2" t="s">
        <v>85</v>
      </c>
      <c r="F68" s="2" t="s">
        <v>86</v>
      </c>
      <c r="G68" s="2" t="s">
        <v>87</v>
      </c>
    </row>
    <row r="69" spans="1:14">
      <c r="A69" s="6">
        <v>1</v>
      </c>
      <c r="B69" s="3">
        <v>0.25</v>
      </c>
      <c r="C69" s="4">
        <v>0.94</v>
      </c>
      <c r="D69" s="3">
        <f t="shared" ref="D69:D75" si="15">LOG(B69)/LOG(2)+3</f>
        <v>1</v>
      </c>
      <c r="E69" s="8">
        <f t="shared" ref="E69:E75" si="16">B69/C69*50</f>
        <v>13.297872340425531</v>
      </c>
      <c r="F69" s="8">
        <f t="shared" ref="F69:F75" si="17">B69/G69*50</f>
        <v>13.297872340425531</v>
      </c>
      <c r="G69" s="4">
        <v>0.94</v>
      </c>
    </row>
    <row r="70" spans="1:14">
      <c r="A70" s="6">
        <v>2</v>
      </c>
      <c r="B70" s="3">
        <v>0.5</v>
      </c>
      <c r="C70" s="4">
        <v>1.65</v>
      </c>
      <c r="D70" s="3">
        <f t="shared" si="15"/>
        <v>2</v>
      </c>
      <c r="E70" s="8">
        <f t="shared" si="16"/>
        <v>15.151515151515152</v>
      </c>
      <c r="F70" s="8">
        <f t="shared" si="17"/>
        <v>14.792899408284024</v>
      </c>
      <c r="G70" s="4">
        <v>1.69</v>
      </c>
    </row>
    <row r="71" spans="1:14">
      <c r="A71" s="6">
        <v>3</v>
      </c>
      <c r="B71" s="3">
        <v>1</v>
      </c>
      <c r="C71" s="4">
        <v>3.11</v>
      </c>
      <c r="D71" s="3">
        <f t="shared" si="15"/>
        <v>3</v>
      </c>
      <c r="E71" s="8">
        <f t="shared" si="16"/>
        <v>16.077170418006432</v>
      </c>
      <c r="F71" s="8">
        <f t="shared" si="17"/>
        <v>15.822784810126581</v>
      </c>
      <c r="G71" s="4">
        <v>3.16</v>
      </c>
    </row>
    <row r="72" spans="1:14">
      <c r="A72" s="6">
        <v>4</v>
      </c>
      <c r="B72" s="3">
        <v>2</v>
      </c>
      <c r="C72" s="4">
        <v>5.93</v>
      </c>
      <c r="D72" s="3">
        <f t="shared" si="15"/>
        <v>4</v>
      </c>
      <c r="E72" s="8">
        <f t="shared" si="16"/>
        <v>16.863406408094438</v>
      </c>
      <c r="F72" s="8">
        <f t="shared" si="17"/>
        <v>16.260162601626014</v>
      </c>
      <c r="G72" s="4">
        <v>6.15</v>
      </c>
    </row>
    <row r="73" spans="1:14">
      <c r="A73" s="6">
        <v>5</v>
      </c>
      <c r="B73" s="3">
        <v>4</v>
      </c>
      <c r="C73" s="4">
        <v>12</v>
      </c>
      <c r="D73" s="3">
        <f t="shared" si="15"/>
        <v>5</v>
      </c>
      <c r="E73" s="8">
        <f t="shared" si="16"/>
        <v>16.666666666666664</v>
      </c>
      <c r="F73" s="8">
        <f t="shared" si="17"/>
        <v>16.666666666666664</v>
      </c>
      <c r="G73" s="4">
        <v>12</v>
      </c>
    </row>
    <row r="74" spans="1:14">
      <c r="A74" s="6">
        <v>6</v>
      </c>
      <c r="B74" s="3">
        <v>8</v>
      </c>
      <c r="C74" s="4">
        <v>23</v>
      </c>
      <c r="D74" s="3">
        <f t="shared" si="15"/>
        <v>6</v>
      </c>
      <c r="E74" s="8">
        <f t="shared" si="16"/>
        <v>17.391304347826086</v>
      </c>
      <c r="F74" s="8">
        <f t="shared" si="17"/>
        <v>16.666666666666664</v>
      </c>
      <c r="G74" s="4">
        <v>24</v>
      </c>
    </row>
    <row r="75" spans="1:14">
      <c r="A75" s="6">
        <v>7</v>
      </c>
      <c r="B75" s="3">
        <v>16</v>
      </c>
      <c r="C75" s="4">
        <v>45.5</v>
      </c>
      <c r="D75" s="3">
        <f t="shared" si="15"/>
        <v>7</v>
      </c>
      <c r="E75" s="8">
        <f t="shared" si="16"/>
        <v>17.582417582417584</v>
      </c>
      <c r="F75" s="8">
        <f t="shared" si="17"/>
        <v>16.877637130801688</v>
      </c>
      <c r="G75" s="4">
        <v>47.4</v>
      </c>
    </row>
    <row r="76" spans="1:14">
      <c r="L76" t="s">
        <v>91</v>
      </c>
      <c r="M76" t="s">
        <v>65</v>
      </c>
      <c r="N76" t="s">
        <v>66</v>
      </c>
    </row>
    <row r="79" spans="1:14" ht="178.5" customHeight="1">
      <c r="A79" s="45" t="s">
        <v>92</v>
      </c>
      <c r="B79" s="46"/>
      <c r="C79" s="46"/>
      <c r="D79" s="46"/>
      <c r="E79" s="46"/>
      <c r="F79" s="46"/>
      <c r="G79" s="46"/>
      <c r="H79" s="46"/>
    </row>
  </sheetData>
  <mergeCells count="1">
    <mergeCell ref="A79:H79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8"/>
  <sheetViews>
    <sheetView topLeftCell="A28" workbookViewId="0">
      <selection activeCell="J38" sqref="J38"/>
    </sheetView>
  </sheetViews>
  <sheetFormatPr defaultRowHeight="13.5"/>
  <cols>
    <col min="1" max="1" width="12.375" customWidth="1"/>
    <col min="2" max="2" width="11.375" customWidth="1"/>
    <col min="3" max="3" width="12.125" customWidth="1"/>
    <col min="7" max="7" width="11.625" customWidth="1"/>
  </cols>
  <sheetData>
    <row r="1" spans="1:12" ht="40.5">
      <c r="C1" s="10" t="s">
        <v>93</v>
      </c>
      <c r="D1" s="5" t="s">
        <v>44</v>
      </c>
      <c r="E1" s="19" t="s">
        <v>94</v>
      </c>
      <c r="F1" s="25"/>
      <c r="G1" s="7"/>
    </row>
    <row r="2" spans="1:12">
      <c r="F2" s="7"/>
      <c r="G2" s="7"/>
    </row>
    <row r="3" spans="1:12" ht="40.5">
      <c r="A3" s="1" t="s">
        <v>3</v>
      </c>
      <c r="B3" s="2" t="s">
        <v>4</v>
      </c>
      <c r="C3" s="2" t="s">
        <v>95</v>
      </c>
      <c r="D3" s="2" t="s">
        <v>6</v>
      </c>
      <c r="E3" s="2" t="s">
        <v>96</v>
      </c>
      <c r="F3" s="2" t="s">
        <v>97</v>
      </c>
      <c r="G3" s="2" t="s">
        <v>98</v>
      </c>
    </row>
    <row r="4" spans="1:12">
      <c r="A4" s="6">
        <v>1</v>
      </c>
      <c r="B4" s="3">
        <v>0.25</v>
      </c>
      <c r="C4" s="4">
        <v>0.54</v>
      </c>
      <c r="D4" s="3">
        <f>LOG(B4)/LOG(2)+3</f>
        <v>1</v>
      </c>
      <c r="E4" s="8">
        <f t="shared" ref="E4:E10" si="0">B4/C4*50</f>
        <v>23.148148148148145</v>
      </c>
      <c r="F4" s="8">
        <f>B4/G4*50</f>
        <v>96.153846153846146</v>
      </c>
      <c r="G4" s="4">
        <v>0.13</v>
      </c>
    </row>
    <row r="5" spans="1:12">
      <c r="A5" s="6">
        <v>2</v>
      </c>
      <c r="B5" s="3">
        <v>0.5</v>
      </c>
      <c r="C5" s="4">
        <v>1</v>
      </c>
      <c r="D5" s="3">
        <f t="shared" ref="D5:D10" si="1">LOG(B5)/LOG(2)+3</f>
        <v>2</v>
      </c>
      <c r="E5" s="8">
        <f t="shared" si="0"/>
        <v>25</v>
      </c>
      <c r="F5" s="8">
        <f t="shared" ref="F5:F10" si="2">B5/G5*50</f>
        <v>100</v>
      </c>
      <c r="G5" s="4">
        <v>0.25</v>
      </c>
    </row>
    <row r="6" spans="1:12">
      <c r="A6" s="6">
        <v>3</v>
      </c>
      <c r="B6" s="3">
        <v>1</v>
      </c>
      <c r="C6" s="4">
        <v>2</v>
      </c>
      <c r="D6" s="3">
        <f t="shared" si="1"/>
        <v>3</v>
      </c>
      <c r="E6" s="8">
        <f t="shared" si="0"/>
        <v>25</v>
      </c>
      <c r="F6" s="8">
        <f t="shared" si="2"/>
        <v>102.04081632653062</v>
      </c>
      <c r="G6" s="4">
        <v>0.49</v>
      </c>
    </row>
    <row r="7" spans="1:12">
      <c r="A7" s="6">
        <v>4</v>
      </c>
      <c r="B7" s="3">
        <v>2</v>
      </c>
      <c r="C7" s="4">
        <v>4</v>
      </c>
      <c r="D7" s="3">
        <f t="shared" si="1"/>
        <v>4</v>
      </c>
      <c r="E7" s="8">
        <f t="shared" si="0"/>
        <v>25</v>
      </c>
      <c r="F7" s="8">
        <f t="shared" si="2"/>
        <v>107.5268817204301</v>
      </c>
      <c r="G7" s="4">
        <v>0.93</v>
      </c>
    </row>
    <row r="8" spans="1:12">
      <c r="A8" s="6">
        <v>5</v>
      </c>
      <c r="B8" s="3">
        <v>4</v>
      </c>
      <c r="C8" s="4">
        <v>8</v>
      </c>
      <c r="D8" s="3">
        <f t="shared" si="1"/>
        <v>5</v>
      </c>
      <c r="E8" s="8">
        <f t="shared" si="0"/>
        <v>25</v>
      </c>
      <c r="F8" s="8">
        <f t="shared" si="2"/>
        <v>111.11111111111111</v>
      </c>
      <c r="G8" s="4">
        <v>1.8</v>
      </c>
    </row>
    <row r="9" spans="1:12">
      <c r="A9" s="6">
        <v>6</v>
      </c>
      <c r="B9" s="3">
        <v>8</v>
      </c>
      <c r="C9" s="4">
        <v>16</v>
      </c>
      <c r="D9" s="3">
        <f t="shared" si="1"/>
        <v>6</v>
      </c>
      <c r="E9" s="8">
        <f t="shared" si="0"/>
        <v>25</v>
      </c>
      <c r="F9" s="8">
        <f t="shared" si="2"/>
        <v>111.11111111111111</v>
      </c>
      <c r="G9" s="4">
        <v>3.6</v>
      </c>
    </row>
    <row r="10" spans="1:12">
      <c r="A10" s="6">
        <v>7</v>
      </c>
      <c r="B10" s="3">
        <v>16</v>
      </c>
      <c r="C10" s="4">
        <v>32</v>
      </c>
      <c r="D10" s="3">
        <f t="shared" si="1"/>
        <v>7</v>
      </c>
      <c r="E10" s="8">
        <f t="shared" si="0"/>
        <v>25</v>
      </c>
      <c r="F10" s="8">
        <f t="shared" si="2"/>
        <v>112.67605633802818</v>
      </c>
      <c r="G10" s="4">
        <v>7.1</v>
      </c>
    </row>
    <row r="11" spans="1:12">
      <c r="A11" s="15"/>
      <c r="B11" s="16"/>
      <c r="C11" s="17"/>
      <c r="D11" s="16"/>
      <c r="E11" s="18"/>
      <c r="F11" s="18"/>
      <c r="G11" s="17"/>
      <c r="L11" t="s">
        <v>99</v>
      </c>
    </row>
    <row r="15" spans="1:12" ht="40.5">
      <c r="C15" s="10" t="s">
        <v>100</v>
      </c>
      <c r="D15" s="5" t="s">
        <v>53</v>
      </c>
      <c r="E15" s="19" t="s">
        <v>94</v>
      </c>
      <c r="F15" s="25"/>
      <c r="G15" s="7"/>
    </row>
    <row r="16" spans="1:12">
      <c r="F16" s="7"/>
      <c r="G16" s="7"/>
    </row>
    <row r="17" spans="1:12" ht="40.5">
      <c r="A17" s="1" t="s">
        <v>3</v>
      </c>
      <c r="B17" s="2" t="s">
        <v>4</v>
      </c>
      <c r="C17" s="2" t="s">
        <v>95</v>
      </c>
      <c r="D17" s="2" t="s">
        <v>6</v>
      </c>
      <c r="E17" s="2" t="s">
        <v>96</v>
      </c>
      <c r="F17" s="2" t="s">
        <v>97</v>
      </c>
      <c r="G17" s="2" t="s">
        <v>98</v>
      </c>
    </row>
    <row r="18" spans="1:12">
      <c r="A18" s="6">
        <v>1</v>
      </c>
      <c r="B18" s="3">
        <v>0.25</v>
      </c>
      <c r="C18" s="4">
        <v>1.3</v>
      </c>
      <c r="D18" s="3">
        <f>LOG(B18)/LOG(2)+3</f>
        <v>1</v>
      </c>
      <c r="E18" s="8">
        <f t="shared" ref="E18:E24" si="3">B18/C18*50</f>
        <v>9.615384615384615</v>
      </c>
      <c r="F18" s="8">
        <f>B18/G18*50</f>
        <v>15.625</v>
      </c>
      <c r="G18" s="4">
        <v>0.8</v>
      </c>
    </row>
    <row r="19" spans="1:12">
      <c r="A19" s="6">
        <v>2</v>
      </c>
      <c r="B19" s="3">
        <v>0.5</v>
      </c>
      <c r="C19" s="4">
        <v>2.5</v>
      </c>
      <c r="D19" s="3">
        <f t="shared" ref="D19:D24" si="4">LOG(B19)/LOG(2)+3</f>
        <v>2</v>
      </c>
      <c r="E19" s="8">
        <f t="shared" si="3"/>
        <v>10</v>
      </c>
      <c r="F19" s="8">
        <f t="shared" ref="F19:F24" si="5">B19/G19*50</f>
        <v>16.666666666666664</v>
      </c>
      <c r="G19" s="4">
        <v>1.5</v>
      </c>
    </row>
    <row r="20" spans="1:12">
      <c r="A20" s="6">
        <v>3</v>
      </c>
      <c r="B20" s="3">
        <v>1</v>
      </c>
      <c r="C20" s="4">
        <v>4.8</v>
      </c>
      <c r="D20" s="3">
        <f t="shared" si="4"/>
        <v>3</v>
      </c>
      <c r="E20" s="8">
        <f t="shared" si="3"/>
        <v>10.416666666666668</v>
      </c>
      <c r="F20" s="8">
        <f t="shared" si="5"/>
        <v>16.666666666666664</v>
      </c>
      <c r="G20" s="4">
        <v>3</v>
      </c>
    </row>
    <row r="21" spans="1:12">
      <c r="A21" s="6">
        <v>4</v>
      </c>
      <c r="B21" s="3">
        <v>2</v>
      </c>
      <c r="C21" s="4">
        <v>9.3000000000000007</v>
      </c>
      <c r="D21" s="3">
        <f t="shared" si="4"/>
        <v>4</v>
      </c>
      <c r="E21" s="8">
        <f t="shared" si="3"/>
        <v>10.75268817204301</v>
      </c>
      <c r="F21" s="8">
        <f t="shared" si="5"/>
        <v>16.666666666666664</v>
      </c>
      <c r="G21" s="4">
        <v>6</v>
      </c>
    </row>
    <row r="22" spans="1:12">
      <c r="A22" s="6">
        <v>5</v>
      </c>
      <c r="B22" s="3">
        <v>4</v>
      </c>
      <c r="C22" s="4">
        <v>19</v>
      </c>
      <c r="D22" s="3">
        <f t="shared" si="4"/>
        <v>5</v>
      </c>
      <c r="E22" s="8">
        <f t="shared" si="3"/>
        <v>10.526315789473683</v>
      </c>
      <c r="F22" s="8">
        <f t="shared" si="5"/>
        <v>16.666666666666664</v>
      </c>
      <c r="G22" s="4">
        <v>12</v>
      </c>
    </row>
    <row r="23" spans="1:12">
      <c r="A23" s="6">
        <v>6</v>
      </c>
      <c r="B23" s="3">
        <v>8</v>
      </c>
      <c r="C23" s="4">
        <v>37</v>
      </c>
      <c r="D23" s="3">
        <f t="shared" si="4"/>
        <v>6</v>
      </c>
      <c r="E23" s="8">
        <f t="shared" si="3"/>
        <v>10.810810810810811</v>
      </c>
      <c r="F23" s="8">
        <f t="shared" si="5"/>
        <v>17.391304347826086</v>
      </c>
      <c r="G23" s="4">
        <v>23</v>
      </c>
    </row>
    <row r="24" spans="1:12">
      <c r="A24" s="6">
        <v>7</v>
      </c>
      <c r="B24" s="3">
        <v>16</v>
      </c>
      <c r="C24" s="4">
        <v>73</v>
      </c>
      <c r="D24" s="3">
        <f t="shared" si="4"/>
        <v>7</v>
      </c>
      <c r="E24" s="8">
        <f t="shared" si="3"/>
        <v>10.95890410958904</v>
      </c>
      <c r="F24" s="8">
        <f t="shared" si="5"/>
        <v>17.391304347826086</v>
      </c>
      <c r="G24" s="4">
        <v>46</v>
      </c>
    </row>
    <row r="25" spans="1:12">
      <c r="L25" t="s">
        <v>101</v>
      </c>
    </row>
    <row r="27" spans="1:12" ht="27">
      <c r="C27" s="10" t="s">
        <v>102</v>
      </c>
      <c r="D27" s="26" t="s">
        <v>103</v>
      </c>
      <c r="E27" s="10"/>
    </row>
    <row r="28" spans="1:12">
      <c r="A28" s="27"/>
      <c r="B28" s="28">
        <v>1</v>
      </c>
      <c r="C28" s="28">
        <v>2</v>
      </c>
      <c r="D28" s="28">
        <v>3</v>
      </c>
      <c r="E28" s="28">
        <v>4</v>
      </c>
      <c r="F28" s="28">
        <v>5</v>
      </c>
      <c r="G28" s="28">
        <v>6</v>
      </c>
      <c r="H28" s="28">
        <v>7</v>
      </c>
      <c r="I28" s="28">
        <v>8</v>
      </c>
      <c r="J28" s="28">
        <v>9</v>
      </c>
      <c r="K28" s="28">
        <v>10</v>
      </c>
    </row>
    <row r="29" spans="1:12" ht="27">
      <c r="A29" s="29" t="s">
        <v>104</v>
      </c>
      <c r="B29" s="28">
        <v>2E-3</v>
      </c>
      <c r="C29" s="28">
        <v>8.0000000000000002E-3</v>
      </c>
      <c r="D29" s="28">
        <v>3.2000000000000001E-2</v>
      </c>
      <c r="E29" s="28">
        <v>0.125</v>
      </c>
      <c r="F29" s="28">
        <v>0.5</v>
      </c>
      <c r="G29" s="28">
        <v>2</v>
      </c>
      <c r="H29" s="28">
        <v>8</v>
      </c>
      <c r="I29" s="28">
        <v>32</v>
      </c>
      <c r="J29" s="30">
        <v>128</v>
      </c>
      <c r="K29" s="28">
        <v>512</v>
      </c>
    </row>
    <row r="30" spans="1:12" ht="27">
      <c r="A30" s="31" t="s">
        <v>105</v>
      </c>
      <c r="B30" s="32">
        <v>1.4999999999999999E-2</v>
      </c>
      <c r="C30" s="32">
        <v>1.7000000000000001E-2</v>
      </c>
      <c r="D30" s="32">
        <v>1.9E-2</v>
      </c>
      <c r="E30" s="32">
        <v>0.04</v>
      </c>
      <c r="F30" s="32">
        <v>0.1</v>
      </c>
      <c r="G30" s="32">
        <v>0.36</v>
      </c>
      <c r="H30" s="32">
        <v>1.68</v>
      </c>
      <c r="I30" s="32">
        <v>8.6999999999999993</v>
      </c>
      <c r="J30" s="32">
        <v>34</v>
      </c>
      <c r="K30" s="28">
        <v>139</v>
      </c>
    </row>
    <row r="31" spans="1:12" ht="54">
      <c r="A31" s="29" t="s">
        <v>106</v>
      </c>
      <c r="B31" s="33">
        <f t="shared" ref="B31:K31" si="6">B29/B30</f>
        <v>0.13333333333333333</v>
      </c>
      <c r="C31" s="33">
        <f t="shared" si="6"/>
        <v>0.47058823529411764</v>
      </c>
      <c r="D31" s="33">
        <f t="shared" si="6"/>
        <v>1.6842105263157896</v>
      </c>
      <c r="E31" s="33">
        <f t="shared" si="6"/>
        <v>3.125</v>
      </c>
      <c r="F31" s="33">
        <f t="shared" si="6"/>
        <v>5</v>
      </c>
      <c r="G31" s="33">
        <f t="shared" si="6"/>
        <v>5.5555555555555554</v>
      </c>
      <c r="H31" s="33">
        <f t="shared" si="6"/>
        <v>4.7619047619047619</v>
      </c>
      <c r="I31" s="33">
        <f t="shared" si="6"/>
        <v>3.6781609195402303</v>
      </c>
      <c r="J31" s="33">
        <f t="shared" si="6"/>
        <v>3.7647058823529411</v>
      </c>
      <c r="K31" s="34">
        <f t="shared" si="6"/>
        <v>3.6834532374100721</v>
      </c>
    </row>
    <row r="32" spans="1:12" ht="27">
      <c r="A32" s="31" t="s">
        <v>107</v>
      </c>
      <c r="B32" s="28">
        <v>2.7E-2</v>
      </c>
      <c r="C32" s="28">
        <v>0.03</v>
      </c>
      <c r="D32" s="28">
        <v>0.04</v>
      </c>
      <c r="E32" s="28">
        <v>6.7000000000000004E-2</v>
      </c>
      <c r="F32" s="28">
        <v>0.21</v>
      </c>
      <c r="G32" s="28">
        <v>0.69</v>
      </c>
      <c r="H32" s="28">
        <v>2.2999999999999998</v>
      </c>
      <c r="I32" s="28">
        <v>9.6</v>
      </c>
      <c r="J32" s="28">
        <v>38</v>
      </c>
      <c r="K32" s="28">
        <v>149</v>
      </c>
    </row>
    <row r="33" spans="1:15" ht="54">
      <c r="A33" s="29" t="s">
        <v>108</v>
      </c>
      <c r="B33" s="33">
        <f t="shared" ref="B33:K33" si="7">B29/B32</f>
        <v>7.407407407407407E-2</v>
      </c>
      <c r="C33" s="33">
        <f t="shared" si="7"/>
        <v>0.26666666666666666</v>
      </c>
      <c r="D33" s="33">
        <f t="shared" si="7"/>
        <v>0.8</v>
      </c>
      <c r="E33" s="33">
        <f t="shared" si="7"/>
        <v>1.8656716417910446</v>
      </c>
      <c r="F33" s="33">
        <f t="shared" si="7"/>
        <v>2.3809523809523809</v>
      </c>
      <c r="G33" s="33">
        <f t="shared" si="7"/>
        <v>2.8985507246376816</v>
      </c>
      <c r="H33" s="33">
        <f t="shared" si="7"/>
        <v>3.4782608695652177</v>
      </c>
      <c r="I33" s="33">
        <f t="shared" si="7"/>
        <v>3.3333333333333335</v>
      </c>
      <c r="J33" s="33">
        <f t="shared" si="7"/>
        <v>3.3684210526315788</v>
      </c>
      <c r="K33" s="34">
        <f t="shared" si="7"/>
        <v>3.436241610738255</v>
      </c>
    </row>
    <row r="34" spans="1:15">
      <c r="O34" t="s">
        <v>109</v>
      </c>
    </row>
    <row r="38" spans="1:15" ht="173.25" customHeight="1">
      <c r="A38" s="43" t="s">
        <v>110</v>
      </c>
      <c r="B38" s="44"/>
      <c r="C38" s="44"/>
      <c r="D38" s="44"/>
      <c r="E38" s="44"/>
      <c r="F38" s="44"/>
      <c r="G38" s="44"/>
      <c r="H38" s="44"/>
    </row>
  </sheetData>
  <mergeCells count="1">
    <mergeCell ref="A38:H38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32"/>
  <sheetViews>
    <sheetView tabSelected="1" topLeftCell="B91" workbookViewId="0">
      <selection activeCell="H102" sqref="H102"/>
    </sheetView>
  </sheetViews>
  <sheetFormatPr defaultRowHeight="13.5"/>
  <cols>
    <col min="2" max="2" width="12.625" customWidth="1"/>
    <col min="3" max="3" width="10.5" customWidth="1"/>
    <col min="4" max="4" width="12.125" customWidth="1"/>
    <col min="5" max="5" width="9.875" customWidth="1"/>
    <col min="7" max="7" width="11.5" customWidth="1"/>
    <col min="8" max="8" width="9.375" customWidth="1"/>
    <col min="9" max="9" width="10" customWidth="1"/>
  </cols>
  <sheetData>
    <row r="1" spans="1:14" ht="40.5">
      <c r="C1" s="10" t="s">
        <v>111</v>
      </c>
      <c r="D1" s="5" t="s">
        <v>44</v>
      </c>
      <c r="E1" s="19" t="s">
        <v>112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113</v>
      </c>
      <c r="D3" s="2" t="s">
        <v>6</v>
      </c>
      <c r="E3" s="2" t="s">
        <v>114</v>
      </c>
      <c r="F3" s="2" t="s">
        <v>115</v>
      </c>
      <c r="G3" s="2" t="s">
        <v>116</v>
      </c>
    </row>
    <row r="4" spans="1:14">
      <c r="A4" s="6">
        <v>1</v>
      </c>
      <c r="B4" s="3">
        <v>0.25</v>
      </c>
      <c r="C4" s="4">
        <v>0.1</v>
      </c>
      <c r="D4" s="3">
        <f>LOG(B4)/LOG(2)+3</f>
        <v>1</v>
      </c>
      <c r="E4" s="8">
        <f t="shared" ref="E4:E10" si="0">B4/C4*50</f>
        <v>125</v>
      </c>
      <c r="F4" s="8">
        <f>B4/G4*50</f>
        <v>96.153846153846146</v>
      </c>
      <c r="G4" s="4">
        <v>0.13</v>
      </c>
    </row>
    <row r="5" spans="1:14">
      <c r="A5" s="6">
        <v>2</v>
      </c>
      <c r="B5" s="3">
        <v>0.5</v>
      </c>
      <c r="C5" s="4">
        <v>0.16</v>
      </c>
      <c r="D5" s="3">
        <f t="shared" ref="D5:D10" si="1">LOG(B5)/LOG(2)+3</f>
        <v>2</v>
      </c>
      <c r="E5" s="8">
        <f t="shared" si="0"/>
        <v>156.25</v>
      </c>
      <c r="F5" s="8">
        <f t="shared" ref="F5:F10" si="2">B5/G5*50</f>
        <v>100</v>
      </c>
      <c r="G5" s="4">
        <v>0.25</v>
      </c>
    </row>
    <row r="6" spans="1:14">
      <c r="A6" s="6">
        <v>3</v>
      </c>
      <c r="B6" s="3">
        <v>1</v>
      </c>
      <c r="C6" s="4">
        <v>0.28000000000000003</v>
      </c>
      <c r="D6" s="3">
        <f t="shared" si="1"/>
        <v>3</v>
      </c>
      <c r="E6" s="8">
        <f t="shared" si="0"/>
        <v>178.57142857142856</v>
      </c>
      <c r="F6" s="8">
        <f t="shared" si="2"/>
        <v>102.04081632653062</v>
      </c>
      <c r="G6" s="4">
        <v>0.49</v>
      </c>
    </row>
    <row r="7" spans="1:14">
      <c r="A7" s="6">
        <v>4</v>
      </c>
      <c r="B7" s="3">
        <v>2</v>
      </c>
      <c r="C7" s="4">
        <v>0.52</v>
      </c>
      <c r="D7" s="3">
        <f t="shared" si="1"/>
        <v>4</v>
      </c>
      <c r="E7" s="8">
        <f t="shared" si="0"/>
        <v>192.30769230769229</v>
      </c>
      <c r="F7" s="8">
        <f t="shared" si="2"/>
        <v>107.5268817204301</v>
      </c>
      <c r="G7" s="4">
        <v>0.93</v>
      </c>
    </row>
    <row r="8" spans="1:14">
      <c r="A8" s="6">
        <v>5</v>
      </c>
      <c r="B8" s="3">
        <v>4</v>
      </c>
      <c r="C8" s="4">
        <v>1</v>
      </c>
      <c r="D8" s="3">
        <f t="shared" si="1"/>
        <v>5</v>
      </c>
      <c r="E8" s="8">
        <f t="shared" si="0"/>
        <v>200</v>
      </c>
      <c r="F8" s="8">
        <f t="shared" si="2"/>
        <v>111.11111111111111</v>
      </c>
      <c r="G8" s="4">
        <v>1.8</v>
      </c>
    </row>
    <row r="9" spans="1:14">
      <c r="A9" s="6">
        <v>6</v>
      </c>
      <c r="B9" s="3">
        <v>8</v>
      </c>
      <c r="C9" s="4">
        <v>1.96</v>
      </c>
      <c r="D9" s="3">
        <f t="shared" si="1"/>
        <v>6</v>
      </c>
      <c r="E9" s="8">
        <f t="shared" si="0"/>
        <v>204.08163265306123</v>
      </c>
      <c r="F9" s="8">
        <f t="shared" si="2"/>
        <v>111.11111111111111</v>
      </c>
      <c r="G9" s="4">
        <v>3.6</v>
      </c>
    </row>
    <row r="10" spans="1:14">
      <c r="A10" s="6">
        <v>7</v>
      </c>
      <c r="B10" s="3">
        <v>16</v>
      </c>
      <c r="C10" s="4">
        <v>3.86</v>
      </c>
      <c r="D10" s="3">
        <f t="shared" si="1"/>
        <v>7</v>
      </c>
      <c r="E10" s="8">
        <f t="shared" si="0"/>
        <v>207.25388601036272</v>
      </c>
      <c r="F10" s="8">
        <f t="shared" si="2"/>
        <v>112.67605633802818</v>
      </c>
      <c r="G10" s="4">
        <v>7.1</v>
      </c>
    </row>
    <row r="11" spans="1:14">
      <c r="A11" s="15"/>
      <c r="B11" s="16"/>
      <c r="C11" s="17"/>
      <c r="D11" s="16"/>
      <c r="E11" s="18"/>
      <c r="F11" s="18"/>
      <c r="G11" s="17"/>
      <c r="L11" t="s">
        <v>117</v>
      </c>
      <c r="M11" t="s">
        <v>65</v>
      </c>
      <c r="N11" t="s">
        <v>71</v>
      </c>
    </row>
    <row r="15" spans="1:14" ht="40.5">
      <c r="C15" s="10" t="s">
        <v>118</v>
      </c>
      <c r="D15" s="5" t="s">
        <v>53</v>
      </c>
      <c r="E15" s="19" t="s">
        <v>112</v>
      </c>
      <c r="F15" s="25"/>
      <c r="G15" s="7"/>
    </row>
    <row r="16" spans="1:14">
      <c r="F16" s="7"/>
      <c r="G16" s="7"/>
    </row>
    <row r="17" spans="1:14" ht="27">
      <c r="A17" s="1" t="s">
        <v>3</v>
      </c>
      <c r="B17" s="2" t="s">
        <v>4</v>
      </c>
      <c r="C17" s="2" t="s">
        <v>113</v>
      </c>
      <c r="D17" s="2" t="s">
        <v>6</v>
      </c>
      <c r="E17" s="2" t="s">
        <v>114</v>
      </c>
      <c r="F17" s="2" t="s">
        <v>115</v>
      </c>
      <c r="G17" s="2" t="s">
        <v>116</v>
      </c>
    </row>
    <row r="18" spans="1:14">
      <c r="A18" s="6">
        <v>1</v>
      </c>
      <c r="B18" s="3">
        <v>0.25</v>
      </c>
      <c r="C18" s="4">
        <v>0.32</v>
      </c>
      <c r="D18" s="3">
        <f>LOG(B18)/LOG(2)+3</f>
        <v>1</v>
      </c>
      <c r="E18" s="8">
        <f t="shared" ref="E18:E24" si="3">B18/C18*50</f>
        <v>39.0625</v>
      </c>
      <c r="F18" s="8">
        <f>B18/G18*50</f>
        <v>15.625</v>
      </c>
      <c r="G18" s="4">
        <v>0.8</v>
      </c>
    </row>
    <row r="19" spans="1:14">
      <c r="A19" s="6">
        <v>2</v>
      </c>
      <c r="B19" s="3">
        <v>0.5</v>
      </c>
      <c r="C19" s="4">
        <v>0.51</v>
      </c>
      <c r="D19" s="3">
        <f t="shared" ref="D19:D24" si="4">LOG(B19)/LOG(2)+3</f>
        <v>2</v>
      </c>
      <c r="E19" s="8">
        <f t="shared" si="3"/>
        <v>49.019607843137251</v>
      </c>
      <c r="F19" s="8">
        <f t="shared" ref="F19:F24" si="5">B19/G19*50</f>
        <v>16.666666666666664</v>
      </c>
      <c r="G19" s="4">
        <v>1.5</v>
      </c>
    </row>
    <row r="20" spans="1:14">
      <c r="A20" s="6">
        <v>3</v>
      </c>
      <c r="B20" s="3">
        <v>1</v>
      </c>
      <c r="C20" s="4">
        <v>0.88</v>
      </c>
      <c r="D20" s="3">
        <f t="shared" si="4"/>
        <v>3</v>
      </c>
      <c r="E20" s="8">
        <f t="shared" si="3"/>
        <v>56.81818181818182</v>
      </c>
      <c r="F20" s="8">
        <f t="shared" si="5"/>
        <v>16.666666666666664</v>
      </c>
      <c r="G20" s="4">
        <v>3</v>
      </c>
    </row>
    <row r="21" spans="1:14">
      <c r="A21" s="6">
        <v>4</v>
      </c>
      <c r="B21" s="3">
        <v>2</v>
      </c>
      <c r="C21" s="4">
        <v>1.6</v>
      </c>
      <c r="D21" s="3">
        <f t="shared" si="4"/>
        <v>4</v>
      </c>
      <c r="E21" s="8">
        <f t="shared" si="3"/>
        <v>62.5</v>
      </c>
      <c r="F21" s="8">
        <f t="shared" si="5"/>
        <v>16.666666666666664</v>
      </c>
      <c r="G21" s="4">
        <v>6</v>
      </c>
    </row>
    <row r="22" spans="1:14">
      <c r="A22" s="6">
        <v>5</v>
      </c>
      <c r="B22" s="3">
        <v>4</v>
      </c>
      <c r="C22" s="4">
        <v>3.2</v>
      </c>
      <c r="D22" s="3">
        <f t="shared" si="4"/>
        <v>5</v>
      </c>
      <c r="E22" s="8">
        <f t="shared" si="3"/>
        <v>62.5</v>
      </c>
      <c r="F22" s="8">
        <f t="shared" si="5"/>
        <v>16.666666666666664</v>
      </c>
      <c r="G22" s="4">
        <v>12</v>
      </c>
    </row>
    <row r="23" spans="1:14">
      <c r="A23" s="6">
        <v>6</v>
      </c>
      <c r="B23" s="3">
        <v>8</v>
      </c>
      <c r="C23" s="4">
        <v>6.1</v>
      </c>
      <c r="D23" s="3">
        <f t="shared" si="4"/>
        <v>6</v>
      </c>
      <c r="E23" s="8">
        <f t="shared" si="3"/>
        <v>65.573770491803288</v>
      </c>
      <c r="F23" s="8">
        <f t="shared" si="5"/>
        <v>17.391304347826086</v>
      </c>
      <c r="G23" s="4">
        <v>23</v>
      </c>
    </row>
    <row r="24" spans="1:14">
      <c r="A24" s="6">
        <v>7</v>
      </c>
      <c r="B24" s="3">
        <v>16</v>
      </c>
      <c r="C24" s="4">
        <v>12</v>
      </c>
      <c r="D24" s="3">
        <f t="shared" si="4"/>
        <v>7</v>
      </c>
      <c r="E24" s="8">
        <f t="shared" si="3"/>
        <v>66.666666666666657</v>
      </c>
      <c r="F24" s="8">
        <f t="shared" si="5"/>
        <v>17.391304347826086</v>
      </c>
      <c r="G24" s="4">
        <v>46</v>
      </c>
    </row>
    <row r="25" spans="1:14">
      <c r="L25" t="s">
        <v>119</v>
      </c>
      <c r="M25" t="s">
        <v>65</v>
      </c>
      <c r="N25" t="s">
        <v>66</v>
      </c>
    </row>
    <row r="28" spans="1:14" ht="180.75" customHeight="1">
      <c r="A28" s="43" t="s">
        <v>191</v>
      </c>
      <c r="B28" s="44"/>
      <c r="C28" s="44"/>
      <c r="D28" s="44"/>
      <c r="E28" s="44"/>
      <c r="F28" s="44"/>
      <c r="G28" s="44"/>
      <c r="H28" s="44"/>
    </row>
    <row r="32" spans="1:14" ht="40.5">
      <c r="C32" s="10" t="s">
        <v>120</v>
      </c>
      <c r="D32" s="5" t="s">
        <v>68</v>
      </c>
      <c r="E32" s="19" t="s">
        <v>121</v>
      </c>
      <c r="F32" s="25"/>
      <c r="G32" s="7"/>
    </row>
    <row r="33" spans="1:7">
      <c r="F33" s="7"/>
      <c r="G33" s="7"/>
    </row>
    <row r="34" spans="1:7" ht="27">
      <c r="A34" s="1" t="s">
        <v>3</v>
      </c>
      <c r="B34" s="2" t="s">
        <v>4</v>
      </c>
      <c r="C34" s="2" t="s">
        <v>122</v>
      </c>
      <c r="D34" s="2" t="s">
        <v>6</v>
      </c>
      <c r="E34" s="2" t="s">
        <v>123</v>
      </c>
      <c r="F34" s="2" t="s">
        <v>124</v>
      </c>
      <c r="G34" s="2" t="s">
        <v>125</v>
      </c>
    </row>
    <row r="35" spans="1:7">
      <c r="A35" s="6">
        <v>1</v>
      </c>
      <c r="B35" s="3">
        <v>0.25</v>
      </c>
      <c r="C35" s="4">
        <v>0.1</v>
      </c>
      <c r="D35" s="3">
        <f>LOG(B35)/LOG(2)+3</f>
        <v>1</v>
      </c>
      <c r="E35" s="8">
        <f t="shared" ref="E35:E41" si="6">B35/C35*50</f>
        <v>125</v>
      </c>
      <c r="F35" s="8">
        <f>B35/G35*50</f>
        <v>125</v>
      </c>
      <c r="G35" s="4">
        <v>0.1</v>
      </c>
    </row>
    <row r="36" spans="1:7">
      <c r="A36" s="6">
        <v>2</v>
      </c>
      <c r="B36" s="3">
        <v>0.5</v>
      </c>
      <c r="C36" s="4">
        <v>0.16</v>
      </c>
      <c r="D36" s="3">
        <f t="shared" ref="D36:D41" si="7">LOG(B36)/LOG(2)+3</f>
        <v>2</v>
      </c>
      <c r="E36" s="8">
        <f t="shared" si="6"/>
        <v>156.25</v>
      </c>
      <c r="F36" s="8">
        <f t="shared" ref="F36:F41" si="8">B36/G36*50</f>
        <v>156.25</v>
      </c>
      <c r="G36" s="4">
        <v>0.16</v>
      </c>
    </row>
    <row r="37" spans="1:7">
      <c r="A37" s="6">
        <v>3</v>
      </c>
      <c r="B37" s="3">
        <v>1</v>
      </c>
      <c r="C37" s="4">
        <v>0.28000000000000003</v>
      </c>
      <c r="D37" s="3">
        <f t="shared" si="7"/>
        <v>3</v>
      </c>
      <c r="E37" s="8">
        <f t="shared" si="6"/>
        <v>178.57142857142856</v>
      </c>
      <c r="F37" s="8">
        <f t="shared" si="8"/>
        <v>178.57142857142856</v>
      </c>
      <c r="G37" s="4">
        <v>0.28000000000000003</v>
      </c>
    </row>
    <row r="38" spans="1:7">
      <c r="A38" s="6">
        <v>4</v>
      </c>
      <c r="B38" s="3">
        <v>2</v>
      </c>
      <c r="C38" s="4">
        <v>0.52</v>
      </c>
      <c r="D38" s="3">
        <f t="shared" si="7"/>
        <v>4</v>
      </c>
      <c r="E38" s="8">
        <f t="shared" si="6"/>
        <v>192.30769230769229</v>
      </c>
      <c r="F38" s="8">
        <f t="shared" si="8"/>
        <v>192.30769230769229</v>
      </c>
      <c r="G38" s="4">
        <v>0.52</v>
      </c>
    </row>
    <row r="39" spans="1:7">
      <c r="A39" s="6">
        <v>5</v>
      </c>
      <c r="B39" s="3">
        <v>4</v>
      </c>
      <c r="C39" s="4">
        <v>1</v>
      </c>
      <c r="D39" s="3">
        <f t="shared" si="7"/>
        <v>5</v>
      </c>
      <c r="E39" s="8">
        <f t="shared" si="6"/>
        <v>200</v>
      </c>
      <c r="F39" s="8">
        <f t="shared" si="8"/>
        <v>200</v>
      </c>
      <c r="G39" s="4">
        <v>1</v>
      </c>
    </row>
    <row r="40" spans="1:7">
      <c r="A40" s="6">
        <v>6</v>
      </c>
      <c r="B40" s="3">
        <v>8</v>
      </c>
      <c r="C40" s="4">
        <v>1.95</v>
      </c>
      <c r="D40" s="3">
        <f t="shared" si="7"/>
        <v>6</v>
      </c>
      <c r="E40" s="8">
        <f t="shared" si="6"/>
        <v>205.12820512820517</v>
      </c>
      <c r="F40" s="8">
        <f t="shared" si="8"/>
        <v>204.08163265306123</v>
      </c>
      <c r="G40" s="4">
        <v>1.96</v>
      </c>
    </row>
    <row r="41" spans="1:7">
      <c r="A41" s="6">
        <v>7</v>
      </c>
      <c r="B41" s="3">
        <v>16</v>
      </c>
      <c r="C41" s="4">
        <v>3.85</v>
      </c>
      <c r="D41" s="3">
        <f t="shared" si="7"/>
        <v>7</v>
      </c>
      <c r="E41" s="8">
        <f t="shared" si="6"/>
        <v>207.79220779220776</v>
      </c>
      <c r="F41" s="8">
        <f t="shared" si="8"/>
        <v>207.25388601036272</v>
      </c>
      <c r="G41" s="4">
        <v>3.86</v>
      </c>
    </row>
    <row r="45" spans="1:7" ht="40.5">
      <c r="C45" s="10" t="s">
        <v>126</v>
      </c>
      <c r="D45" s="5" t="s">
        <v>53</v>
      </c>
      <c r="E45" s="19" t="s">
        <v>121</v>
      </c>
      <c r="F45" s="25"/>
      <c r="G45" s="7"/>
    </row>
    <row r="46" spans="1:7">
      <c r="F46" s="7"/>
      <c r="G46" s="7"/>
    </row>
    <row r="47" spans="1:7" ht="27">
      <c r="A47" s="1" t="s">
        <v>3</v>
      </c>
      <c r="B47" s="2" t="s">
        <v>4</v>
      </c>
      <c r="C47" s="2" t="s">
        <v>122</v>
      </c>
      <c r="D47" s="2" t="s">
        <v>6</v>
      </c>
      <c r="E47" s="2" t="s">
        <v>123</v>
      </c>
      <c r="F47" s="2" t="s">
        <v>124</v>
      </c>
      <c r="G47" s="2" t="s">
        <v>125</v>
      </c>
    </row>
    <row r="48" spans="1:7">
      <c r="A48" s="6">
        <v>1</v>
      </c>
      <c r="B48" s="3">
        <v>0.25</v>
      </c>
      <c r="C48" s="4">
        <v>0.32</v>
      </c>
      <c r="D48" s="3">
        <f>LOG(B48)/LOG(2)+3</f>
        <v>1</v>
      </c>
      <c r="E48" s="8">
        <f t="shared" ref="E48:E54" si="9">B48/C48*50</f>
        <v>39.0625</v>
      </c>
      <c r="F48" s="8">
        <f>B48/G48*50</f>
        <v>39.0625</v>
      </c>
      <c r="G48" s="4">
        <v>0.32</v>
      </c>
    </row>
    <row r="49" spans="1:7">
      <c r="A49" s="6">
        <v>2</v>
      </c>
      <c r="B49" s="3">
        <v>0.5</v>
      </c>
      <c r="C49" s="4">
        <v>0.56000000000000005</v>
      </c>
      <c r="D49" s="3">
        <f t="shared" ref="D49:D54" si="10">LOG(B49)/LOG(2)+3</f>
        <v>2</v>
      </c>
      <c r="E49" s="8">
        <f t="shared" si="9"/>
        <v>44.642857142857139</v>
      </c>
      <c r="F49" s="8">
        <f t="shared" ref="F49:F54" si="11">B49/G49*50</f>
        <v>49.019607843137251</v>
      </c>
      <c r="G49" s="4">
        <v>0.51</v>
      </c>
    </row>
    <row r="50" spans="1:7">
      <c r="A50" s="6">
        <v>3</v>
      </c>
      <c r="B50" s="3">
        <v>1</v>
      </c>
      <c r="C50" s="4">
        <v>0.93</v>
      </c>
      <c r="D50" s="3">
        <f t="shared" si="10"/>
        <v>3</v>
      </c>
      <c r="E50" s="8">
        <f t="shared" si="9"/>
        <v>53.763440860215049</v>
      </c>
      <c r="F50" s="8">
        <f t="shared" si="11"/>
        <v>56.81818181818182</v>
      </c>
      <c r="G50" s="4">
        <v>0.88</v>
      </c>
    </row>
    <row r="51" spans="1:7">
      <c r="A51" s="6">
        <v>4</v>
      </c>
      <c r="B51" s="3">
        <v>2</v>
      </c>
      <c r="C51" s="4">
        <v>1.67</v>
      </c>
      <c r="D51" s="3">
        <f t="shared" si="10"/>
        <v>4</v>
      </c>
      <c r="E51" s="8">
        <f t="shared" si="9"/>
        <v>59.880239520958092</v>
      </c>
      <c r="F51" s="8">
        <f t="shared" si="11"/>
        <v>62.5</v>
      </c>
      <c r="G51" s="4">
        <v>1.6</v>
      </c>
    </row>
    <row r="52" spans="1:7">
      <c r="A52" s="6">
        <v>5</v>
      </c>
      <c r="B52" s="3">
        <v>4</v>
      </c>
      <c r="C52" s="4">
        <v>3.14</v>
      </c>
      <c r="D52" s="3">
        <f t="shared" si="10"/>
        <v>5</v>
      </c>
      <c r="E52" s="8">
        <f t="shared" si="9"/>
        <v>63.694267515923563</v>
      </c>
      <c r="F52" s="8">
        <f t="shared" si="11"/>
        <v>62.5</v>
      </c>
      <c r="G52" s="4">
        <v>3.2</v>
      </c>
    </row>
    <row r="53" spans="1:7">
      <c r="A53" s="6">
        <v>6</v>
      </c>
      <c r="B53" s="3">
        <v>8</v>
      </c>
      <c r="C53" s="4">
        <v>6</v>
      </c>
      <c r="D53" s="3">
        <f t="shared" si="10"/>
        <v>6</v>
      </c>
      <c r="E53" s="8">
        <f t="shared" si="9"/>
        <v>66.666666666666657</v>
      </c>
      <c r="F53" s="8">
        <f t="shared" si="11"/>
        <v>65.573770491803288</v>
      </c>
      <c r="G53" s="4">
        <v>6.1</v>
      </c>
    </row>
    <row r="54" spans="1:7">
      <c r="A54" s="6">
        <v>7</v>
      </c>
      <c r="B54" s="3">
        <v>16</v>
      </c>
      <c r="C54" s="4">
        <v>11.86</v>
      </c>
      <c r="D54" s="3">
        <f t="shared" si="10"/>
        <v>7</v>
      </c>
      <c r="E54" s="8">
        <f t="shared" si="9"/>
        <v>67.453625632377751</v>
      </c>
      <c r="F54" s="8">
        <f t="shared" si="11"/>
        <v>66.666666666666657</v>
      </c>
      <c r="G54" s="4">
        <v>12</v>
      </c>
    </row>
    <row r="58" spans="1:7" ht="40.5">
      <c r="C58" s="10" t="s">
        <v>127</v>
      </c>
      <c r="D58" s="5" t="s">
        <v>68</v>
      </c>
      <c r="E58" s="19" t="s">
        <v>128</v>
      </c>
      <c r="F58" s="25"/>
      <c r="G58" s="7"/>
    </row>
    <row r="59" spans="1:7">
      <c r="F59" s="7"/>
      <c r="G59" s="7"/>
    </row>
    <row r="60" spans="1:7" ht="27">
      <c r="A60" s="1" t="s">
        <v>3</v>
      </c>
      <c r="B60" s="2" t="s">
        <v>4</v>
      </c>
      <c r="C60" s="2" t="s">
        <v>129</v>
      </c>
      <c r="D60" s="2" t="s">
        <v>6</v>
      </c>
      <c r="E60" s="2" t="s">
        <v>130</v>
      </c>
      <c r="F60" s="2" t="s">
        <v>131</v>
      </c>
      <c r="G60" s="2" t="s">
        <v>132</v>
      </c>
    </row>
    <row r="61" spans="1:7">
      <c r="A61" s="6">
        <v>1</v>
      </c>
      <c r="B61" s="3">
        <v>0.25</v>
      </c>
      <c r="C61" s="4">
        <v>0.1</v>
      </c>
      <c r="D61" s="3">
        <f>LOG(B61)/LOG(2)+3</f>
        <v>1</v>
      </c>
      <c r="E61" s="8">
        <f t="shared" ref="E61:E67" si="12">B61/C61*50</f>
        <v>125</v>
      </c>
      <c r="F61" s="8">
        <f>B61/G61*50</f>
        <v>125</v>
      </c>
      <c r="G61" s="4">
        <v>0.1</v>
      </c>
    </row>
    <row r="62" spans="1:7">
      <c r="A62" s="6">
        <v>2</v>
      </c>
      <c r="B62" s="3">
        <v>0.5</v>
      </c>
      <c r="C62" s="4">
        <v>0.16</v>
      </c>
      <c r="D62" s="3">
        <f t="shared" ref="D62:D67" si="13">LOG(B62)/LOG(2)+3</f>
        <v>2</v>
      </c>
      <c r="E62" s="8">
        <f t="shared" si="12"/>
        <v>156.25</v>
      </c>
      <c r="F62" s="8">
        <f t="shared" ref="F62:F67" si="14">B62/G62*50</f>
        <v>156.25</v>
      </c>
      <c r="G62" s="4">
        <v>0.16</v>
      </c>
    </row>
    <row r="63" spans="1:7">
      <c r="A63" s="6">
        <v>3</v>
      </c>
      <c r="B63" s="3">
        <v>1</v>
      </c>
      <c r="C63" s="4">
        <v>0.28000000000000003</v>
      </c>
      <c r="D63" s="3">
        <f t="shared" si="13"/>
        <v>3</v>
      </c>
      <c r="E63" s="8">
        <f t="shared" si="12"/>
        <v>178.57142857142856</v>
      </c>
      <c r="F63" s="8">
        <f t="shared" si="14"/>
        <v>178.57142857142856</v>
      </c>
      <c r="G63" s="4">
        <v>0.28000000000000003</v>
      </c>
    </row>
    <row r="64" spans="1:7">
      <c r="A64" s="6">
        <v>4</v>
      </c>
      <c r="B64" s="3">
        <v>2</v>
      </c>
      <c r="C64" s="4">
        <v>0.52</v>
      </c>
      <c r="D64" s="3">
        <f t="shared" si="13"/>
        <v>4</v>
      </c>
      <c r="E64" s="8">
        <f t="shared" si="12"/>
        <v>192.30769230769229</v>
      </c>
      <c r="F64" s="8">
        <f t="shared" si="14"/>
        <v>192.30769230769229</v>
      </c>
      <c r="G64" s="4">
        <v>0.52</v>
      </c>
    </row>
    <row r="65" spans="1:7">
      <c r="A65" s="6">
        <v>5</v>
      </c>
      <c r="B65" s="3">
        <v>4</v>
      </c>
      <c r="C65" s="4">
        <v>1</v>
      </c>
      <c r="D65" s="3">
        <f t="shared" si="13"/>
        <v>5</v>
      </c>
      <c r="E65" s="8">
        <f t="shared" si="12"/>
        <v>200</v>
      </c>
      <c r="F65" s="8">
        <f t="shared" si="14"/>
        <v>200</v>
      </c>
      <c r="G65" s="4">
        <v>1</v>
      </c>
    </row>
    <row r="66" spans="1:7">
      <c r="A66" s="6">
        <v>6</v>
      </c>
      <c r="B66" s="3">
        <v>8</v>
      </c>
      <c r="C66" s="4">
        <v>1.95</v>
      </c>
      <c r="D66" s="3">
        <f t="shared" si="13"/>
        <v>6</v>
      </c>
      <c r="E66" s="8">
        <f t="shared" si="12"/>
        <v>205.12820512820517</v>
      </c>
      <c r="F66" s="8">
        <f t="shared" si="14"/>
        <v>204.08163265306123</v>
      </c>
      <c r="G66" s="4">
        <v>1.96</v>
      </c>
    </row>
    <row r="67" spans="1:7">
      <c r="A67" s="6">
        <v>7</v>
      </c>
      <c r="B67" s="3">
        <v>16</v>
      </c>
      <c r="C67" s="4">
        <v>3.86</v>
      </c>
      <c r="D67" s="3">
        <f t="shared" si="13"/>
        <v>7</v>
      </c>
      <c r="E67" s="8">
        <f t="shared" si="12"/>
        <v>207.25388601036272</v>
      </c>
      <c r="F67" s="8">
        <f t="shared" si="14"/>
        <v>207.25388601036272</v>
      </c>
      <c r="G67" s="4">
        <v>3.86</v>
      </c>
    </row>
    <row r="71" spans="1:7" ht="40.5">
      <c r="C71" s="10" t="s">
        <v>133</v>
      </c>
      <c r="D71" s="5" t="s">
        <v>53</v>
      </c>
      <c r="E71" s="19" t="s">
        <v>128</v>
      </c>
      <c r="F71" s="25"/>
      <c r="G71" s="7"/>
    </row>
    <row r="72" spans="1:7">
      <c r="F72" s="7"/>
      <c r="G72" s="7"/>
    </row>
    <row r="73" spans="1:7" ht="27">
      <c r="A73" s="1" t="s">
        <v>3</v>
      </c>
      <c r="B73" s="2" t="s">
        <v>4</v>
      </c>
      <c r="C73" s="2" t="s">
        <v>129</v>
      </c>
      <c r="D73" s="2" t="s">
        <v>6</v>
      </c>
      <c r="E73" s="2" t="s">
        <v>130</v>
      </c>
      <c r="F73" s="2" t="s">
        <v>131</v>
      </c>
      <c r="G73" s="2" t="s">
        <v>132</v>
      </c>
    </row>
    <row r="74" spans="1:7">
      <c r="A74" s="6">
        <v>1</v>
      </c>
      <c r="B74" s="3">
        <v>0.25</v>
      </c>
      <c r="C74" s="4">
        <v>0.37</v>
      </c>
      <c r="D74" s="3">
        <f>LOG(B74)/LOG(2)+3</f>
        <v>1</v>
      </c>
      <c r="E74" s="8">
        <f t="shared" ref="E74:E80" si="15">B74/C74*50</f>
        <v>33.783783783783782</v>
      </c>
      <c r="F74" s="8">
        <f>B74/G74*50</f>
        <v>39.0625</v>
      </c>
      <c r="G74" s="4">
        <v>0.32</v>
      </c>
    </row>
    <row r="75" spans="1:7">
      <c r="A75" s="6">
        <v>2</v>
      </c>
      <c r="B75" s="3">
        <v>0.5</v>
      </c>
      <c r="C75" s="4">
        <v>0.55000000000000004</v>
      </c>
      <c r="D75" s="3">
        <f t="shared" ref="D75:D80" si="16">LOG(B75)/LOG(2)+3</f>
        <v>2</v>
      </c>
      <c r="E75" s="8">
        <f t="shared" si="15"/>
        <v>45.454545454545453</v>
      </c>
      <c r="F75" s="8">
        <f t="shared" ref="F75:F80" si="17">B75/G75*50</f>
        <v>49.019607843137251</v>
      </c>
      <c r="G75" s="4">
        <v>0.51</v>
      </c>
    </row>
    <row r="76" spans="1:7">
      <c r="A76" s="6">
        <v>3</v>
      </c>
      <c r="B76" s="3">
        <v>1</v>
      </c>
      <c r="C76" s="4">
        <v>0.94</v>
      </c>
      <c r="D76" s="3">
        <f t="shared" si="16"/>
        <v>3</v>
      </c>
      <c r="E76" s="8">
        <f t="shared" si="15"/>
        <v>53.191489361702125</v>
      </c>
      <c r="F76" s="8">
        <f t="shared" si="17"/>
        <v>56.81818181818182</v>
      </c>
      <c r="G76" s="4">
        <v>0.88</v>
      </c>
    </row>
    <row r="77" spans="1:7">
      <c r="A77" s="6">
        <v>4</v>
      </c>
      <c r="B77" s="3">
        <v>2</v>
      </c>
      <c r="C77" s="4">
        <v>1.68</v>
      </c>
      <c r="D77" s="3">
        <f t="shared" si="16"/>
        <v>4</v>
      </c>
      <c r="E77" s="8">
        <f t="shared" si="15"/>
        <v>59.523809523809526</v>
      </c>
      <c r="F77" s="8">
        <f t="shared" si="17"/>
        <v>62.5</v>
      </c>
      <c r="G77" s="4">
        <v>1.6</v>
      </c>
    </row>
    <row r="78" spans="1:7">
      <c r="A78" s="6">
        <v>5</v>
      </c>
      <c r="B78" s="3">
        <v>4</v>
      </c>
      <c r="C78" s="4">
        <v>3.14</v>
      </c>
      <c r="D78" s="3">
        <f t="shared" si="16"/>
        <v>5</v>
      </c>
      <c r="E78" s="8">
        <f t="shared" si="15"/>
        <v>63.694267515923563</v>
      </c>
      <c r="F78" s="8">
        <f t="shared" si="17"/>
        <v>62.5</v>
      </c>
      <c r="G78" s="4">
        <v>3.2</v>
      </c>
    </row>
    <row r="79" spans="1:7">
      <c r="A79" s="6">
        <v>6</v>
      </c>
      <c r="B79" s="3">
        <v>8</v>
      </c>
      <c r="C79" s="4">
        <v>6</v>
      </c>
      <c r="D79" s="3">
        <f t="shared" si="16"/>
        <v>6</v>
      </c>
      <c r="E79" s="8">
        <f t="shared" si="15"/>
        <v>66.666666666666657</v>
      </c>
      <c r="F79" s="8">
        <f t="shared" si="17"/>
        <v>65.573770491803288</v>
      </c>
      <c r="G79" s="4">
        <v>6.1</v>
      </c>
    </row>
    <row r="80" spans="1:7">
      <c r="A80" s="6">
        <v>7</v>
      </c>
      <c r="B80" s="3">
        <v>16</v>
      </c>
      <c r="C80" s="4">
        <v>11.74</v>
      </c>
      <c r="D80" s="3">
        <f t="shared" si="16"/>
        <v>7</v>
      </c>
      <c r="E80" s="8">
        <f t="shared" si="15"/>
        <v>68.143100511073257</v>
      </c>
      <c r="F80" s="8">
        <f t="shared" si="17"/>
        <v>66.666666666666657</v>
      </c>
      <c r="G80" s="4">
        <v>12</v>
      </c>
    </row>
    <row r="84" spans="1:7" ht="40.5">
      <c r="C84" s="10" t="s">
        <v>179</v>
      </c>
      <c r="D84" s="5" t="s">
        <v>180</v>
      </c>
      <c r="E84" s="19" t="s">
        <v>181</v>
      </c>
      <c r="F84" s="25" t="s">
        <v>182</v>
      </c>
      <c r="G84" s="7"/>
    </row>
    <row r="85" spans="1:7">
      <c r="F85" s="7"/>
      <c r="G85" s="7"/>
    </row>
    <row r="86" spans="1:7" ht="27">
      <c r="A86" s="1" t="s">
        <v>3</v>
      </c>
      <c r="B86" s="2" t="s">
        <v>4</v>
      </c>
      <c r="C86" s="2" t="s">
        <v>183</v>
      </c>
      <c r="D86" s="2" t="s">
        <v>6</v>
      </c>
      <c r="E86" s="2" t="s">
        <v>184</v>
      </c>
      <c r="F86" s="2" t="s">
        <v>185</v>
      </c>
      <c r="G86" s="2" t="s">
        <v>186</v>
      </c>
    </row>
    <row r="87" spans="1:7">
      <c r="A87" s="6">
        <v>1</v>
      </c>
      <c r="B87" s="3">
        <v>0.25</v>
      </c>
      <c r="C87" s="4">
        <v>0.08</v>
      </c>
      <c r="D87" s="3">
        <f>LOG(B87)/LOG(2)+3</f>
        <v>1</v>
      </c>
      <c r="E87" s="8">
        <f t="shared" ref="E87:E93" si="18">B87/C87*50</f>
        <v>156.25</v>
      </c>
      <c r="F87" s="8">
        <f>B87/G87*50</f>
        <v>156.25</v>
      </c>
      <c r="G87" s="4">
        <v>0.08</v>
      </c>
    </row>
    <row r="88" spans="1:7">
      <c r="A88" s="6">
        <v>2</v>
      </c>
      <c r="B88" s="3">
        <v>0.5</v>
      </c>
      <c r="C88" s="4">
        <v>0.14000000000000001</v>
      </c>
      <c r="D88" s="3">
        <f t="shared" ref="D88:D93" si="19">LOG(B88)/LOG(2)+3</f>
        <v>2</v>
      </c>
      <c r="E88" s="8">
        <f t="shared" si="18"/>
        <v>178.57142857142856</v>
      </c>
      <c r="F88" s="8">
        <f t="shared" ref="F88:F93" si="20">B88/G88*50</f>
        <v>178.57142857142856</v>
      </c>
      <c r="G88" s="4">
        <v>0.14000000000000001</v>
      </c>
    </row>
    <row r="89" spans="1:7">
      <c r="A89" s="6">
        <v>3</v>
      </c>
      <c r="B89" s="3">
        <v>1</v>
      </c>
      <c r="C89" s="4">
        <v>0.28999999999999998</v>
      </c>
      <c r="D89" s="3">
        <f t="shared" si="19"/>
        <v>3</v>
      </c>
      <c r="E89" s="8">
        <f t="shared" si="18"/>
        <v>172.41379310344828</v>
      </c>
      <c r="F89" s="8">
        <f t="shared" si="20"/>
        <v>172.41379310344828</v>
      </c>
      <c r="G89" s="4">
        <v>0.28999999999999998</v>
      </c>
    </row>
    <row r="90" spans="1:7">
      <c r="A90" s="6">
        <v>4</v>
      </c>
      <c r="B90" s="3">
        <v>2</v>
      </c>
      <c r="C90" s="4">
        <v>0.54</v>
      </c>
      <c r="D90" s="3">
        <f t="shared" si="19"/>
        <v>4</v>
      </c>
      <c r="E90" s="8">
        <f t="shared" si="18"/>
        <v>185.18518518518516</v>
      </c>
      <c r="F90" s="8">
        <f t="shared" si="20"/>
        <v>185.18518518518516</v>
      </c>
      <c r="G90" s="4">
        <v>0.54</v>
      </c>
    </row>
    <row r="91" spans="1:7">
      <c r="A91" s="6">
        <v>5</v>
      </c>
      <c r="B91" s="3">
        <v>4</v>
      </c>
      <c r="C91" s="4">
        <v>1</v>
      </c>
      <c r="D91" s="3">
        <f t="shared" si="19"/>
        <v>5</v>
      </c>
      <c r="E91" s="8">
        <f t="shared" si="18"/>
        <v>200</v>
      </c>
      <c r="F91" s="8">
        <f t="shared" si="20"/>
        <v>200</v>
      </c>
      <c r="G91" s="4">
        <v>1</v>
      </c>
    </row>
    <row r="92" spans="1:7">
      <c r="A92" s="6">
        <v>6</v>
      </c>
      <c r="B92" s="3">
        <v>8</v>
      </c>
      <c r="C92" s="4">
        <v>2</v>
      </c>
      <c r="D92" s="3">
        <f t="shared" si="19"/>
        <v>6</v>
      </c>
      <c r="E92" s="8">
        <f t="shared" si="18"/>
        <v>200</v>
      </c>
      <c r="F92" s="8">
        <f t="shared" si="20"/>
        <v>200</v>
      </c>
      <c r="G92" s="4">
        <v>2</v>
      </c>
    </row>
    <row r="93" spans="1:7">
      <c r="A93" s="6">
        <v>7</v>
      </c>
      <c r="B93" s="3">
        <v>16</v>
      </c>
      <c r="C93" s="4">
        <v>4</v>
      </c>
      <c r="D93" s="3">
        <f t="shared" si="19"/>
        <v>7</v>
      </c>
      <c r="E93" s="8">
        <f t="shared" si="18"/>
        <v>200</v>
      </c>
      <c r="F93" s="8">
        <f t="shared" si="20"/>
        <v>200</v>
      </c>
      <c r="G93" s="4">
        <v>4</v>
      </c>
    </row>
    <row r="97" spans="1:9" ht="40.5">
      <c r="C97" s="10" t="s">
        <v>187</v>
      </c>
      <c r="D97" s="5" t="s">
        <v>53</v>
      </c>
      <c r="E97" s="19" t="s">
        <v>181</v>
      </c>
      <c r="F97" s="25"/>
      <c r="G97" s="7"/>
    </row>
    <row r="98" spans="1:9">
      <c r="F98" s="7"/>
      <c r="G98" s="7"/>
    </row>
    <row r="99" spans="1:9" ht="54">
      <c r="A99" s="1" t="s">
        <v>3</v>
      </c>
      <c r="B99" s="2" t="s">
        <v>4</v>
      </c>
      <c r="C99" s="2" t="s">
        <v>183</v>
      </c>
      <c r="D99" s="2" t="s">
        <v>6</v>
      </c>
      <c r="E99" s="2" t="s">
        <v>184</v>
      </c>
      <c r="F99" s="2" t="s">
        <v>185</v>
      </c>
      <c r="G99" s="2" t="s">
        <v>192</v>
      </c>
      <c r="H99" s="2" t="s">
        <v>193</v>
      </c>
      <c r="I99" s="2" t="s">
        <v>194</v>
      </c>
    </row>
    <row r="100" spans="1:9">
      <c r="A100" s="6">
        <v>1</v>
      </c>
      <c r="B100" s="3">
        <v>0.25</v>
      </c>
      <c r="C100" s="4">
        <v>0.41</v>
      </c>
      <c r="D100" s="3">
        <f>LOG(B100)/LOG(2)+3</f>
        <v>1</v>
      </c>
      <c r="E100" s="8">
        <f t="shared" ref="E100:E106" si="21">B100/C100*50</f>
        <v>30.487804878048781</v>
      </c>
      <c r="F100" s="8">
        <f>B100/G100*50</f>
        <v>33.783783783783782</v>
      </c>
      <c r="G100" s="4">
        <v>0.37</v>
      </c>
      <c r="H100" s="4">
        <v>0.44</v>
      </c>
      <c r="I100" s="4">
        <v>0.32</v>
      </c>
    </row>
    <row r="101" spans="1:9">
      <c r="A101" s="6">
        <v>2</v>
      </c>
      <c r="B101" s="3">
        <v>0.5</v>
      </c>
      <c r="C101" s="4">
        <v>0.6</v>
      </c>
      <c r="D101" s="3">
        <f t="shared" ref="D101:D106" si="22">LOG(B101)/LOG(2)+3</f>
        <v>2</v>
      </c>
      <c r="E101" s="8">
        <f t="shared" si="21"/>
        <v>41.666666666666671</v>
      </c>
      <c r="F101" s="8">
        <f t="shared" ref="F101:F106" si="23">B101/G101*50</f>
        <v>45.454545454545453</v>
      </c>
      <c r="G101" s="4">
        <v>0.55000000000000004</v>
      </c>
      <c r="H101" s="4">
        <v>0.57999999999999996</v>
      </c>
      <c r="I101" s="4">
        <v>0.52</v>
      </c>
    </row>
    <row r="102" spans="1:9">
      <c r="A102" s="6">
        <v>3</v>
      </c>
      <c r="B102" s="3">
        <v>1</v>
      </c>
      <c r="C102" s="4">
        <v>1.04</v>
      </c>
      <c r="D102" s="3">
        <f t="shared" si="22"/>
        <v>3</v>
      </c>
      <c r="E102" s="8">
        <f t="shared" si="21"/>
        <v>48.076923076923073</v>
      </c>
      <c r="F102" s="8">
        <f t="shared" si="23"/>
        <v>53.191489361702125</v>
      </c>
      <c r="G102" s="4">
        <v>0.94</v>
      </c>
      <c r="H102" s="4">
        <v>1.1000000000000001</v>
      </c>
      <c r="I102" s="4">
        <v>0.91</v>
      </c>
    </row>
    <row r="103" spans="1:9">
      <c r="A103" s="6">
        <v>4</v>
      </c>
      <c r="B103" s="3">
        <v>2</v>
      </c>
      <c r="C103" s="4">
        <v>1.84</v>
      </c>
      <c r="D103" s="3">
        <f t="shared" si="22"/>
        <v>4</v>
      </c>
      <c r="E103" s="8">
        <f t="shared" si="21"/>
        <v>54.347826086956516</v>
      </c>
      <c r="F103" s="8">
        <f t="shared" si="23"/>
        <v>60.975609756097562</v>
      </c>
      <c r="G103" s="4">
        <v>1.64</v>
      </c>
      <c r="H103" s="4">
        <v>1.9</v>
      </c>
      <c r="I103" s="4">
        <v>1.65</v>
      </c>
    </row>
    <row r="104" spans="1:9">
      <c r="A104" s="6">
        <v>5</v>
      </c>
      <c r="B104" s="3">
        <v>4</v>
      </c>
      <c r="C104" s="4">
        <v>3.29</v>
      </c>
      <c r="D104" s="3">
        <f t="shared" si="22"/>
        <v>5</v>
      </c>
      <c r="E104" s="8">
        <f t="shared" si="21"/>
        <v>60.790273556231</v>
      </c>
      <c r="F104" s="8">
        <f t="shared" si="23"/>
        <v>65.359477124183002</v>
      </c>
      <c r="G104" s="4">
        <v>3.06</v>
      </c>
      <c r="H104" s="4">
        <v>3.22</v>
      </c>
      <c r="I104" s="4">
        <v>3.09</v>
      </c>
    </row>
    <row r="105" spans="1:9">
      <c r="A105" s="6">
        <v>6</v>
      </c>
      <c r="B105" s="3">
        <v>8</v>
      </c>
      <c r="C105" s="4">
        <v>6.3</v>
      </c>
      <c r="D105" s="3">
        <f t="shared" si="22"/>
        <v>6</v>
      </c>
      <c r="E105" s="8">
        <f t="shared" si="21"/>
        <v>63.492063492063487</v>
      </c>
      <c r="F105" s="8">
        <f t="shared" si="23"/>
        <v>68.493150684931507</v>
      </c>
      <c r="G105" s="4">
        <v>5.84</v>
      </c>
      <c r="H105" s="4">
        <v>6.23</v>
      </c>
      <c r="I105" s="4">
        <v>6.01</v>
      </c>
    </row>
    <row r="106" spans="1:9">
      <c r="A106" s="6">
        <v>7</v>
      </c>
      <c r="B106" s="3">
        <v>16</v>
      </c>
      <c r="C106" s="4">
        <v>11.99</v>
      </c>
      <c r="D106" s="3">
        <f t="shared" si="22"/>
        <v>7</v>
      </c>
      <c r="E106" s="8">
        <f t="shared" si="21"/>
        <v>66.722268557130931</v>
      </c>
      <c r="F106" s="8">
        <f t="shared" si="23"/>
        <v>68.965517241379317</v>
      </c>
      <c r="G106" s="4">
        <v>11.6</v>
      </c>
      <c r="H106" s="4">
        <v>12</v>
      </c>
      <c r="I106" s="4">
        <v>11.75</v>
      </c>
    </row>
    <row r="110" spans="1:9" ht="40.5">
      <c r="C110" s="10" t="s">
        <v>188</v>
      </c>
      <c r="D110" s="5" t="s">
        <v>180</v>
      </c>
      <c r="E110" s="19" t="s">
        <v>189</v>
      </c>
      <c r="F110" s="25" t="s">
        <v>182</v>
      </c>
      <c r="G110" s="7"/>
    </row>
    <row r="111" spans="1:9">
      <c r="F111" s="7"/>
      <c r="G111" s="7"/>
    </row>
    <row r="112" spans="1:9" ht="27">
      <c r="A112" s="1" t="s">
        <v>3</v>
      </c>
      <c r="B112" s="2" t="s">
        <v>4</v>
      </c>
      <c r="C112" s="2" t="s">
        <v>183</v>
      </c>
      <c r="D112" s="2" t="s">
        <v>6</v>
      </c>
      <c r="E112" s="2" t="s">
        <v>184</v>
      </c>
      <c r="F112" s="2" t="s">
        <v>185</v>
      </c>
      <c r="G112" s="2" t="s">
        <v>186</v>
      </c>
    </row>
    <row r="113" spans="1:7">
      <c r="A113" s="6">
        <v>1</v>
      </c>
      <c r="B113" s="3">
        <v>0.25</v>
      </c>
      <c r="C113" s="4">
        <v>0.08</v>
      </c>
      <c r="D113" s="3">
        <f>LOG(B113)/LOG(2)+3</f>
        <v>1</v>
      </c>
      <c r="E113" s="8">
        <f t="shared" ref="E113:E119" si="24">B113/C113*50</f>
        <v>156.25</v>
      </c>
      <c r="F113" s="8">
        <f>B113/G113*50</f>
        <v>156.25</v>
      </c>
      <c r="G113" s="4">
        <v>0.08</v>
      </c>
    </row>
    <row r="114" spans="1:7">
      <c r="A114" s="6">
        <v>2</v>
      </c>
      <c r="B114" s="3">
        <v>0.5</v>
      </c>
      <c r="C114" s="4">
        <v>0.14000000000000001</v>
      </c>
      <c r="D114" s="3">
        <f t="shared" ref="D114:D119" si="25">LOG(B114)/LOG(2)+3</f>
        <v>2</v>
      </c>
      <c r="E114" s="8">
        <f t="shared" si="24"/>
        <v>178.57142857142856</v>
      </c>
      <c r="F114" s="8">
        <f t="shared" ref="F114:F119" si="26">B114/G114*50</f>
        <v>178.57142857142856</v>
      </c>
      <c r="G114" s="4">
        <v>0.14000000000000001</v>
      </c>
    </row>
    <row r="115" spans="1:7">
      <c r="A115" s="6">
        <v>3</v>
      </c>
      <c r="B115" s="3">
        <v>1</v>
      </c>
      <c r="C115" s="4">
        <v>0.28999999999999998</v>
      </c>
      <c r="D115" s="3">
        <f t="shared" si="25"/>
        <v>3</v>
      </c>
      <c r="E115" s="8">
        <f t="shared" si="24"/>
        <v>172.41379310344828</v>
      </c>
      <c r="F115" s="8">
        <f t="shared" si="26"/>
        <v>172.41379310344828</v>
      </c>
      <c r="G115" s="4">
        <v>0.28999999999999998</v>
      </c>
    </row>
    <row r="116" spans="1:7">
      <c r="A116" s="6">
        <v>4</v>
      </c>
      <c r="B116" s="3">
        <v>2</v>
      </c>
      <c r="C116" s="4">
        <v>0.54</v>
      </c>
      <c r="D116" s="3">
        <f t="shared" si="25"/>
        <v>4</v>
      </c>
      <c r="E116" s="8">
        <f t="shared" si="24"/>
        <v>185.18518518518516</v>
      </c>
      <c r="F116" s="8">
        <f t="shared" si="26"/>
        <v>185.18518518518516</v>
      </c>
      <c r="G116" s="4">
        <v>0.54</v>
      </c>
    </row>
    <row r="117" spans="1:7">
      <c r="A117" s="6">
        <v>5</v>
      </c>
      <c r="B117" s="3">
        <v>4</v>
      </c>
      <c r="C117" s="4">
        <v>1</v>
      </c>
      <c r="D117" s="3">
        <f t="shared" si="25"/>
        <v>5</v>
      </c>
      <c r="E117" s="8">
        <f t="shared" si="24"/>
        <v>200</v>
      </c>
      <c r="F117" s="8">
        <f t="shared" si="26"/>
        <v>200</v>
      </c>
      <c r="G117" s="4">
        <v>1</v>
      </c>
    </row>
    <row r="118" spans="1:7">
      <c r="A118" s="6">
        <v>6</v>
      </c>
      <c r="B118" s="3">
        <v>8</v>
      </c>
      <c r="C118" s="4">
        <v>2</v>
      </c>
      <c r="D118" s="3">
        <f t="shared" si="25"/>
        <v>6</v>
      </c>
      <c r="E118" s="8">
        <f t="shared" si="24"/>
        <v>200</v>
      </c>
      <c r="F118" s="8">
        <f t="shared" si="26"/>
        <v>200</v>
      </c>
      <c r="G118" s="4">
        <v>2</v>
      </c>
    </row>
    <row r="119" spans="1:7">
      <c r="A119" s="6">
        <v>7</v>
      </c>
      <c r="B119" s="3">
        <v>16</v>
      </c>
      <c r="C119" s="4">
        <v>4</v>
      </c>
      <c r="D119" s="3">
        <f t="shared" si="25"/>
        <v>7</v>
      </c>
      <c r="E119" s="8">
        <f t="shared" si="24"/>
        <v>200</v>
      </c>
      <c r="F119" s="8">
        <f t="shared" si="26"/>
        <v>200</v>
      </c>
      <c r="G119" s="4">
        <v>4</v>
      </c>
    </row>
    <row r="123" spans="1:7" ht="40.5">
      <c r="C123" s="10" t="s">
        <v>190</v>
      </c>
      <c r="D123" s="5" t="s">
        <v>53</v>
      </c>
      <c r="E123" s="19" t="s">
        <v>189</v>
      </c>
      <c r="F123" s="25"/>
      <c r="G123" s="7"/>
    </row>
    <row r="124" spans="1:7">
      <c r="F124" s="7"/>
      <c r="G124" s="7"/>
    </row>
    <row r="125" spans="1:7" ht="27">
      <c r="A125" s="1" t="s">
        <v>3</v>
      </c>
      <c r="B125" s="2" t="s">
        <v>4</v>
      </c>
      <c r="C125" s="2" t="s">
        <v>183</v>
      </c>
      <c r="D125" s="2" t="s">
        <v>6</v>
      </c>
      <c r="E125" s="2" t="s">
        <v>184</v>
      </c>
      <c r="F125" s="2" t="s">
        <v>185</v>
      </c>
      <c r="G125" s="2" t="s">
        <v>186</v>
      </c>
    </row>
    <row r="126" spans="1:7">
      <c r="A126" s="6">
        <v>1</v>
      </c>
      <c r="B126" s="3">
        <v>0.25</v>
      </c>
      <c r="C126" s="4">
        <v>0.41</v>
      </c>
      <c r="D126" s="3">
        <f>LOG(B126)/LOG(2)+3</f>
        <v>1</v>
      </c>
      <c r="E126" s="8">
        <f t="shared" ref="E126:E132" si="27">B126/C126*50</f>
        <v>30.487804878048781</v>
      </c>
      <c r="F126" s="8">
        <f>B126/G126*50</f>
        <v>39.0625</v>
      </c>
      <c r="G126" s="4">
        <v>0.32</v>
      </c>
    </row>
    <row r="127" spans="1:7">
      <c r="A127" s="6">
        <v>2</v>
      </c>
      <c r="B127" s="3">
        <v>0.5</v>
      </c>
      <c r="C127" s="4">
        <v>0.6</v>
      </c>
      <c r="D127" s="3">
        <f t="shared" ref="D127:D132" si="28">LOG(B127)/LOG(2)+3</f>
        <v>2</v>
      </c>
      <c r="E127" s="8">
        <f t="shared" si="27"/>
        <v>41.666666666666671</v>
      </c>
      <c r="F127" s="8">
        <f t="shared" ref="F127:F132" si="29">B127/G127*50</f>
        <v>49.019607843137251</v>
      </c>
      <c r="G127" s="4">
        <v>0.51</v>
      </c>
    </row>
    <row r="128" spans="1:7">
      <c r="A128" s="6">
        <v>3</v>
      </c>
      <c r="B128" s="3">
        <v>1</v>
      </c>
      <c r="C128" s="4">
        <v>1.03</v>
      </c>
      <c r="D128" s="3">
        <f t="shared" si="28"/>
        <v>3</v>
      </c>
      <c r="E128" s="8">
        <f t="shared" si="27"/>
        <v>48.543689320388353</v>
      </c>
      <c r="F128" s="8">
        <f t="shared" si="29"/>
        <v>56.81818181818182</v>
      </c>
      <c r="G128" s="4">
        <v>0.88</v>
      </c>
    </row>
    <row r="129" spans="1:7">
      <c r="A129" s="6">
        <v>4</v>
      </c>
      <c r="B129" s="3">
        <v>2</v>
      </c>
      <c r="C129" s="4">
        <v>1.84</v>
      </c>
      <c r="D129" s="3">
        <f t="shared" si="28"/>
        <v>4</v>
      </c>
      <c r="E129" s="8">
        <f t="shared" si="27"/>
        <v>54.347826086956516</v>
      </c>
      <c r="F129" s="8">
        <f t="shared" si="29"/>
        <v>62.5</v>
      </c>
      <c r="G129" s="4">
        <v>1.6</v>
      </c>
    </row>
    <row r="130" spans="1:7">
      <c r="A130" s="6">
        <v>5</v>
      </c>
      <c r="B130" s="3">
        <v>4</v>
      </c>
      <c r="C130" s="4">
        <v>3.3</v>
      </c>
      <c r="D130" s="3">
        <f t="shared" si="28"/>
        <v>5</v>
      </c>
      <c r="E130" s="8">
        <f t="shared" si="27"/>
        <v>60.606060606060609</v>
      </c>
      <c r="F130" s="8">
        <f t="shared" si="29"/>
        <v>62.5</v>
      </c>
      <c r="G130" s="4">
        <v>3.2</v>
      </c>
    </row>
    <row r="131" spans="1:7">
      <c r="A131" s="6">
        <v>6</v>
      </c>
      <c r="B131" s="3">
        <v>8</v>
      </c>
      <c r="C131" s="4">
        <v>6.23</v>
      </c>
      <c r="D131" s="3">
        <f t="shared" si="28"/>
        <v>6</v>
      </c>
      <c r="E131" s="8">
        <f t="shared" si="27"/>
        <v>64.205457463884429</v>
      </c>
      <c r="F131" s="8">
        <f t="shared" si="29"/>
        <v>65.573770491803288</v>
      </c>
      <c r="G131" s="4">
        <v>6.1</v>
      </c>
    </row>
    <row r="132" spans="1:7">
      <c r="A132" s="6">
        <v>7</v>
      </c>
      <c r="B132" s="3">
        <v>16</v>
      </c>
      <c r="C132" s="4">
        <v>12.11</v>
      </c>
      <c r="D132" s="3">
        <f t="shared" si="28"/>
        <v>7</v>
      </c>
      <c r="E132" s="8">
        <f t="shared" si="27"/>
        <v>66.061106523534278</v>
      </c>
      <c r="F132" s="8">
        <f t="shared" si="29"/>
        <v>66.666666666666657</v>
      </c>
      <c r="G132" s="4">
        <v>12</v>
      </c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29"/>
  <sheetViews>
    <sheetView topLeftCell="A19" workbookViewId="0">
      <selection activeCell="C1" sqref="C1:E1"/>
    </sheetView>
  </sheetViews>
  <sheetFormatPr defaultRowHeight="13.5"/>
  <cols>
    <col min="2" max="2" width="10.75" customWidth="1"/>
    <col min="3" max="3" width="12.75" customWidth="1"/>
    <col min="4" max="4" width="13.5" customWidth="1"/>
    <col min="7" max="7" width="12" customWidth="1"/>
    <col min="9" max="9" width="11.25" customWidth="1"/>
  </cols>
  <sheetData>
    <row r="1" spans="1:15" ht="40.5">
      <c r="C1" s="10" t="s">
        <v>134</v>
      </c>
      <c r="D1" s="5" t="s">
        <v>44</v>
      </c>
      <c r="E1" s="19" t="s">
        <v>135</v>
      </c>
      <c r="F1" s="25"/>
      <c r="G1" s="7"/>
    </row>
    <row r="2" spans="1:15">
      <c r="F2" s="7"/>
      <c r="G2" s="7"/>
    </row>
    <row r="3" spans="1:15" ht="40.5">
      <c r="A3" s="1" t="s">
        <v>3</v>
      </c>
      <c r="B3" s="2" t="s">
        <v>4</v>
      </c>
      <c r="C3" s="2" t="s">
        <v>136</v>
      </c>
      <c r="D3" s="2" t="s">
        <v>6</v>
      </c>
      <c r="E3" s="2" t="s">
        <v>137</v>
      </c>
      <c r="F3" s="2" t="s">
        <v>138</v>
      </c>
      <c r="G3" s="2" t="s">
        <v>139</v>
      </c>
      <c r="H3" s="2" t="s">
        <v>140</v>
      </c>
      <c r="I3" s="2" t="s">
        <v>84</v>
      </c>
    </row>
    <row r="4" spans="1:15">
      <c r="A4" s="6">
        <v>1</v>
      </c>
      <c r="B4" s="3">
        <v>0.25</v>
      </c>
      <c r="C4" s="4">
        <v>0.51</v>
      </c>
      <c r="D4" s="3">
        <f>LOG(B4)/LOG(2)+3</f>
        <v>1</v>
      </c>
      <c r="E4" s="8">
        <f t="shared" ref="E4:E10" si="0">B4/C4*50</f>
        <v>24.509803921568626</v>
      </c>
      <c r="F4" s="8">
        <f>B4/G4*50</f>
        <v>125</v>
      </c>
      <c r="G4" s="4">
        <v>0.1</v>
      </c>
      <c r="H4" s="8">
        <f>B4/I4*50</f>
        <v>156.25</v>
      </c>
      <c r="I4" s="4">
        <v>0.08</v>
      </c>
    </row>
    <row r="5" spans="1:15">
      <c r="A5" s="6">
        <v>2</v>
      </c>
      <c r="B5" s="3">
        <v>0.5</v>
      </c>
      <c r="C5" s="4">
        <v>1.06</v>
      </c>
      <c r="D5" s="3">
        <f t="shared" ref="D5:D10" si="1">LOG(B5)/LOG(2)+3</f>
        <v>2</v>
      </c>
      <c r="E5" s="8">
        <f t="shared" si="0"/>
        <v>23.584905660377355</v>
      </c>
      <c r="F5" s="8">
        <f t="shared" ref="F5:F10" si="2">B5/G5*50</f>
        <v>138.88888888888889</v>
      </c>
      <c r="G5" s="4">
        <v>0.18</v>
      </c>
      <c r="H5" s="8">
        <f t="shared" ref="H5:H10" si="3">B5/I5*50</f>
        <v>178.57142857142856</v>
      </c>
      <c r="I5" s="4">
        <v>0.14000000000000001</v>
      </c>
    </row>
    <row r="6" spans="1:15">
      <c r="A6" s="6">
        <v>3</v>
      </c>
      <c r="B6" s="3">
        <v>1</v>
      </c>
      <c r="C6" s="4">
        <v>2.14</v>
      </c>
      <c r="D6" s="3">
        <f t="shared" si="1"/>
        <v>3</v>
      </c>
      <c r="E6" s="8">
        <f t="shared" si="0"/>
        <v>23.364485981308412</v>
      </c>
      <c r="F6" s="8">
        <f t="shared" si="2"/>
        <v>151.5151515151515</v>
      </c>
      <c r="G6" s="4">
        <v>0.33</v>
      </c>
      <c r="H6" s="8">
        <f t="shared" si="3"/>
        <v>172.41379310344828</v>
      </c>
      <c r="I6" s="4">
        <v>0.28999999999999998</v>
      </c>
    </row>
    <row r="7" spans="1:15">
      <c r="A7" s="6">
        <v>4</v>
      </c>
      <c r="B7" s="3">
        <v>2</v>
      </c>
      <c r="C7" s="4">
        <v>6.86</v>
      </c>
      <c r="D7" s="3">
        <f t="shared" si="1"/>
        <v>4</v>
      </c>
      <c r="E7" s="8">
        <f t="shared" si="0"/>
        <v>14.577259475218657</v>
      </c>
      <c r="F7" s="8">
        <f t="shared" si="2"/>
        <v>158.73015873015873</v>
      </c>
      <c r="G7" s="4">
        <v>0.63</v>
      </c>
      <c r="H7" s="8">
        <f t="shared" si="3"/>
        <v>185.18518518518516</v>
      </c>
      <c r="I7" s="4">
        <v>0.54</v>
      </c>
    </row>
    <row r="8" spans="1:15">
      <c r="A8" s="6">
        <v>5</v>
      </c>
      <c r="B8" s="3">
        <v>4</v>
      </c>
      <c r="C8" s="4">
        <v>13</v>
      </c>
      <c r="D8" s="3">
        <f t="shared" si="1"/>
        <v>5</v>
      </c>
      <c r="E8" s="8">
        <f t="shared" si="0"/>
        <v>15.384615384615385</v>
      </c>
      <c r="F8" s="8">
        <f t="shared" si="2"/>
        <v>165.28925619834712</v>
      </c>
      <c r="G8" s="4">
        <v>1.21</v>
      </c>
      <c r="H8" s="8">
        <f t="shared" si="3"/>
        <v>200</v>
      </c>
      <c r="I8" s="4">
        <v>1</v>
      </c>
    </row>
    <row r="9" spans="1:15">
      <c r="A9" s="6">
        <v>6</v>
      </c>
      <c r="B9" s="3">
        <v>8</v>
      </c>
      <c r="C9" s="4">
        <v>23</v>
      </c>
      <c r="D9" s="3">
        <f t="shared" si="1"/>
        <v>6</v>
      </c>
      <c r="E9" s="8">
        <f t="shared" si="0"/>
        <v>17.391304347826086</v>
      </c>
      <c r="F9" s="8">
        <f t="shared" si="2"/>
        <v>168.77637130801685</v>
      </c>
      <c r="G9" s="4">
        <v>2.37</v>
      </c>
      <c r="H9" s="8">
        <f t="shared" si="3"/>
        <v>200</v>
      </c>
      <c r="I9" s="4">
        <v>2</v>
      </c>
    </row>
    <row r="10" spans="1:15">
      <c r="A10" s="6">
        <v>7</v>
      </c>
      <c r="B10" s="3">
        <v>16</v>
      </c>
      <c r="C10" s="4">
        <v>44</v>
      </c>
      <c r="D10" s="3">
        <f t="shared" si="1"/>
        <v>7</v>
      </c>
      <c r="E10" s="8">
        <f t="shared" si="0"/>
        <v>18.181818181818183</v>
      </c>
      <c r="F10" s="8">
        <f t="shared" si="2"/>
        <v>170.57569296375266</v>
      </c>
      <c r="G10" s="4">
        <v>4.6900000000000004</v>
      </c>
      <c r="H10" s="8">
        <f t="shared" si="3"/>
        <v>200</v>
      </c>
      <c r="I10" s="4">
        <v>4</v>
      </c>
    </row>
    <row r="11" spans="1:15">
      <c r="A11" s="15"/>
      <c r="B11" s="16"/>
      <c r="C11" s="17"/>
      <c r="D11" s="16"/>
      <c r="E11" s="18"/>
      <c r="F11" s="18"/>
      <c r="G11" s="17"/>
      <c r="M11" t="s">
        <v>141</v>
      </c>
      <c r="N11" t="s">
        <v>65</v>
      </c>
      <c r="O11" t="s">
        <v>71</v>
      </c>
    </row>
    <row r="14" spans="1:15" ht="40.5">
      <c r="C14" s="10" t="s">
        <v>142</v>
      </c>
      <c r="D14" s="5" t="s">
        <v>53</v>
      </c>
      <c r="E14" s="19" t="s">
        <v>135</v>
      </c>
      <c r="F14" s="25"/>
      <c r="G14" s="7"/>
    </row>
    <row r="15" spans="1:15">
      <c r="F15" s="7"/>
      <c r="G15" s="7"/>
    </row>
    <row r="16" spans="1:15" ht="40.5">
      <c r="A16" s="1" t="s">
        <v>3</v>
      </c>
      <c r="B16" s="2" t="s">
        <v>4</v>
      </c>
      <c r="C16" s="2" t="s">
        <v>136</v>
      </c>
      <c r="D16" s="2" t="s">
        <v>6</v>
      </c>
      <c r="E16" s="2" t="s">
        <v>137</v>
      </c>
      <c r="F16" s="2" t="s">
        <v>138</v>
      </c>
      <c r="G16" s="2" t="s">
        <v>139</v>
      </c>
      <c r="H16" s="2" t="s">
        <v>140</v>
      </c>
      <c r="I16" s="2" t="s">
        <v>84</v>
      </c>
    </row>
    <row r="17" spans="1:15">
      <c r="A17" s="6">
        <v>1</v>
      </c>
      <c r="B17" s="3">
        <v>0.25</v>
      </c>
      <c r="C17" s="4">
        <v>0.55000000000000004</v>
      </c>
      <c r="D17" s="3">
        <f>LOG(B17)/LOG(2)+3</f>
        <v>1</v>
      </c>
      <c r="E17" s="8">
        <f t="shared" ref="E17:E23" si="4">B17/C17*50</f>
        <v>22.727272727272727</v>
      </c>
      <c r="F17" s="8">
        <f>B17/G17*50</f>
        <v>15.625</v>
      </c>
      <c r="G17" s="4">
        <v>0.8</v>
      </c>
      <c r="H17" s="8">
        <f>B17/I17*50</f>
        <v>39.0625</v>
      </c>
      <c r="I17" s="4">
        <v>0.32</v>
      </c>
    </row>
    <row r="18" spans="1:15">
      <c r="A18" s="6">
        <v>2</v>
      </c>
      <c r="B18" s="3">
        <v>0.5</v>
      </c>
      <c r="C18" s="4">
        <v>1.7</v>
      </c>
      <c r="D18" s="3">
        <f t="shared" ref="D18:D23" si="5">LOG(B18)/LOG(2)+3</f>
        <v>2</v>
      </c>
      <c r="E18" s="8">
        <f t="shared" si="4"/>
        <v>14.705882352941178</v>
      </c>
      <c r="F18" s="8">
        <f t="shared" ref="F18:F23" si="6">B18/G18*50</f>
        <v>16.666666666666664</v>
      </c>
      <c r="G18" s="4">
        <v>1.5</v>
      </c>
      <c r="H18" s="8">
        <f t="shared" ref="H18:H23" si="7">B18/I18*50</f>
        <v>49.019607843137251</v>
      </c>
      <c r="I18" s="4">
        <v>0.51</v>
      </c>
    </row>
    <row r="19" spans="1:15">
      <c r="A19" s="6">
        <v>3</v>
      </c>
      <c r="B19" s="3">
        <v>1</v>
      </c>
      <c r="C19" s="4">
        <v>4</v>
      </c>
      <c r="D19" s="3">
        <f t="shared" si="5"/>
        <v>3</v>
      </c>
      <c r="E19" s="8">
        <f t="shared" si="4"/>
        <v>12.5</v>
      </c>
      <c r="F19" s="8">
        <f t="shared" si="6"/>
        <v>16.666666666666664</v>
      </c>
      <c r="G19" s="4">
        <v>3</v>
      </c>
      <c r="H19" s="8">
        <f t="shared" si="7"/>
        <v>56.81818181818182</v>
      </c>
      <c r="I19" s="4">
        <v>0.88</v>
      </c>
    </row>
    <row r="20" spans="1:15">
      <c r="A20" s="6">
        <v>4</v>
      </c>
      <c r="B20" s="3">
        <v>2</v>
      </c>
      <c r="C20" s="4">
        <v>6</v>
      </c>
      <c r="D20" s="3">
        <f t="shared" si="5"/>
        <v>4</v>
      </c>
      <c r="E20" s="8">
        <f t="shared" si="4"/>
        <v>16.666666666666664</v>
      </c>
      <c r="F20" s="8">
        <f t="shared" si="6"/>
        <v>25</v>
      </c>
      <c r="G20" s="4">
        <v>4</v>
      </c>
      <c r="H20" s="8">
        <f t="shared" si="7"/>
        <v>62.5</v>
      </c>
      <c r="I20" s="4">
        <v>1.6</v>
      </c>
    </row>
    <row r="21" spans="1:15">
      <c r="A21" s="6">
        <v>5</v>
      </c>
      <c r="B21" s="3">
        <v>4</v>
      </c>
      <c r="C21" s="4">
        <v>11</v>
      </c>
      <c r="D21" s="3">
        <f t="shared" si="5"/>
        <v>5</v>
      </c>
      <c r="E21" s="8">
        <f t="shared" si="4"/>
        <v>18.181818181818183</v>
      </c>
      <c r="F21" s="8">
        <f t="shared" si="6"/>
        <v>25</v>
      </c>
      <c r="G21" s="4">
        <v>8</v>
      </c>
      <c r="H21" s="8">
        <f t="shared" si="7"/>
        <v>62.5</v>
      </c>
      <c r="I21" s="4">
        <v>3.2</v>
      </c>
    </row>
    <row r="22" spans="1:15">
      <c r="A22" s="6">
        <v>6</v>
      </c>
      <c r="B22" s="3">
        <v>8</v>
      </c>
      <c r="C22" s="4">
        <v>36</v>
      </c>
      <c r="D22" s="3">
        <f t="shared" si="5"/>
        <v>6</v>
      </c>
      <c r="E22" s="8">
        <f t="shared" si="4"/>
        <v>11.111111111111111</v>
      </c>
      <c r="F22" s="8">
        <f t="shared" si="6"/>
        <v>25</v>
      </c>
      <c r="G22" s="4">
        <v>16</v>
      </c>
      <c r="H22" s="8">
        <f t="shared" si="7"/>
        <v>65.573770491803288</v>
      </c>
      <c r="I22" s="4">
        <v>6.1</v>
      </c>
    </row>
    <row r="23" spans="1:15">
      <c r="A23" s="6">
        <v>7</v>
      </c>
      <c r="B23" s="3">
        <v>16</v>
      </c>
      <c r="C23" s="4">
        <v>139</v>
      </c>
      <c r="D23" s="3">
        <f t="shared" si="5"/>
        <v>7</v>
      </c>
      <c r="E23" s="8">
        <f t="shared" si="4"/>
        <v>5.755395683453238</v>
      </c>
      <c r="F23" s="8">
        <f t="shared" si="6"/>
        <v>25.806451612903224</v>
      </c>
      <c r="G23" s="4">
        <v>31</v>
      </c>
      <c r="H23" s="8">
        <f t="shared" si="7"/>
        <v>66.666666666666657</v>
      </c>
      <c r="I23" s="4">
        <v>12</v>
      </c>
    </row>
    <row r="24" spans="1:15">
      <c r="A24" s="15"/>
      <c r="B24" s="16"/>
      <c r="C24" s="17"/>
      <c r="D24" s="16"/>
      <c r="E24" s="18"/>
      <c r="F24" s="18"/>
      <c r="G24" s="17"/>
      <c r="M24" t="s">
        <v>143</v>
      </c>
      <c r="N24" t="s">
        <v>65</v>
      </c>
      <c r="O24" t="s">
        <v>66</v>
      </c>
    </row>
    <row r="25" spans="1:15">
      <c r="A25" s="15"/>
      <c r="B25" s="16"/>
      <c r="C25" s="17"/>
      <c r="D25" s="16"/>
      <c r="E25" s="18"/>
      <c r="F25" s="18"/>
      <c r="G25" s="17"/>
    </row>
    <row r="28" spans="1:15">
      <c r="A28" s="39"/>
      <c r="B28" s="40"/>
      <c r="C28" s="40"/>
      <c r="D28" s="40"/>
      <c r="E28" s="40"/>
      <c r="F28" s="40"/>
      <c r="G28" s="40"/>
    </row>
    <row r="29" spans="1:15" ht="194.25" customHeight="1">
      <c r="A29" s="45" t="s">
        <v>144</v>
      </c>
      <c r="B29" s="45"/>
      <c r="C29" s="45"/>
      <c r="D29" s="45"/>
      <c r="E29" s="45"/>
      <c r="F29" s="45"/>
      <c r="G29" s="45"/>
      <c r="H29" s="45"/>
    </row>
  </sheetData>
  <mergeCells count="1">
    <mergeCell ref="A29:H29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N28"/>
  <sheetViews>
    <sheetView topLeftCell="A10" workbookViewId="0">
      <selection activeCell="G4" sqref="G4:G10"/>
    </sheetView>
  </sheetViews>
  <sheetFormatPr defaultRowHeight="13.5"/>
  <cols>
    <col min="2" max="2" width="12.625" customWidth="1"/>
    <col min="3" max="3" width="12.25" customWidth="1"/>
    <col min="4" max="4" width="12.125" customWidth="1"/>
    <col min="5" max="5" width="11.25" customWidth="1"/>
    <col min="7" max="7" width="11.625" customWidth="1"/>
    <col min="8" max="8" width="10.125" customWidth="1"/>
    <col min="9" max="9" width="9.875" customWidth="1"/>
  </cols>
  <sheetData>
    <row r="1" spans="1:14" ht="40.5">
      <c r="C1" s="10" t="s">
        <v>145</v>
      </c>
      <c r="D1" s="5" t="s">
        <v>44</v>
      </c>
      <c r="E1" s="19" t="s">
        <v>146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147</v>
      </c>
      <c r="D3" s="2" t="s">
        <v>6</v>
      </c>
      <c r="E3" s="2" t="s">
        <v>148</v>
      </c>
      <c r="F3" s="2" t="s">
        <v>149</v>
      </c>
      <c r="G3" s="2" t="s">
        <v>150</v>
      </c>
      <c r="H3" s="36" t="s">
        <v>151</v>
      </c>
      <c r="I3" s="36" t="s">
        <v>152</v>
      </c>
    </row>
    <row r="4" spans="1:14">
      <c r="A4" s="6">
        <v>1</v>
      </c>
      <c r="B4" s="3">
        <v>0.25</v>
      </c>
      <c r="C4" s="4">
        <v>0.1</v>
      </c>
      <c r="D4" s="3">
        <f>LOG(B4)/LOG(2)+3</f>
        <v>1</v>
      </c>
      <c r="E4" s="8">
        <f t="shared" ref="E4:E10" si="0">B4/C4*50</f>
        <v>125</v>
      </c>
      <c r="F4" s="8">
        <f>B4/G4*50</f>
        <v>125</v>
      </c>
      <c r="G4" s="4">
        <v>0.1</v>
      </c>
      <c r="H4" s="38">
        <v>4</v>
      </c>
      <c r="I4" s="38">
        <v>8</v>
      </c>
    </row>
    <row r="5" spans="1:14">
      <c r="A5" s="6">
        <v>2</v>
      </c>
      <c r="B5" s="3">
        <v>0.5</v>
      </c>
      <c r="C5" s="4">
        <v>0.16</v>
      </c>
      <c r="D5" s="3">
        <f t="shared" ref="D5:D10" si="1">LOG(B5)/LOG(2)+3</f>
        <v>2</v>
      </c>
      <c r="E5" s="8">
        <f t="shared" si="0"/>
        <v>156.25</v>
      </c>
      <c r="F5" s="8">
        <f t="shared" ref="F5:F10" si="2">B5/G5*50</f>
        <v>156.25</v>
      </c>
      <c r="G5" s="4">
        <v>0.16</v>
      </c>
      <c r="H5" s="38">
        <v>8</v>
      </c>
      <c r="I5" s="38">
        <v>16</v>
      </c>
    </row>
    <row r="6" spans="1:14">
      <c r="A6" s="6">
        <v>3</v>
      </c>
      <c r="B6" s="3">
        <v>1</v>
      </c>
      <c r="C6" s="4">
        <v>0.28000000000000003</v>
      </c>
      <c r="D6" s="3">
        <f t="shared" si="1"/>
        <v>3</v>
      </c>
      <c r="E6" s="8">
        <f t="shared" si="0"/>
        <v>178.57142857142856</v>
      </c>
      <c r="F6" s="8">
        <f t="shared" si="2"/>
        <v>178.57142857142856</v>
      </c>
      <c r="G6" s="4">
        <v>0.28000000000000003</v>
      </c>
      <c r="H6" s="38">
        <v>16</v>
      </c>
      <c r="I6" s="38">
        <v>32</v>
      </c>
    </row>
    <row r="7" spans="1:14">
      <c r="A7" s="6">
        <v>4</v>
      </c>
      <c r="B7" s="3">
        <v>2</v>
      </c>
      <c r="C7" s="4">
        <v>0.55000000000000004</v>
      </c>
      <c r="D7" s="3">
        <f t="shared" si="1"/>
        <v>4</v>
      </c>
      <c r="E7" s="8">
        <f t="shared" si="0"/>
        <v>181.81818181818181</v>
      </c>
      <c r="F7" s="8">
        <f t="shared" si="2"/>
        <v>192.30769230769229</v>
      </c>
      <c r="G7" s="4">
        <v>0.52</v>
      </c>
      <c r="H7" s="38">
        <v>32</v>
      </c>
      <c r="I7" s="38">
        <v>64</v>
      </c>
    </row>
    <row r="8" spans="1:14">
      <c r="A8" s="6">
        <v>5</v>
      </c>
      <c r="B8" s="3">
        <v>4</v>
      </c>
      <c r="C8" s="4">
        <v>1.1000000000000001</v>
      </c>
      <c r="D8" s="3">
        <f t="shared" si="1"/>
        <v>5</v>
      </c>
      <c r="E8" s="8">
        <f t="shared" si="0"/>
        <v>181.81818181818181</v>
      </c>
      <c r="F8" s="8">
        <f t="shared" si="2"/>
        <v>200</v>
      </c>
      <c r="G8" s="4">
        <v>1</v>
      </c>
      <c r="H8" s="38">
        <v>64</v>
      </c>
      <c r="I8" s="38">
        <v>128</v>
      </c>
    </row>
    <row r="9" spans="1:14">
      <c r="A9" s="6">
        <v>6</v>
      </c>
      <c r="B9" s="3">
        <v>8</v>
      </c>
      <c r="C9" s="4">
        <v>2.1</v>
      </c>
      <c r="D9" s="3">
        <f t="shared" si="1"/>
        <v>6</v>
      </c>
      <c r="E9" s="8">
        <f t="shared" si="0"/>
        <v>190.47619047619045</v>
      </c>
      <c r="F9" s="8">
        <f t="shared" si="2"/>
        <v>204.08163265306123</v>
      </c>
      <c r="G9" s="4">
        <v>1.96</v>
      </c>
      <c r="H9" s="38">
        <v>128</v>
      </c>
      <c r="I9" s="38">
        <v>256</v>
      </c>
    </row>
    <row r="10" spans="1:14">
      <c r="A10" s="6">
        <v>7</v>
      </c>
      <c r="B10" s="3">
        <v>16</v>
      </c>
      <c r="C10" s="4">
        <v>4.0999999999999996</v>
      </c>
      <c r="D10" s="3">
        <f t="shared" si="1"/>
        <v>7</v>
      </c>
      <c r="E10" s="8">
        <f t="shared" si="0"/>
        <v>195.12195121951223</v>
      </c>
      <c r="F10" s="8">
        <f t="shared" si="2"/>
        <v>207.25388601036272</v>
      </c>
      <c r="G10" s="4">
        <v>3.86</v>
      </c>
      <c r="H10" s="38">
        <v>256</v>
      </c>
      <c r="I10" s="38">
        <v>512</v>
      </c>
    </row>
    <row r="11" spans="1:14">
      <c r="A11" s="15"/>
      <c r="B11" s="16"/>
      <c r="C11" s="17"/>
      <c r="D11" s="16"/>
      <c r="E11" s="18"/>
      <c r="F11" s="18"/>
      <c r="G11" s="17"/>
      <c r="L11" t="s">
        <v>153</v>
      </c>
      <c r="M11" t="s">
        <v>65</v>
      </c>
      <c r="N11" t="s">
        <v>71</v>
      </c>
    </row>
    <row r="15" spans="1:14" ht="40.5">
      <c r="C15" s="10" t="s">
        <v>154</v>
      </c>
      <c r="D15" s="5" t="s">
        <v>53</v>
      </c>
      <c r="E15" s="19" t="s">
        <v>146</v>
      </c>
      <c r="F15" s="25"/>
      <c r="G15" s="7"/>
    </row>
    <row r="16" spans="1:14">
      <c r="F16" s="7"/>
      <c r="G16" s="7"/>
    </row>
    <row r="17" spans="1:14" ht="27">
      <c r="A17" s="1" t="s">
        <v>3</v>
      </c>
      <c r="B17" s="2" t="s">
        <v>4</v>
      </c>
      <c r="C17" s="2" t="s">
        <v>147</v>
      </c>
      <c r="D17" s="2" t="s">
        <v>6</v>
      </c>
      <c r="E17" s="2" t="s">
        <v>148</v>
      </c>
      <c r="F17" s="2" t="s">
        <v>149</v>
      </c>
      <c r="G17" s="2" t="s">
        <v>150</v>
      </c>
      <c r="H17" s="36" t="s">
        <v>151</v>
      </c>
      <c r="I17" s="36" t="s">
        <v>152</v>
      </c>
    </row>
    <row r="18" spans="1:14">
      <c r="A18" s="6">
        <v>1</v>
      </c>
      <c r="B18" s="3">
        <v>0.25</v>
      </c>
      <c r="C18" s="4">
        <v>0.36</v>
      </c>
      <c r="D18" s="3">
        <f>LOG(B18)/LOG(2)+3</f>
        <v>1</v>
      </c>
      <c r="E18" s="8">
        <f t="shared" ref="E18:E24" si="3">B18/C18*50</f>
        <v>34.722222222222221</v>
      </c>
      <c r="F18" s="8">
        <f>B18/G18*50</f>
        <v>34.722222222222221</v>
      </c>
      <c r="G18" s="4">
        <v>0.36</v>
      </c>
      <c r="H18" s="38">
        <v>4</v>
      </c>
      <c r="I18" s="38">
        <v>8</v>
      </c>
    </row>
    <row r="19" spans="1:14">
      <c r="A19" s="6">
        <v>2</v>
      </c>
      <c r="B19" s="3">
        <v>0.5</v>
      </c>
      <c r="C19" s="4">
        <v>0.55000000000000004</v>
      </c>
      <c r="D19" s="3">
        <f t="shared" ref="D19:D24" si="4">LOG(B19)/LOG(2)+3</f>
        <v>2</v>
      </c>
      <c r="E19" s="8">
        <f t="shared" si="3"/>
        <v>45.454545454545453</v>
      </c>
      <c r="F19" s="8">
        <f t="shared" ref="F19:F24" si="5">B19/G19*50</f>
        <v>44.642857142857139</v>
      </c>
      <c r="G19" s="4">
        <v>0.56000000000000005</v>
      </c>
      <c r="H19" s="38">
        <v>8</v>
      </c>
      <c r="I19" s="38">
        <v>16</v>
      </c>
    </row>
    <row r="20" spans="1:14">
      <c r="A20" s="6">
        <v>3</v>
      </c>
      <c r="B20" s="3">
        <v>1</v>
      </c>
      <c r="C20" s="4">
        <v>0.94</v>
      </c>
      <c r="D20" s="3">
        <f t="shared" si="4"/>
        <v>3</v>
      </c>
      <c r="E20" s="8">
        <f t="shared" si="3"/>
        <v>53.191489361702125</v>
      </c>
      <c r="F20" s="8">
        <f t="shared" si="5"/>
        <v>53.763440860215049</v>
      </c>
      <c r="G20" s="4">
        <v>0.93</v>
      </c>
      <c r="H20" s="38">
        <v>16</v>
      </c>
      <c r="I20" s="38">
        <v>32</v>
      </c>
    </row>
    <row r="21" spans="1:14">
      <c r="A21" s="6">
        <v>4</v>
      </c>
      <c r="B21" s="3">
        <v>2</v>
      </c>
      <c r="C21" s="4">
        <v>1.71</v>
      </c>
      <c r="D21" s="3">
        <f t="shared" si="4"/>
        <v>4</v>
      </c>
      <c r="E21" s="8">
        <f t="shared" si="3"/>
        <v>58.479532163742689</v>
      </c>
      <c r="F21" s="8">
        <f t="shared" si="5"/>
        <v>59.880239520958092</v>
      </c>
      <c r="G21" s="4">
        <v>1.67</v>
      </c>
      <c r="H21" s="38">
        <v>32</v>
      </c>
      <c r="I21" s="38">
        <v>64</v>
      </c>
    </row>
    <row r="22" spans="1:14">
      <c r="A22" s="6">
        <v>5</v>
      </c>
      <c r="B22" s="3">
        <v>4</v>
      </c>
      <c r="C22" s="4">
        <v>3.36</v>
      </c>
      <c r="D22" s="3">
        <f t="shared" si="4"/>
        <v>5</v>
      </c>
      <c r="E22" s="8">
        <f t="shared" si="3"/>
        <v>59.523809523809526</v>
      </c>
      <c r="F22" s="8">
        <f t="shared" si="5"/>
        <v>64.516129032258064</v>
      </c>
      <c r="G22" s="4">
        <v>3.1</v>
      </c>
      <c r="H22" s="38">
        <v>64</v>
      </c>
      <c r="I22" s="38">
        <v>128</v>
      </c>
    </row>
    <row r="23" spans="1:14">
      <c r="A23" s="6">
        <v>6</v>
      </c>
      <c r="B23" s="3">
        <v>8</v>
      </c>
      <c r="C23" s="4">
        <v>6.35</v>
      </c>
      <c r="D23" s="3">
        <f t="shared" si="4"/>
        <v>6</v>
      </c>
      <c r="E23" s="8">
        <f t="shared" si="3"/>
        <v>62.99212598425197</v>
      </c>
      <c r="F23" s="8">
        <f t="shared" si="5"/>
        <v>66.666666666666657</v>
      </c>
      <c r="G23" s="4">
        <v>6</v>
      </c>
      <c r="H23" s="38">
        <v>128</v>
      </c>
      <c r="I23" s="38">
        <v>256</v>
      </c>
    </row>
    <row r="24" spans="1:14">
      <c r="A24" s="6">
        <v>7</v>
      </c>
      <c r="B24" s="3">
        <v>16</v>
      </c>
      <c r="C24" s="4">
        <v>12.6</v>
      </c>
      <c r="D24" s="3">
        <f t="shared" si="4"/>
        <v>7</v>
      </c>
      <c r="E24" s="8">
        <f t="shared" si="3"/>
        <v>63.492063492063487</v>
      </c>
      <c r="F24" s="8">
        <f t="shared" si="5"/>
        <v>67.796610169491515</v>
      </c>
      <c r="G24" s="4">
        <v>11.8</v>
      </c>
      <c r="H24" s="38">
        <v>256</v>
      </c>
      <c r="I24" s="38">
        <v>512</v>
      </c>
    </row>
    <row r="25" spans="1:14">
      <c r="L25" t="s">
        <v>155</v>
      </c>
      <c r="M25" t="s">
        <v>65</v>
      </c>
      <c r="N25" t="s">
        <v>66</v>
      </c>
    </row>
    <row r="28" spans="1:14" ht="68.25" customHeight="1">
      <c r="A28" s="43" t="s">
        <v>156</v>
      </c>
      <c r="B28" s="44"/>
      <c r="C28" s="44"/>
      <c r="D28" s="44"/>
      <c r="E28" s="44"/>
      <c r="F28" s="44"/>
      <c r="G28" s="44"/>
      <c r="H28" s="44"/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1.问题规模与时间效率的关系-CPU单线程</vt:lpstr>
      <vt:lpstr>2.问题规模与时间效率的关系-CPU多线程</vt:lpstr>
      <vt:lpstr>3.问题规模与时间效率的关系-GPU初始</vt:lpstr>
      <vt:lpstr>4.问题规模与时间效率的关系-对齐</vt:lpstr>
      <vt:lpstr>5.问题规模与时间效率的关系-拆分</vt:lpstr>
      <vt:lpstr>6.问题规模与时间效率的关系-常量</vt:lpstr>
      <vt:lpstr>7.问题规模与时间效率的关系-共享</vt:lpstr>
      <vt:lpstr>8.问题规模与时间效率的关系-多元素</vt:lpstr>
      <vt:lpstr>9.问题规模与时间效率的关系-空间换时间</vt:lpstr>
      <vt:lpstr>10.VisualProfiler&amp;OccupancyCalc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2012-10-22T05:36:38Z</dcterms:modified>
</cp:coreProperties>
</file>