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aw" sheetId="1" state="visible" r:id="rId2"/>
    <sheet name="Cleaned" sheetId="2" state="visible" r:id="rId3"/>
    <sheet name="Additional Columns for Analysis" sheetId="3" state="visible" r:id="rId4"/>
    <sheet name="Values without formulas" sheetId="4" state="visible" r:id="rId5"/>
    <sheet name="Rank and Percentiles" sheetId="5" state="visible" r:id="rId6"/>
    <sheet name="Descriptive Statistic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<sst xmlns="http://schemas.openxmlformats.org/spreadsheetml/2006/main" count="1883" uniqueCount="311">
  <si>
    <t xml:space="preserve">StartDate</t>
  </si>
  <si>
    <t xml:space="preserve">EndDate</t>
  </si>
  <si>
    <t xml:space="preserve">Status</t>
  </si>
  <si>
    <t xml:space="preserve">Progress</t>
  </si>
  <si>
    <t xml:space="preserve">Duration (in seconds)</t>
  </si>
  <si>
    <t xml:space="preserve">Finished</t>
  </si>
  <si>
    <t xml:space="preserve">RecordedDate</t>
  </si>
  <si>
    <t xml:space="preserve">ResponseId</t>
  </si>
  <si>
    <t xml:space="preserve">DistributionChannel</t>
  </si>
  <si>
    <t xml:space="preserve">UserLanguage</t>
  </si>
  <si>
    <t xml:space="preserve"> </t>
  </si>
  <si>
    <t xml:space="preserve"> _1</t>
  </si>
  <si>
    <t xml:space="preserve">SC0</t>
  </si>
  <si>
    <t xml:space="preserve">Start Date</t>
  </si>
  <si>
    <t xml:space="preserve">End Date</t>
  </si>
  <si>
    <t xml:space="preserve">Response Type</t>
  </si>
  <si>
    <t xml:space="preserve">Recorded Date</t>
  </si>
  <si>
    <t xml:space="preserve">Response ID</t>
  </si>
  <si>
    <t xml:space="preserve">Distribution Channel</t>
  </si>
  <si>
    <t xml:space="preserve">User Language</t>
  </si>
  <si>
    <t xml:space="preserve">PARTICIPANT INFORMATION AND CONSENT FORM 
The purpose of this information sheet is to provide you with sufficient information so that you can then give your informed consent. It is thus very important that you read this document carefully and raise any issues that you do not understand with the researcher.
Main Researcher: Vincent Weidlich
Project Title: IQ, Financial Literacy and Financial Confidence Testing for Predicting Credit Scores
What is the purpose of the project?
Research suggests that IQ, financial literacy and financial confidence is correlated to credit scores. Providing a form of testing that can predict a person’s credit score could open opportunities for small businesses and businesses in locations without access to credit to be able to access credit for their business to grow. 
This project aims to:
•	Assess people’s IQ, financial literacy and financial confidence to, and see how it correlates to their credit score.
•	Find out if these tests can be used to predict people’s credit scores.
Why am I being asked to take part?
We are asking people with credit scores to take part. You have been asked to take part because you are aged 18 years or above and are able to give consent to take part. 
What will I have to do if I take part?
You will be asked to do complete three tests and provide your credit score.
1.	Complete an IQ test.
2.	Complete a financial literacy test.
3.	Complete a financial literacy self-confidence test.
4.	Provide your credit score
You won’t have to do all these things at the same time, but you will have to complete all four tasks, which will take about 1 hour.
Is there anything I should be worried about if I take part?
Warning: If you have had or are experiencing serious financial difficulties, taking part in this research may cause you some concern or upset. If you have any concerns or worries concerning this research or if you would like support, please visit the website https://maps.org.uk/ for 24 hour support.
There is nothing in the questions that you should be worried about, but if you have any questions, you can contact Vincent Weidlich (Vincent.weidlich@northumbria.ac.uk). He will try to answer your questions.
Will my information be kept private?
We will keep your information private. We won’t use your name on the information you give us- only a code. We will store all information on password-protected computer systems and/or storage devices. We will keep any paper forms securely. Information and data gathered during this research study will only be available to the research team working on the project. This will be in case it changes the type of support you can be offered. All data will be stored and treated in keeping with the Data Protection Act.
Will I receive any financial rewards for taking part?
No
How can I withdraw from the project?
You can withdraw from the project by contacting Vincent Weidlich at the email address above. If you do this, any information that you have provided will be destroyed. You can also withdraw after you have completed the study by emailing the researcher within 1 month of taking part in the study. It may not be possible to remove your information after one month, as it may have been combined with information provided by other people by then.
What do I do if I want to find out more? 
If you have any queries or questions, please feel free to contact Vincent Weidlich (researcher) at vincent.weidlich@northumbria.ac.uk and Hazel Blythe (supervisor) at hazel.blythe@northumbria.ac.uk .
If you have any concerns or worries concerning this research or if you wish to register a complaint, please direct it to the Department of Psychology Ethics Chair, Nick Neave. His email address is: nick.neave@northumbria.ac.uk
The data collected in this study may be published in scientific journals or presented at conferences. Information and data gathered during this research study will only be available to the research team involved in the project. Should the research be presented or published in any form, all data will be anonymous (i.e., your personal information or data will not be identifiable).
This anonymous data may be held indefinitely to ensure research integrity. Any personally identifiable information and data gathered during this research is subject to and will be stored in line with EU General Data Protection Regulation (GDPR) and the UK Data Protection Act (2018). Any personally identifiable information will be destroyed as soon as it is no longer needed.  
If personal data has been collected during this study, the legal basis for the study’s personal data processing is that the research is being conducted in the public interest, and/or is necessary for scientific and historical research purposes. You have the right to access your data upon request. Contact the Information Commissioner’s Office for further information, and/or complaints about the University’s processing of personal data: https://ico.org.uk/.The Data Protection Officer at Northumbria University (the Data Controller) is Duncan James
(dp.officer@northumbria.ac.uk)
This study and its protocol have received full ethical approval from the Department of Psychology Ethics Committee in accordance with the Faculty of Health and Life Sciences Ethics Committee (Reference: 26698). If you require confirmation of this please contact the Chair of this Committee, Nick Neave, stating the title of the research project and the name of the researcher:
His email address is: nick.neave@northumbria.ac.uk
If you would like to take part in this study, please read the statement below and click ‘I agree’.
By clicking on “I agree”, I indicate that:
• I understand the nature of the study, and what is required from me.
•	I understand that after I participate, I will receive a debrief providing me with information about the study and contact details for the researcher. 
• I understand I am free to withdraw from the study at any time, without having to give a reason for withdrawing. 
•	I agree to provide information to the investigator and understand that my contribution will remain confidential.
•	I understand that an anonymised version of the data for this study will be made permanently and publicly accessible via the Open Science Framework.  Any personal information that could directly identify me will be removed before files are shared by the researcher or results are made public.</t>
  </si>
  <si>
    <t xml:space="preserve">How would you rate your level of financial knowledge? - 1</t>
  </si>
  <si>
    <t xml:space="preserve">How would you rate yourself on keeping track of money? - 1</t>
  </si>
  <si>
    <t xml:space="preserve">How would you rate yourself on making ends meet? - 1</t>
  </si>
  <si>
    <t xml:space="preserve">How would you rate yourself on “shop around to get the best financial product such as loans and insurance rates”? - 1</t>
  </si>
  <si>
    <t xml:space="preserve">How would you rate yourself on staying informed on financial issues? - 1</t>
  </si>
  <si>
    <t xml:space="preserve">What is your credit score? Please find your credit score for free on Experian:  https://www.experianidentityservice.co.uk/register</t>
  </si>
  <si>
    <t xml:space="preserve">What is your IQ score? Please take this test to assess your IQ:
https://www.mensa.org/public/mensa-iq-challenge</t>
  </si>
  <si>
    <t xml:space="preserve">Suppose you have £100 in a savings account earning 2 percent interest a year. After five years, how much would you have?</t>
  </si>
  <si>
    <t xml:space="preserve">Imagine that the interest rate on your savings account is 1 percent a year and inflation is 2 percent a year. After one year, would the money in the account buy more than it does today, exactly the same or less than today?</t>
  </si>
  <si>
    <t xml:space="preserve">If interest rates rise, what will typically happen to bond prices? Rise, fall, stay the same, or is there no relationship?</t>
  </si>
  <si>
    <t xml:space="preserve">True or false: A 15-year mortgage typically requires higher monthly payments than a 30-year mortgage but the total interest over the life of the loan will be less.</t>
  </si>
  <si>
    <t xml:space="preserve">True or false: Buying a single company's stock usually provides a safer return than a stock mutual fund.</t>
  </si>
  <si>
    <t xml:space="preserve">Suppose you owe £1000 on a loan and the interest rate you are charged is 20% per year compounded annually. If you didn't pay anything off, at this interest rate, how many years would it take for the amount you owe to double?</t>
  </si>
  <si>
    <t xml:space="preserve">Which of the following indicates the highest probability of getting a particular disease?</t>
  </si>
  <si>
    <t xml:space="preserve">Score</t>
  </si>
  <si>
    <t xml:space="preserve">Survey Preview</t>
  </si>
  <si>
    <t xml:space="preserve">True</t>
  </si>
  <si>
    <t xml:space="preserve">R_2ZTQ92jW4hqIl4K</t>
  </si>
  <si>
    <t xml:space="preserve">preview</t>
  </si>
  <si>
    <t xml:space="preserve">EN-GB</t>
  </si>
  <si>
    <t xml:space="preserve">R_1exwwtw0Nneh14g</t>
  </si>
  <si>
    <t xml:space="preserve">Very High</t>
  </si>
  <si>
    <t xml:space="preserve">600</t>
  </si>
  <si>
    <t xml:space="preserve">110</t>
  </si>
  <si>
    <t xml:space="preserve">R_O11DqfN9LpPllex</t>
  </si>
  <si>
    <t xml:space="preserve">I agree</t>
  </si>
  <si>
    <t xml:space="preserve">IP Address</t>
  </si>
  <si>
    <t xml:space="preserve">R_2COBQtUBofMO1GN</t>
  </si>
  <si>
    <t xml:space="preserve">anonymous</t>
  </si>
  <si>
    <t xml:space="preserve">High</t>
  </si>
  <si>
    <t xml:space="preserve">R_3fBHDYjTN3JQYnl</t>
  </si>
  <si>
    <t xml:space="preserve">120</t>
  </si>
  <si>
    <t xml:space="preserve">R_30pEqOv90iRMNBY</t>
  </si>
  <si>
    <t xml:space="preserve">Low</t>
  </si>
  <si>
    <t xml:space="preserve">Moderate</t>
  </si>
  <si>
    <t xml:space="preserve">345</t>
  </si>
  <si>
    <t xml:space="preserve">105</t>
  </si>
  <si>
    <t xml:space="preserve">R_2ATgfLIHtePm5EB</t>
  </si>
  <si>
    <t xml:space="preserve">793</t>
  </si>
  <si>
    <t xml:space="preserve">146</t>
  </si>
  <si>
    <t xml:space="preserve">R_3dYQ7BYsyOIQvHz</t>
  </si>
  <si>
    <t xml:space="preserve">796</t>
  </si>
  <si>
    <t xml:space="preserve">118</t>
  </si>
  <si>
    <t xml:space="preserve">R_3IYHV5MhgKBonTg</t>
  </si>
  <si>
    <t xml:space="preserve">Very Low</t>
  </si>
  <si>
    <t xml:space="preserve">200</t>
  </si>
  <si>
    <t xml:space="preserve">112</t>
  </si>
  <si>
    <t xml:space="preserve">R_3nPFzkrxcH1SNOh</t>
  </si>
  <si>
    <t xml:space="preserve">780</t>
  </si>
  <si>
    <t xml:space="preserve">R_3oTsYca7c8fINUS</t>
  </si>
  <si>
    <t xml:space="preserve">1</t>
  </si>
  <si>
    <t xml:space="preserve">False</t>
  </si>
  <si>
    <t xml:space="preserve">R_1gngVL8I9PCAvo5</t>
  </si>
  <si>
    <t xml:space="preserve">R_WBCbzXzETMlWHeN</t>
  </si>
  <si>
    <t xml:space="preserve">R_42eHaxh1Wmcw4mt</t>
  </si>
  <si>
    <t xml:space="preserve">R_1q4cbwN5P0hdWkZ</t>
  </si>
  <si>
    <t xml:space="preserve">R_2EcoMsaeCAVVKVH</t>
  </si>
  <si>
    <t xml:space="preserve">Non existent</t>
  </si>
  <si>
    <t xml:space="preserve">R_2VeYbIKGPTBxdIi</t>
  </si>
  <si>
    <t xml:space="preserve">R_24CTLNwk3rfIG7L</t>
  </si>
  <si>
    <t xml:space="preserve">m</t>
  </si>
  <si>
    <t xml:space="preserve">R_3HzyeJVUbE77MQp</t>
  </si>
  <si>
    <t xml:space="preserve">730</t>
  </si>
  <si>
    <t xml:space="preserve">R_2bZ6kVHAAX3cOnH</t>
  </si>
  <si>
    <t xml:space="preserve">777</t>
  </si>
  <si>
    <t xml:space="preserve">R_2q3K9WJzkHYDmd9</t>
  </si>
  <si>
    <t xml:space="preserve">970</t>
  </si>
  <si>
    <t xml:space="preserve">R_3kB4TrhRb8QP1PH</t>
  </si>
  <si>
    <t xml:space="preserve">R_1GQ9gEhPzRGxtPo</t>
  </si>
  <si>
    <t xml:space="preserve">900 or so, it varies.</t>
  </si>
  <si>
    <t xml:space="preserve">128</t>
  </si>
  <si>
    <t xml:space="preserve">R_2VaRBSnUYG8emfH</t>
  </si>
  <si>
    <t xml:space="preserve">0</t>
  </si>
  <si>
    <t xml:space="preserve">R_1kYLd6iKE8GZtvm</t>
  </si>
  <si>
    <t xml:space="preserve">N/a</t>
  </si>
  <si>
    <t xml:space="preserve">95</t>
  </si>
  <si>
    <t xml:space="preserve">R_42TjHxBJDyiCQrT</t>
  </si>
  <si>
    <t xml:space="preserve">R_6KJbrA6TDWLYoRX</t>
  </si>
  <si>
    <t xml:space="preserve">656</t>
  </si>
  <si>
    <t xml:space="preserve">15</t>
  </si>
  <si>
    <t xml:space="preserve">R_VJP9JIN2K3rX7qx</t>
  </si>
  <si>
    <t xml:space="preserve">100</t>
  </si>
  <si>
    <t xml:space="preserve">R_1doVB12G8O5IpmX</t>
  </si>
  <si>
    <t xml:space="preserve">791</t>
  </si>
  <si>
    <t xml:space="preserve">R_3JjTr8bFBrLcBDo</t>
  </si>
  <si>
    <t xml:space="preserve">840</t>
  </si>
  <si>
    <t xml:space="preserve">R_332UZPKzHH4ZV9v</t>
  </si>
  <si>
    <t xml:space="preserve">R_24zLazHO8wZaGSc</t>
  </si>
  <si>
    <t xml:space="preserve">R_3JsccHrgJuugEjd</t>
  </si>
  <si>
    <t xml:space="preserve">743</t>
  </si>
  <si>
    <t xml:space="preserve">126</t>
  </si>
  <si>
    <t xml:space="preserve">R_28M8k4ANAa9J4Ds</t>
  </si>
  <si>
    <t xml:space="preserve">397</t>
  </si>
  <si>
    <t xml:space="preserve">102</t>
  </si>
  <si>
    <t xml:space="preserve">R_4T16pA2igBlHCvf</t>
  </si>
  <si>
    <t xml:space="preserve">468</t>
  </si>
  <si>
    <t xml:space="preserve">109</t>
  </si>
  <si>
    <t xml:space="preserve">R_eeXv3iNZKBP4O1b</t>
  </si>
  <si>
    <t xml:space="preserve">690</t>
  </si>
  <si>
    <t xml:space="preserve">123</t>
  </si>
  <si>
    <t xml:space="preserve">R_3sjpMpew8BcYPR3</t>
  </si>
  <si>
    <t xml:space="preserve">More than £102</t>
  </si>
  <si>
    <t xml:space="preserve">Less</t>
  </si>
  <si>
    <t xml:space="preserve">Rise</t>
  </si>
  <si>
    <t xml:space="preserve">2 to 4 years</t>
  </si>
  <si>
    <t xml:space="preserve">There is a one-in-twenty chance of getting the disease</t>
  </si>
  <si>
    <t xml:space="preserve">R_rrQlB8qNhyX7LMJ</t>
  </si>
  <si>
    <t xml:space="preserve">1000</t>
  </si>
  <si>
    <t xml:space="preserve">150</t>
  </si>
  <si>
    <t xml:space="preserve">More</t>
  </si>
  <si>
    <t xml:space="preserve">Less than 2 years</t>
  </si>
  <si>
    <t xml:space="preserve">R_10CozjEn6C6axnZ</t>
  </si>
  <si>
    <t xml:space="preserve">500</t>
  </si>
  <si>
    <t xml:space="preserve">No Relationship</t>
  </si>
  <si>
    <t xml:space="preserve">5 to 9 years</t>
  </si>
  <si>
    <t xml:space="preserve">2% of the population will get the disease</t>
  </si>
  <si>
    <t xml:space="preserve">R_3np97RwnjxaAzRk</t>
  </si>
  <si>
    <t xml:space="preserve">400</t>
  </si>
  <si>
    <t xml:space="preserve">Stay the same</t>
  </si>
  <si>
    <t xml:space="preserve">R_3qCjFGql7iPT2We</t>
  </si>
  <si>
    <t xml:space="preserve">880</t>
  </si>
  <si>
    <t xml:space="preserve">R_1DLLEhuxI7VbBbp</t>
  </si>
  <si>
    <t xml:space="preserve">768</t>
  </si>
  <si>
    <t xml:space="preserve">137</t>
  </si>
  <si>
    <t xml:space="preserve">25 out of every 1,000 people will get the disease</t>
  </si>
  <si>
    <t xml:space="preserve">R_VQjZ2eHX9t8fSuZ</t>
  </si>
  <si>
    <t xml:space="preserve">782</t>
  </si>
  <si>
    <t xml:space="preserve">145</t>
  </si>
  <si>
    <t xml:space="preserve">R_2rqfjCUFQDUpAeJ</t>
  </si>
  <si>
    <t xml:space="preserve">764</t>
  </si>
  <si>
    <t xml:space="preserve">140</t>
  </si>
  <si>
    <t xml:space="preserve">Exactly £102</t>
  </si>
  <si>
    <t xml:space="preserve">Fall</t>
  </si>
  <si>
    <t xml:space="preserve">R_2QWofN5N1NclKip</t>
  </si>
  <si>
    <t xml:space="preserve">320</t>
  </si>
  <si>
    <t xml:space="preserve">10 or more years</t>
  </si>
  <si>
    <t xml:space="preserve">R_27WGCVAIzk08pXu</t>
  </si>
  <si>
    <t xml:space="preserve">520</t>
  </si>
  <si>
    <t xml:space="preserve">117</t>
  </si>
  <si>
    <t xml:space="preserve">R_21oFzClB5cAXXN7</t>
  </si>
  <si>
    <t xml:space="preserve">773</t>
  </si>
  <si>
    <t xml:space="preserve">n/a</t>
  </si>
  <si>
    <t xml:space="preserve">R_a9l9LQhrylL9J3b</t>
  </si>
  <si>
    <t xml:space="preserve">R_3sApkFqZ4XcVdIi</t>
  </si>
  <si>
    <t xml:space="preserve">460</t>
  </si>
  <si>
    <t xml:space="preserve">107</t>
  </si>
  <si>
    <t xml:space="preserve">Same</t>
  </si>
  <si>
    <t xml:space="preserve">R_2AMrV6XxdwL317Q</t>
  </si>
  <si>
    <t xml:space="preserve">998</t>
  </si>
  <si>
    <t xml:space="preserve">R_1f29QWrGxjoiMhu</t>
  </si>
  <si>
    <t xml:space="preserve">R_2s6nHJbGuDvG7PL</t>
  </si>
  <si>
    <t xml:space="preserve">R_1DolRTl0fa4HmVJ</t>
  </si>
  <si>
    <t xml:space="preserve">897</t>
  </si>
  <si>
    <t xml:space="preserve">R_2wp4tj6oINSm913</t>
  </si>
  <si>
    <t xml:space="preserve">103</t>
  </si>
  <si>
    <t xml:space="preserve">R_ellnEU5OlfxwteV</t>
  </si>
  <si>
    <t xml:space="preserve">R_1IgAzZvs80hirah</t>
  </si>
  <si>
    <t xml:space="preserve">765</t>
  </si>
  <si>
    <t xml:space="preserve">R_1IABEPPYcyOT9H5</t>
  </si>
  <si>
    <t xml:space="preserve">R_2c5ASTBnECJmgSJ</t>
  </si>
  <si>
    <t xml:space="preserve">R_6MbMIPNFu63Hvkl</t>
  </si>
  <si>
    <t xml:space="preserve">R_1LbtHXOSyAEEzFy</t>
  </si>
  <si>
    <t xml:space="preserve">R_ZgwWUFTB1OM3bVv</t>
  </si>
  <si>
    <t xml:space="preserve">800</t>
  </si>
  <si>
    <t xml:space="preserve">141</t>
  </si>
  <si>
    <t xml:space="preserve">R_3O6ST5sVnHXNP6p</t>
  </si>
  <si>
    <t xml:space="preserve">740</t>
  </si>
  <si>
    <t xml:space="preserve">R_9H6IzOMxxR6qgzn</t>
  </si>
  <si>
    <t xml:space="preserve">810</t>
  </si>
  <si>
    <t xml:space="preserve">134</t>
  </si>
  <si>
    <t xml:space="preserve">R_AjskN9CkZWHygnf</t>
  </si>
  <si>
    <t xml:space="preserve">698</t>
  </si>
  <si>
    <t xml:space="preserve">R_qyJKZ80pF7k1Ao9</t>
  </si>
  <si>
    <t xml:space="preserve">725</t>
  </si>
  <si>
    <t xml:space="preserve">R_2Pe7WDE6CSN4ZpP</t>
  </si>
  <si>
    <t xml:space="preserve">802</t>
  </si>
  <si>
    <t xml:space="preserve">151</t>
  </si>
  <si>
    <t xml:space="preserve">R_1Q4KCt1A4zm6TSc</t>
  </si>
  <si>
    <t xml:space="preserve">550</t>
  </si>
  <si>
    <t xml:space="preserve">R_0iEJ5ma6IGUYhEJ</t>
  </si>
  <si>
    <t xml:space="preserve">R_11XXR8VJ5ljyGpV</t>
  </si>
  <si>
    <t xml:space="preserve">530</t>
  </si>
  <si>
    <t xml:space="preserve">Less than £102</t>
  </si>
  <si>
    <t xml:space="preserve">R_3j7LzYom50R17B9</t>
  </si>
  <si>
    <t xml:space="preserve">300</t>
  </si>
  <si>
    <t xml:space="preserve">130</t>
  </si>
  <si>
    <t xml:space="preserve">R_3EXqtDRv2yxyuNx</t>
  </si>
  <si>
    <t xml:space="preserve">720</t>
  </si>
  <si>
    <t xml:space="preserve">127</t>
  </si>
  <si>
    <t xml:space="preserve">R_qXf6K6FaKBDNgPv</t>
  </si>
  <si>
    <t xml:space="preserve">R_1HdkRMwTlVURFK0</t>
  </si>
  <si>
    <t xml:space="preserve">R_2XpnmSqhnOCCz28</t>
  </si>
  <si>
    <t xml:space="preserve">705</t>
  </si>
  <si>
    <t xml:space="preserve">R_3QMObaeXxYfH5sV</t>
  </si>
  <si>
    <t xml:space="preserve">665</t>
  </si>
  <si>
    <t xml:space="preserve">89</t>
  </si>
  <si>
    <t xml:space="preserve">R_3ikHIVTH0jkbAS7</t>
  </si>
  <si>
    <t xml:space="preserve">350</t>
  </si>
  <si>
    <t xml:space="preserve">R_25MdXU5dGH8Xqez</t>
  </si>
  <si>
    <t xml:space="preserve">R_2wyjXjm4DvcClCC</t>
  </si>
  <si>
    <t xml:space="preserve">T</t>
  </si>
  <si>
    <t xml:space="preserve">R_31zx2kqvg4qqnAy</t>
  </si>
  <si>
    <t xml:space="preserve">832</t>
  </si>
  <si>
    <t xml:space="preserve">R_yxThQitktPxwvkZ</t>
  </si>
  <si>
    <t xml:space="preserve">420</t>
  </si>
  <si>
    <t xml:space="preserve">R_Cjelb0Z455u55gR</t>
  </si>
  <si>
    <t xml:space="preserve">R_3CKpDVuRGvDDtCD</t>
  </si>
  <si>
    <t xml:space="preserve">735</t>
  </si>
  <si>
    <t xml:space="preserve">R_3hym61JHzS4kaGT</t>
  </si>
  <si>
    <t xml:space="preserve">651</t>
  </si>
  <si>
    <t xml:space="preserve">84</t>
  </si>
  <si>
    <t xml:space="preserve">R_2uDN8bPhnHgWKIh</t>
  </si>
  <si>
    <t xml:space="preserve">798</t>
  </si>
  <si>
    <t xml:space="preserve">135</t>
  </si>
  <si>
    <t xml:space="preserve">R_2xJob1Z4b0WDW52</t>
  </si>
  <si>
    <t xml:space="preserve">R_um1vxYDtaBwfRIt</t>
  </si>
  <si>
    <t xml:space="preserve">R_ptMN3kzVEoBOvEl</t>
  </si>
  <si>
    <t xml:space="preserve">769</t>
  </si>
  <si>
    <t xml:space="preserve">R_296d2Wj8QO4ciyb</t>
  </si>
  <si>
    <t xml:space="preserve">R_2UhLbufM1VPBhsR</t>
  </si>
  <si>
    <t xml:space="preserve">R_3UHXzAAnQOL4rgB</t>
  </si>
  <si>
    <t xml:space="preserve">330</t>
  </si>
  <si>
    <t xml:space="preserve">106</t>
  </si>
  <si>
    <t xml:space="preserve">R_Qp52D0qx1l5cuVH</t>
  </si>
  <si>
    <t xml:space="preserve">R_2ZOe7ZB0Osy7eZE</t>
  </si>
  <si>
    <t xml:space="preserve">560</t>
  </si>
  <si>
    <t xml:space="preserve">108</t>
  </si>
  <si>
    <t xml:space="preserve">R_30l5VMJa4hoJHWI</t>
  </si>
  <si>
    <t xml:space="preserve">132</t>
  </si>
  <si>
    <t xml:space="preserve">R_2SqOyKRK6xebVo7</t>
  </si>
  <si>
    <t xml:space="preserve">R_x5ZpsNY45XagwRH</t>
  </si>
  <si>
    <t xml:space="preserve">Não sei</t>
  </si>
  <si>
    <t xml:space="preserve">R_3ekmLX6DJnrq8v7</t>
  </si>
  <si>
    <t xml:space="preserve">510</t>
  </si>
  <si>
    <t xml:space="preserve">Participant Count</t>
  </si>
  <si>
    <t xml:space="preserve">Omitted results (test website change)</t>
  </si>
  <si>
    <t xml:space="preserve">Omitted results (preview)</t>
  </si>
  <si>
    <t xml:space="preserve">Incomplete answers</t>
  </si>
  <si>
    <t xml:space="preserve">Participants included in analysis</t>
  </si>
  <si>
    <t xml:space="preserve">Mean IQ</t>
  </si>
  <si>
    <t xml:space="preserve">Mean Credit Score</t>
  </si>
  <si>
    <t xml:space="preserve">Mean Financial Literacy Score</t>
  </si>
  <si>
    <t xml:space="preserve">Mean Financial Literacy Self-Assessment Score</t>
  </si>
  <si>
    <t xml:space="preserve">Median IQ</t>
  </si>
  <si>
    <t xml:space="preserve">Median Credit Score</t>
  </si>
  <si>
    <t xml:space="preserve">Median Financial Literacy Score</t>
  </si>
  <si>
    <t xml:space="preserve">Median Financial Literacy Self-Assessment Score</t>
  </si>
  <si>
    <t xml:space="preserve">A1</t>
  </si>
  <si>
    <t xml:space="preserve">A2</t>
  </si>
  <si>
    <t xml:space="preserve">A3</t>
  </si>
  <si>
    <t xml:space="preserve">A4</t>
  </si>
  <si>
    <t xml:space="preserve">A5</t>
  </si>
  <si>
    <t xml:space="preserve">Credit Score</t>
  </si>
  <si>
    <t xml:space="preserve">IQ</t>
  </si>
  <si>
    <t xml:space="preserve">B1</t>
  </si>
  <si>
    <t xml:space="preserve">B2</t>
  </si>
  <si>
    <t xml:space="preserve">B3</t>
  </si>
  <si>
    <t xml:space="preserve">B4</t>
  </si>
  <si>
    <t xml:space="preserve">B5</t>
  </si>
  <si>
    <t xml:space="preserve">B6</t>
  </si>
  <si>
    <t xml:space="preserve">B7</t>
  </si>
  <si>
    <t xml:space="preserve">`</t>
  </si>
  <si>
    <t xml:space="preserve">C1</t>
  </si>
  <si>
    <t xml:space="preserve">C2</t>
  </si>
  <si>
    <t xml:space="preserve">C3</t>
  </si>
  <si>
    <t xml:space="preserve">C4</t>
  </si>
  <si>
    <t xml:space="preserve">C5</t>
  </si>
  <si>
    <t xml:space="preserve">C6</t>
  </si>
  <si>
    <t xml:space="preserve">C7</t>
  </si>
  <si>
    <t xml:space="preserve">C8</t>
  </si>
  <si>
    <t xml:space="preserve">C9</t>
  </si>
  <si>
    <t xml:space="preserve">Point</t>
  </si>
  <si>
    <t xml:space="preserve">Column1</t>
  </si>
  <si>
    <t xml:space="preserve">Rank</t>
  </si>
  <si>
    <t xml:space="preserve">Percent</t>
  </si>
  <si>
    <t xml:space="preserve">Credit</t>
  </si>
  <si>
    <t xml:space="preserve">Mean</t>
  </si>
  <si>
    <t xml:space="preserve">Standard Error</t>
  </si>
  <si>
    <t xml:space="preserve">Median</t>
  </si>
  <si>
    <t xml:space="preserve">Mode</t>
  </si>
  <si>
    <t xml:space="preserve">Standard Deviation</t>
  </si>
  <si>
    <t xml:space="preserve">Sample Variance</t>
  </si>
  <si>
    <t xml:space="preserve">Kurtosis</t>
  </si>
  <si>
    <t xml:space="preserve">Skewness</t>
  </si>
  <si>
    <t xml:space="preserve">Range</t>
  </si>
  <si>
    <t xml:space="preserve">Minimum</t>
  </si>
  <si>
    <t xml:space="preserve">Maximum</t>
  </si>
  <si>
    <t xml:space="preserve">Sum</t>
  </si>
  <si>
    <t xml:space="preserve">Count</t>
  </si>
  <si>
    <t xml:space="preserve">Confidence Level(95,0%)</t>
  </si>
</sst>
</file>

<file path=xl/styles.xml><?xml version="1.0" encoding="utf-8"?>
<styleSheet xmlns="http://schemas.openxmlformats.org/spreadsheetml/2006/main">
  <numFmts count="7">
    <numFmt numFmtId="164" formatCode="General"/>
    <numFmt numFmtId="165" formatCode="dd/mm/yyyy\ hh:mm"/>
    <numFmt numFmtId="166" formatCode="@"/>
    <numFmt numFmtId="167" formatCode="0"/>
    <numFmt numFmtId="168" formatCode="0%"/>
    <numFmt numFmtId="169" formatCode="0.00"/>
    <numFmt numFmtId="170" formatCode="0.00%"/>
  </numFmts>
  <fonts count="7">
    <font>
      <sz val="11"/>
      <color rgb="FF000000"/>
      <name val="Calibri"/>
      <family val="2"/>
      <charset val="1"/>
    </font>
    <font>
      <sz val="10"/>
      <name val="Arial"/>
      <family val="0"/>
    </font>
    <font>
      <sz val="10"/>
      <name val="Arial"/>
      <family val="0"/>
    </font>
    <font>
      <sz val="10"/>
      <name val="Arial"/>
      <family val="0"/>
    </font>
    <font>
      <sz val="11"/>
      <color rgb="FFC00000"/>
      <name val="Calibri"/>
      <family val="2"/>
      <charset val="1"/>
    </font>
    <font>
      <sz val="8"/>
      <color rgb="FFC00000"/>
      <name val="Calibri"/>
      <family val="2"/>
      <charset val="1"/>
    </font>
    <font>
      <i val="true"/>
      <sz val="11"/>
      <color rgb="FFC00000"/>
      <name val="Calibri"/>
      <family val="2"/>
      <charset val="1"/>
    </font>
  </fonts>
  <fills count="3">
    <fill>
      <patternFill patternType="none"/>
    </fill>
    <fill>
      <patternFill patternType="gray125"/>
    </fill>
    <fill>
      <patternFill patternType="solid">
        <fgColor rgb="FF000000"/>
        <bgColor rgb="FF340000"/>
      </patternFill>
    </fill>
  </fills>
  <borders count="2">
    <border diagonalUp="false" diagonalDown="false">
      <left/>
      <right/>
      <top/>
      <bottom/>
      <diagonal/>
    </border>
    <border diagonalUp="false" diagonalDown="false">
      <left style="thin">
        <color rgb="FF340000"/>
      </left>
      <right style="thin">
        <color rgb="FF340000"/>
      </right>
      <top style="thin">
        <color rgb="FF340000"/>
      </top>
      <bottom style="thin">
        <color rgb="FF3400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true" applyProtection="false">
      <alignment horizontal="general" vertical="bottom" textRotation="0" wrapText="true" indent="0" shrinkToFit="false"/>
      <protection locked="true" hidden="false"/>
    </xf>
    <xf numFmtId="167" fontId="5" fillId="2" borderId="1" xfId="0" applyFont="true" applyBorder="true" applyAlignment="false" applyProtection="false">
      <alignment horizontal="general" vertical="bottom" textRotation="0" wrapText="false" indent="0" shrinkToFit="false"/>
      <protection locked="true" hidden="false"/>
    </xf>
    <xf numFmtId="168" fontId="5" fillId="2" borderId="1" xfId="19" applyFont="true" applyBorder="true" applyAlignment="true" applyProtection="true">
      <alignment horizontal="general"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7" fontId="4" fillId="2" borderId="1" xfId="0" applyFont="true" applyBorder="true" applyAlignment="false" applyProtection="false">
      <alignment horizontal="general" vertical="bottom" textRotation="0" wrapText="false" indent="0" shrinkToFit="false"/>
      <protection locked="true" hidden="false"/>
    </xf>
    <xf numFmtId="169" fontId="4" fillId="2" borderId="1" xfId="0" applyFont="true" applyBorder="true" applyAlignment="false" applyProtection="false">
      <alignment horizontal="general" vertical="bottom" textRotation="0" wrapText="false" indent="0" shrinkToFit="false"/>
      <protection locked="true" hidden="false"/>
    </xf>
    <xf numFmtId="169"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70"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400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8"/>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1" activeCellId="0" sqref="A1"/>
    </sheetView>
  </sheetViews>
  <sheetFormatPr defaultColWidth="8.83203125" defaultRowHeight="15" zeroHeight="false" outlineLevelRow="0" outlineLevelCol="0"/>
  <cols>
    <col collapsed="false" customWidth="true" hidden="false" outlineLevel="0" max="1" min="1" style="1" width="10.83"/>
    <col collapsed="false" customWidth="true" hidden="false" outlineLevel="0" max="2" min="2" style="1" width="10.66"/>
    <col collapsed="false" customWidth="true" hidden="false" outlineLevel="0" max="3" min="3" style="1" width="8.16"/>
    <col collapsed="false" customWidth="true" hidden="false" outlineLevel="0" max="4" min="4" style="1" width="3.66"/>
    <col collapsed="false" customWidth="true" hidden="false" outlineLevel="0" max="5" min="5" style="1" width="4.5"/>
    <col collapsed="false" customWidth="true" hidden="false" outlineLevel="0" max="6" min="6" style="1" width="3.5"/>
    <col collapsed="false" customWidth="true" hidden="false" outlineLevel="0" max="7" min="7" style="1" width="10.33"/>
    <col collapsed="false" customWidth="true" hidden="false" outlineLevel="0" max="8" min="8" style="1" width="6.34"/>
    <col collapsed="false" customWidth="true" hidden="false" outlineLevel="0" max="9" min="9" style="1" width="6.66"/>
    <col collapsed="false" customWidth="true" hidden="false" outlineLevel="0" max="10" min="10" style="1" width="2.5"/>
    <col collapsed="false" customWidth="true" hidden="false" outlineLevel="0" max="11" min="11" style="1" width="3.5"/>
    <col collapsed="false" customWidth="true" hidden="false" outlineLevel="0" max="12" min="12" style="1" width="3.16"/>
    <col collapsed="false" customWidth="true" hidden="false" outlineLevel="0" max="13" min="13" style="1" width="3.34"/>
    <col collapsed="false" customWidth="true" hidden="false" outlineLevel="0" max="14" min="14" style="1" width="3.5"/>
    <col collapsed="false" customWidth="true" hidden="false" outlineLevel="0" max="15" min="15" style="1" width="3"/>
    <col collapsed="false" customWidth="true" hidden="false" outlineLevel="0" max="16" min="16" style="1" width="3.16"/>
    <col collapsed="false" customWidth="true" hidden="false" outlineLevel="0" max="18" min="17" style="1" width="2.83"/>
    <col collapsed="false" customWidth="true" hidden="false" outlineLevel="0" max="19" min="19" style="1" width="3.83"/>
    <col collapsed="false" customWidth="true" hidden="false" outlineLevel="0" max="20" min="20" style="1" width="3.5"/>
    <col collapsed="false" customWidth="true" hidden="false" outlineLevel="0" max="21" min="21" style="1" width="3.16"/>
    <col collapsed="false" customWidth="true" hidden="false" outlineLevel="0" max="22" min="22" style="1" width="3.34"/>
    <col collapsed="false" customWidth="true" hidden="false" outlineLevel="0" max="23" min="23" style="1" width="3.16"/>
    <col collapsed="false" customWidth="true" hidden="false" outlineLevel="0" max="24" min="24" style="1" width="4.83"/>
    <col collapsed="false" customWidth="true" hidden="false" outlineLevel="0" max="25" min="25" style="1" width="5.34"/>
    <col collapsed="false" customWidth="true" hidden="false" outlineLevel="0" max="26" min="26" style="1" width="2.83"/>
    <col collapsed="false" customWidth="false" hidden="false" outlineLevel="0" max="1024" min="27" style="1" width="8.83"/>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11</v>
      </c>
      <c r="N1" s="2" t="s">
        <v>11</v>
      </c>
      <c r="O1" s="2" t="s">
        <v>11</v>
      </c>
      <c r="P1" s="2" t="s">
        <v>11</v>
      </c>
      <c r="Q1" s="2" t="s">
        <v>10</v>
      </c>
      <c r="R1" s="2" t="s">
        <v>10</v>
      </c>
      <c r="S1" s="2" t="s">
        <v>10</v>
      </c>
      <c r="T1" s="2" t="s">
        <v>10</v>
      </c>
      <c r="U1" s="2" t="s">
        <v>10</v>
      </c>
      <c r="V1" s="2" t="s">
        <v>10</v>
      </c>
      <c r="W1" s="2" t="s">
        <v>10</v>
      </c>
      <c r="X1" s="2" t="s">
        <v>10</v>
      </c>
      <c r="Y1" s="2" t="s">
        <v>10</v>
      </c>
      <c r="Z1" s="2" t="s">
        <v>12</v>
      </c>
    </row>
    <row r="2" customFormat="false" ht="15" hidden="false" customHeight="false" outlineLevel="0" collapsed="false">
      <c r="A2" s="2" t="s">
        <v>13</v>
      </c>
      <c r="B2" s="2" t="s">
        <v>14</v>
      </c>
      <c r="C2" s="2" t="s">
        <v>15</v>
      </c>
      <c r="D2" s="2" t="s">
        <v>3</v>
      </c>
      <c r="E2" s="2" t="s">
        <v>4</v>
      </c>
      <c r="F2" s="2" t="s">
        <v>5</v>
      </c>
      <c r="G2" s="2" t="s">
        <v>16</v>
      </c>
      <c r="H2" s="2" t="s">
        <v>17</v>
      </c>
      <c r="I2" s="2" t="s">
        <v>18</v>
      </c>
      <c r="J2" s="2" t="s">
        <v>19</v>
      </c>
      <c r="K2" s="3" t="s">
        <v>20</v>
      </c>
      <c r="L2" s="2" t="s">
        <v>21</v>
      </c>
      <c r="M2" s="2" t="s">
        <v>22</v>
      </c>
      <c r="N2" s="2" t="s">
        <v>23</v>
      </c>
      <c r="O2" s="2" t="s">
        <v>24</v>
      </c>
      <c r="P2" s="2" t="s">
        <v>25</v>
      </c>
      <c r="Q2" s="2" t="s">
        <v>26</v>
      </c>
      <c r="R2" s="3" t="s">
        <v>27</v>
      </c>
      <c r="S2" s="2" t="s">
        <v>28</v>
      </c>
      <c r="T2" s="2" t="s">
        <v>29</v>
      </c>
      <c r="U2" s="2" t="s">
        <v>30</v>
      </c>
      <c r="V2" s="2" t="s">
        <v>31</v>
      </c>
      <c r="W2" s="2" t="s">
        <v>32</v>
      </c>
      <c r="X2" s="2" t="s">
        <v>33</v>
      </c>
      <c r="Y2" s="2" t="s">
        <v>34</v>
      </c>
      <c r="Z2" s="2" t="s">
        <v>35</v>
      </c>
    </row>
    <row r="3" customFormat="false" ht="24.75" hidden="false" customHeight="false" outlineLevel="0" collapsed="false">
      <c r="A3" s="4" t="n">
        <v>44810.6519560185</v>
      </c>
      <c r="B3" s="4" t="n">
        <v>44810.6527546296</v>
      </c>
      <c r="C3" s="5" t="s">
        <v>36</v>
      </c>
      <c r="D3" s="2" t="n">
        <v>100</v>
      </c>
      <c r="E3" s="2" t="n">
        <v>68</v>
      </c>
      <c r="F3" s="5" t="s">
        <v>37</v>
      </c>
      <c r="G3" s="4" t="n">
        <v>44810.6527724884</v>
      </c>
      <c r="H3" s="5" t="s">
        <v>38</v>
      </c>
      <c r="I3" s="5" t="s">
        <v>39</v>
      </c>
      <c r="J3" s="5" t="s">
        <v>40</v>
      </c>
      <c r="K3" s="5"/>
      <c r="L3" s="5"/>
      <c r="M3" s="5"/>
      <c r="N3" s="5"/>
      <c r="O3" s="5"/>
      <c r="P3" s="5"/>
      <c r="Q3" s="5"/>
      <c r="R3" s="5"/>
      <c r="S3" s="5"/>
      <c r="T3" s="5"/>
      <c r="U3" s="5"/>
      <c r="V3" s="5"/>
      <c r="W3" s="5"/>
      <c r="X3" s="5"/>
      <c r="Y3" s="5"/>
      <c r="Z3" s="5"/>
    </row>
    <row r="4" customFormat="false" ht="24.75" hidden="false" customHeight="false" outlineLevel="0" collapsed="false">
      <c r="A4" s="4" t="n">
        <v>44810.6590972222</v>
      </c>
      <c r="B4" s="4" t="n">
        <v>44810.6595023148</v>
      </c>
      <c r="C4" s="5" t="s">
        <v>36</v>
      </c>
      <c r="D4" s="2" t="n">
        <v>100</v>
      </c>
      <c r="E4" s="2" t="n">
        <v>35</v>
      </c>
      <c r="F4" s="5" t="s">
        <v>37</v>
      </c>
      <c r="G4" s="4" t="n">
        <v>44810.6595203472</v>
      </c>
      <c r="H4" s="5" t="s">
        <v>41</v>
      </c>
      <c r="I4" s="5" t="s">
        <v>39</v>
      </c>
      <c r="J4" s="5" t="s">
        <v>40</v>
      </c>
      <c r="K4" s="5"/>
      <c r="L4" s="5" t="s">
        <v>42</v>
      </c>
      <c r="M4" s="5" t="s">
        <v>42</v>
      </c>
      <c r="N4" s="5" t="s">
        <v>42</v>
      </c>
      <c r="O4" s="5" t="s">
        <v>42</v>
      </c>
      <c r="P4" s="5" t="s">
        <v>42</v>
      </c>
      <c r="Q4" s="5" t="s">
        <v>43</v>
      </c>
      <c r="R4" s="5" t="s">
        <v>44</v>
      </c>
      <c r="S4" s="5"/>
      <c r="T4" s="5"/>
      <c r="U4" s="5"/>
      <c r="V4" s="5"/>
      <c r="W4" s="5"/>
      <c r="X4" s="5"/>
      <c r="Y4" s="5"/>
      <c r="Z4" s="2" t="n">
        <v>25</v>
      </c>
    </row>
    <row r="5" customFormat="false" ht="24.75" hidden="false" customHeight="false" outlineLevel="0" collapsed="false">
      <c r="A5" s="4" t="n">
        <v>44810.6671064815</v>
      </c>
      <c r="B5" s="4" t="n">
        <v>44810.6685763889</v>
      </c>
      <c r="C5" s="5" t="s">
        <v>36</v>
      </c>
      <c r="D5" s="2" t="n">
        <v>100</v>
      </c>
      <c r="E5" s="2" t="n">
        <v>127</v>
      </c>
      <c r="F5" s="5" t="s">
        <v>37</v>
      </c>
      <c r="G5" s="4" t="n">
        <v>44810.6685932986</v>
      </c>
      <c r="H5" s="5" t="s">
        <v>45</v>
      </c>
      <c r="I5" s="5" t="s">
        <v>39</v>
      </c>
      <c r="J5" s="5" t="s">
        <v>40</v>
      </c>
      <c r="K5" s="5" t="s">
        <v>46</v>
      </c>
      <c r="L5" s="5"/>
      <c r="M5" s="5"/>
      <c r="N5" s="5"/>
      <c r="O5" s="5"/>
      <c r="P5" s="5"/>
      <c r="Q5" s="5"/>
      <c r="R5" s="5"/>
      <c r="S5" s="5"/>
      <c r="T5" s="5"/>
      <c r="U5" s="5"/>
      <c r="V5" s="5"/>
      <c r="W5" s="5"/>
      <c r="X5" s="5"/>
      <c r="Y5" s="5"/>
      <c r="Z5" s="5"/>
    </row>
    <row r="6" customFormat="false" ht="24.75" hidden="false" customHeight="false" outlineLevel="0" collapsed="false">
      <c r="A6" s="4" t="n">
        <v>44810.6692824074</v>
      </c>
      <c r="B6" s="4" t="n">
        <v>44810.6825810185</v>
      </c>
      <c r="C6" s="5" t="s">
        <v>47</v>
      </c>
      <c r="D6" s="2" t="n">
        <v>100</v>
      </c>
      <c r="E6" s="2" t="n">
        <v>1148</v>
      </c>
      <c r="F6" s="5" t="s">
        <v>37</v>
      </c>
      <c r="G6" s="4" t="n">
        <v>44810.6825910764</v>
      </c>
      <c r="H6" s="5" t="s">
        <v>48</v>
      </c>
      <c r="I6" s="5" t="s">
        <v>49</v>
      </c>
      <c r="J6" s="5" t="s">
        <v>40</v>
      </c>
      <c r="K6" s="5" t="s">
        <v>46</v>
      </c>
      <c r="L6" s="5" t="s">
        <v>42</v>
      </c>
      <c r="M6" s="5" t="s">
        <v>42</v>
      </c>
      <c r="N6" s="5" t="s">
        <v>42</v>
      </c>
      <c r="O6" s="5" t="s">
        <v>50</v>
      </c>
      <c r="P6" s="5" t="s">
        <v>42</v>
      </c>
      <c r="Q6" s="5"/>
      <c r="R6" s="5"/>
      <c r="S6" s="5"/>
      <c r="T6" s="5"/>
      <c r="U6" s="5"/>
      <c r="V6" s="5"/>
      <c r="W6" s="5"/>
      <c r="X6" s="5"/>
      <c r="Y6" s="5"/>
      <c r="Z6" s="2" t="n">
        <v>24</v>
      </c>
    </row>
    <row r="7" customFormat="false" ht="24.75" hidden="false" customHeight="false" outlineLevel="0" collapsed="false">
      <c r="A7" s="4" t="n">
        <v>44810.6832291667</v>
      </c>
      <c r="B7" s="4" t="n">
        <v>44810.6892476852</v>
      </c>
      <c r="C7" s="5" t="s">
        <v>47</v>
      </c>
      <c r="D7" s="2" t="n">
        <v>100</v>
      </c>
      <c r="E7" s="2" t="n">
        <v>519</v>
      </c>
      <c r="F7" s="5" t="s">
        <v>37</v>
      </c>
      <c r="G7" s="4" t="n">
        <v>44810.6892577083</v>
      </c>
      <c r="H7" s="5" t="s">
        <v>51</v>
      </c>
      <c r="I7" s="5" t="s">
        <v>49</v>
      </c>
      <c r="J7" s="5" t="s">
        <v>40</v>
      </c>
      <c r="K7" s="5" t="s">
        <v>46</v>
      </c>
      <c r="L7" s="5" t="s">
        <v>42</v>
      </c>
      <c r="M7" s="5" t="s">
        <v>42</v>
      </c>
      <c r="N7" s="5" t="s">
        <v>42</v>
      </c>
      <c r="O7" s="5" t="s">
        <v>42</v>
      </c>
      <c r="P7" s="5" t="s">
        <v>42</v>
      </c>
      <c r="Q7" s="5" t="s">
        <v>43</v>
      </c>
      <c r="R7" s="5" t="s">
        <v>52</v>
      </c>
      <c r="S7" s="5"/>
      <c r="T7" s="5"/>
      <c r="U7" s="5"/>
      <c r="V7" s="5"/>
      <c r="W7" s="5"/>
      <c r="X7" s="5"/>
      <c r="Y7" s="5"/>
      <c r="Z7" s="2" t="n">
        <v>25</v>
      </c>
    </row>
    <row r="8" customFormat="false" ht="24.75" hidden="false" customHeight="false" outlineLevel="0" collapsed="false">
      <c r="A8" s="4" t="n">
        <v>44810.7231134259</v>
      </c>
      <c r="B8" s="4" t="n">
        <v>44810.7242939815</v>
      </c>
      <c r="C8" s="5" t="s">
        <v>47</v>
      </c>
      <c r="D8" s="2" t="n">
        <v>100</v>
      </c>
      <c r="E8" s="2" t="n">
        <v>101</v>
      </c>
      <c r="F8" s="5" t="s">
        <v>37</v>
      </c>
      <c r="G8" s="4" t="n">
        <v>44810.7243039468</v>
      </c>
      <c r="H8" s="5" t="s">
        <v>53</v>
      </c>
      <c r="I8" s="5" t="s">
        <v>49</v>
      </c>
      <c r="J8" s="5" t="s">
        <v>40</v>
      </c>
      <c r="K8" s="5" t="s">
        <v>46</v>
      </c>
      <c r="L8" s="5" t="s">
        <v>42</v>
      </c>
      <c r="M8" s="5" t="s">
        <v>54</v>
      </c>
      <c r="N8" s="5" t="s">
        <v>55</v>
      </c>
      <c r="O8" s="5" t="s">
        <v>54</v>
      </c>
      <c r="P8" s="5" t="s">
        <v>54</v>
      </c>
      <c r="Q8" s="5" t="s">
        <v>56</v>
      </c>
      <c r="R8" s="5" t="s">
        <v>57</v>
      </c>
      <c r="S8" s="5"/>
      <c r="T8" s="5"/>
      <c r="U8" s="5"/>
      <c r="V8" s="5"/>
      <c r="W8" s="5"/>
      <c r="X8" s="5"/>
      <c r="Y8" s="5"/>
      <c r="Z8" s="2" t="n">
        <v>14</v>
      </c>
    </row>
    <row r="9" customFormat="false" ht="24.75" hidden="false" customHeight="false" outlineLevel="0" collapsed="false">
      <c r="A9" s="4" t="n">
        <v>44810.8699537037</v>
      </c>
      <c r="B9" s="4" t="n">
        <v>44810.8862615741</v>
      </c>
      <c r="C9" s="5" t="s">
        <v>47</v>
      </c>
      <c r="D9" s="2" t="n">
        <v>100</v>
      </c>
      <c r="E9" s="2" t="n">
        <v>1408</v>
      </c>
      <c r="F9" s="5" t="s">
        <v>37</v>
      </c>
      <c r="G9" s="4" t="n">
        <v>44810.8862712269</v>
      </c>
      <c r="H9" s="5" t="s">
        <v>58</v>
      </c>
      <c r="I9" s="5" t="s">
        <v>49</v>
      </c>
      <c r="J9" s="5" t="s">
        <v>40</v>
      </c>
      <c r="K9" s="5" t="s">
        <v>46</v>
      </c>
      <c r="L9" s="5" t="s">
        <v>55</v>
      </c>
      <c r="M9" s="5" t="s">
        <v>42</v>
      </c>
      <c r="N9" s="5" t="s">
        <v>42</v>
      </c>
      <c r="O9" s="5" t="s">
        <v>55</v>
      </c>
      <c r="P9" s="5" t="s">
        <v>50</v>
      </c>
      <c r="Q9" s="5" t="s">
        <v>59</v>
      </c>
      <c r="R9" s="5" t="s">
        <v>60</v>
      </c>
      <c r="S9" s="5"/>
      <c r="T9" s="5"/>
      <c r="U9" s="5"/>
      <c r="V9" s="5"/>
      <c r="W9" s="5"/>
      <c r="X9" s="5"/>
      <c r="Y9" s="5"/>
      <c r="Z9" s="2" t="n">
        <v>20</v>
      </c>
    </row>
    <row r="10" customFormat="false" ht="24.75" hidden="false" customHeight="false" outlineLevel="0" collapsed="false">
      <c r="A10" s="4" t="n">
        <v>44810.7775462963</v>
      </c>
      <c r="B10" s="4" t="n">
        <v>44810.9098032407</v>
      </c>
      <c r="C10" s="5" t="s">
        <v>47</v>
      </c>
      <c r="D10" s="2" t="n">
        <v>100</v>
      </c>
      <c r="E10" s="2" t="n">
        <v>11426</v>
      </c>
      <c r="F10" s="5" t="s">
        <v>37</v>
      </c>
      <c r="G10" s="4" t="n">
        <v>44810.9098156482</v>
      </c>
      <c r="H10" s="5" t="s">
        <v>61</v>
      </c>
      <c r="I10" s="5" t="s">
        <v>49</v>
      </c>
      <c r="J10" s="5" t="s">
        <v>40</v>
      </c>
      <c r="K10" s="5" t="s">
        <v>46</v>
      </c>
      <c r="L10" s="5" t="s">
        <v>50</v>
      </c>
      <c r="M10" s="5" t="s">
        <v>55</v>
      </c>
      <c r="N10" s="5" t="s">
        <v>42</v>
      </c>
      <c r="O10" s="5" t="s">
        <v>50</v>
      </c>
      <c r="P10" s="5" t="s">
        <v>55</v>
      </c>
      <c r="Q10" s="5" t="s">
        <v>62</v>
      </c>
      <c r="R10" s="5" t="s">
        <v>63</v>
      </c>
      <c r="S10" s="5"/>
      <c r="T10" s="5"/>
      <c r="U10" s="5"/>
      <c r="V10" s="5"/>
      <c r="W10" s="5"/>
      <c r="X10" s="5"/>
      <c r="Y10" s="5"/>
      <c r="Z10" s="2" t="n">
        <v>19</v>
      </c>
    </row>
    <row r="11" customFormat="false" ht="24.75" hidden="false" customHeight="false" outlineLevel="0" collapsed="false">
      <c r="A11" s="4" t="n">
        <v>44810.9002314815</v>
      </c>
      <c r="B11" s="4" t="n">
        <v>44810.9126388889</v>
      </c>
      <c r="C11" s="5" t="s">
        <v>47</v>
      </c>
      <c r="D11" s="2" t="n">
        <v>100</v>
      </c>
      <c r="E11" s="2" t="n">
        <v>1071</v>
      </c>
      <c r="F11" s="5" t="s">
        <v>37</v>
      </c>
      <c r="G11" s="4" t="n">
        <v>44810.9126512037</v>
      </c>
      <c r="H11" s="5" t="s">
        <v>64</v>
      </c>
      <c r="I11" s="5" t="s">
        <v>49</v>
      </c>
      <c r="J11" s="5" t="s">
        <v>40</v>
      </c>
      <c r="K11" s="5" t="s">
        <v>46</v>
      </c>
      <c r="L11" s="5" t="s">
        <v>54</v>
      </c>
      <c r="M11" s="5" t="s">
        <v>55</v>
      </c>
      <c r="N11" s="5" t="s">
        <v>50</v>
      </c>
      <c r="O11" s="5" t="s">
        <v>55</v>
      </c>
      <c r="P11" s="5" t="s">
        <v>65</v>
      </c>
      <c r="Q11" s="5" t="s">
        <v>66</v>
      </c>
      <c r="R11" s="5" t="s">
        <v>67</v>
      </c>
      <c r="S11" s="5"/>
      <c r="T11" s="5"/>
      <c r="U11" s="5"/>
      <c r="V11" s="5"/>
      <c r="W11" s="5"/>
      <c r="X11" s="5"/>
      <c r="Y11" s="5"/>
      <c r="Z11" s="2" t="n">
        <v>13</v>
      </c>
    </row>
    <row r="12" customFormat="false" ht="24.75" hidden="false" customHeight="false" outlineLevel="0" collapsed="false">
      <c r="A12" s="4" t="n">
        <v>44811.2999074074</v>
      </c>
      <c r="B12" s="4" t="n">
        <v>44811.3120486111</v>
      </c>
      <c r="C12" s="5" t="s">
        <v>47</v>
      </c>
      <c r="D12" s="2" t="n">
        <v>100</v>
      </c>
      <c r="E12" s="2" t="n">
        <v>1048</v>
      </c>
      <c r="F12" s="5" t="s">
        <v>37</v>
      </c>
      <c r="G12" s="4" t="n">
        <v>44811.3120584607</v>
      </c>
      <c r="H12" s="5" t="s">
        <v>68</v>
      </c>
      <c r="I12" s="5" t="s">
        <v>49</v>
      </c>
      <c r="J12" s="5" t="s">
        <v>40</v>
      </c>
      <c r="K12" s="5" t="s">
        <v>46</v>
      </c>
      <c r="L12" s="5" t="s">
        <v>42</v>
      </c>
      <c r="M12" s="5" t="s">
        <v>42</v>
      </c>
      <c r="N12" s="5" t="s">
        <v>42</v>
      </c>
      <c r="O12" s="5" t="s">
        <v>55</v>
      </c>
      <c r="P12" s="5" t="s">
        <v>55</v>
      </c>
      <c r="Q12" s="5" t="s">
        <v>69</v>
      </c>
      <c r="R12" s="5" t="s">
        <v>67</v>
      </c>
      <c r="S12" s="5"/>
      <c r="T12" s="5"/>
      <c r="U12" s="5"/>
      <c r="V12" s="5"/>
      <c r="W12" s="5"/>
      <c r="X12" s="5"/>
      <c r="Y12" s="5"/>
      <c r="Z12" s="2" t="n">
        <v>21</v>
      </c>
    </row>
    <row r="13" customFormat="false" ht="24.75" hidden="false" customHeight="false" outlineLevel="0" collapsed="false">
      <c r="A13" s="4" t="n">
        <v>44816.5047569444</v>
      </c>
      <c r="B13" s="4" t="n">
        <v>44816.5051157407</v>
      </c>
      <c r="C13" s="5" t="s">
        <v>36</v>
      </c>
      <c r="D13" s="2" t="n">
        <v>100</v>
      </c>
      <c r="E13" s="2" t="n">
        <v>30</v>
      </c>
      <c r="F13" s="5" t="s">
        <v>37</v>
      </c>
      <c r="G13" s="4" t="n">
        <v>44816.505136169</v>
      </c>
      <c r="H13" s="5" t="s">
        <v>70</v>
      </c>
      <c r="I13" s="5" t="s">
        <v>39</v>
      </c>
      <c r="J13" s="5" t="s">
        <v>40</v>
      </c>
      <c r="K13" s="5" t="s">
        <v>46</v>
      </c>
      <c r="L13" s="5" t="s">
        <v>55</v>
      </c>
      <c r="M13" s="5" t="s">
        <v>55</v>
      </c>
      <c r="N13" s="5" t="s">
        <v>55</v>
      </c>
      <c r="O13" s="5" t="s">
        <v>55</v>
      </c>
      <c r="P13" s="5" t="s">
        <v>55</v>
      </c>
      <c r="Q13" s="5" t="s">
        <v>71</v>
      </c>
      <c r="R13" s="5" t="s">
        <v>71</v>
      </c>
      <c r="S13" s="5"/>
      <c r="T13" s="5"/>
      <c r="U13" s="5"/>
      <c r="V13" s="5"/>
      <c r="W13" s="5"/>
      <c r="X13" s="5"/>
      <c r="Y13" s="5"/>
      <c r="Z13" s="2" t="n">
        <v>15</v>
      </c>
    </row>
    <row r="14" customFormat="false" ht="24.75" hidden="false" customHeight="false" outlineLevel="0" collapsed="false">
      <c r="A14" s="4" t="n">
        <v>44810.8042939815</v>
      </c>
      <c r="B14" s="4" t="n">
        <v>44810.8046412037</v>
      </c>
      <c r="C14" s="5" t="s">
        <v>47</v>
      </c>
      <c r="D14" s="2" t="n">
        <v>67</v>
      </c>
      <c r="E14" s="2" t="n">
        <v>30</v>
      </c>
      <c r="F14" s="5" t="s">
        <v>72</v>
      </c>
      <c r="G14" s="4" t="n">
        <v>44817.8047298843</v>
      </c>
      <c r="H14" s="5" t="s">
        <v>73</v>
      </c>
      <c r="I14" s="5" t="s">
        <v>49</v>
      </c>
      <c r="J14" s="5" t="s">
        <v>40</v>
      </c>
      <c r="K14" s="5" t="s">
        <v>46</v>
      </c>
      <c r="L14" s="5" t="s">
        <v>50</v>
      </c>
      <c r="M14" s="5" t="s">
        <v>42</v>
      </c>
      <c r="N14" s="5" t="s">
        <v>50</v>
      </c>
      <c r="O14" s="5" t="s">
        <v>50</v>
      </c>
      <c r="P14" s="5" t="s">
        <v>50</v>
      </c>
      <c r="Q14" s="5"/>
      <c r="R14" s="5"/>
      <c r="S14" s="5"/>
      <c r="T14" s="5"/>
      <c r="U14" s="5"/>
      <c r="V14" s="5"/>
      <c r="W14" s="5"/>
      <c r="X14" s="5"/>
      <c r="Y14" s="5"/>
      <c r="Z14" s="2" t="n">
        <v>21</v>
      </c>
    </row>
    <row r="15" customFormat="false" ht="24.75" hidden="false" customHeight="false" outlineLevel="0" collapsed="false">
      <c r="A15" s="4" t="n">
        <v>44810.8285300926</v>
      </c>
      <c r="B15" s="4" t="n">
        <v>44810.8298842593</v>
      </c>
      <c r="C15" s="5" t="s">
        <v>47</v>
      </c>
      <c r="D15" s="2" t="n">
        <v>11</v>
      </c>
      <c r="E15" s="2" t="n">
        <v>117</v>
      </c>
      <c r="F15" s="5" t="s">
        <v>72</v>
      </c>
      <c r="G15" s="4" t="n">
        <v>44817.8299359838</v>
      </c>
      <c r="H15" s="5" t="s">
        <v>74</v>
      </c>
      <c r="I15" s="5" t="s">
        <v>49</v>
      </c>
      <c r="J15" s="5" t="s">
        <v>40</v>
      </c>
      <c r="K15" s="5" t="s">
        <v>46</v>
      </c>
      <c r="L15" s="5"/>
      <c r="M15" s="5"/>
      <c r="N15" s="5"/>
      <c r="O15" s="5"/>
      <c r="P15" s="5"/>
      <c r="Q15" s="5"/>
      <c r="R15" s="5"/>
      <c r="S15" s="5"/>
      <c r="T15" s="5"/>
      <c r="U15" s="5"/>
      <c r="V15" s="5"/>
      <c r="W15" s="5"/>
      <c r="X15" s="5"/>
      <c r="Y15" s="5"/>
      <c r="Z15" s="5"/>
    </row>
    <row r="16" customFormat="false" ht="24.75" hidden="false" customHeight="false" outlineLevel="0" collapsed="false">
      <c r="A16" s="4" t="n">
        <v>44810.8649537037</v>
      </c>
      <c r="B16" s="4" t="n">
        <v>44810.8650462963</v>
      </c>
      <c r="C16" s="5" t="s">
        <v>47</v>
      </c>
      <c r="D16" s="2" t="n">
        <v>11</v>
      </c>
      <c r="E16" s="2" t="n">
        <v>7</v>
      </c>
      <c r="F16" s="5" t="s">
        <v>72</v>
      </c>
      <c r="G16" s="4" t="n">
        <v>44817.8650667245</v>
      </c>
      <c r="H16" s="5" t="s">
        <v>75</v>
      </c>
      <c r="I16" s="5" t="s">
        <v>49</v>
      </c>
      <c r="J16" s="5" t="s">
        <v>40</v>
      </c>
      <c r="K16" s="5" t="s">
        <v>46</v>
      </c>
      <c r="L16" s="5"/>
      <c r="M16" s="5"/>
      <c r="N16" s="5"/>
      <c r="O16" s="5"/>
      <c r="P16" s="5"/>
      <c r="Q16" s="5"/>
      <c r="R16" s="5"/>
      <c r="S16" s="5"/>
      <c r="T16" s="5"/>
      <c r="U16" s="5"/>
      <c r="V16" s="5"/>
      <c r="W16" s="5"/>
      <c r="X16" s="5"/>
      <c r="Y16" s="5"/>
      <c r="Z16" s="5"/>
    </row>
    <row r="17" customFormat="false" ht="24.75" hidden="false" customHeight="false" outlineLevel="0" collapsed="false">
      <c r="A17" s="4" t="n">
        <v>44810.8995717593</v>
      </c>
      <c r="B17" s="4" t="n">
        <v>44810.899849537</v>
      </c>
      <c r="C17" s="5" t="s">
        <v>47</v>
      </c>
      <c r="D17" s="2" t="n">
        <v>11</v>
      </c>
      <c r="E17" s="2" t="n">
        <v>24</v>
      </c>
      <c r="F17" s="5" t="s">
        <v>72</v>
      </c>
      <c r="G17" s="4" t="n">
        <v>44817.899912419</v>
      </c>
      <c r="H17" s="5" t="s">
        <v>76</v>
      </c>
      <c r="I17" s="5" t="s">
        <v>49</v>
      </c>
      <c r="J17" s="5" t="s">
        <v>40</v>
      </c>
      <c r="K17" s="5" t="s">
        <v>46</v>
      </c>
      <c r="L17" s="5"/>
      <c r="M17" s="5"/>
      <c r="N17" s="5"/>
      <c r="O17" s="5"/>
      <c r="P17" s="5"/>
      <c r="Q17" s="5"/>
      <c r="R17" s="5"/>
      <c r="S17" s="5"/>
      <c r="T17" s="5"/>
      <c r="U17" s="5"/>
      <c r="V17" s="5"/>
      <c r="W17" s="5"/>
      <c r="X17" s="5"/>
      <c r="Y17" s="5"/>
      <c r="Z17" s="5"/>
    </row>
    <row r="18" customFormat="false" ht="24.75" hidden="false" customHeight="false" outlineLevel="0" collapsed="false">
      <c r="A18" s="4" t="n">
        <v>44810.9144560185</v>
      </c>
      <c r="B18" s="4" t="n">
        <v>44810.9171296296</v>
      </c>
      <c r="C18" s="5" t="s">
        <v>47</v>
      </c>
      <c r="D18" s="2" t="n">
        <v>78</v>
      </c>
      <c r="E18" s="2" t="n">
        <v>230</v>
      </c>
      <c r="F18" s="5" t="s">
        <v>72</v>
      </c>
      <c r="G18" s="4" t="n">
        <v>44817.9171975926</v>
      </c>
      <c r="H18" s="5" t="s">
        <v>77</v>
      </c>
      <c r="I18" s="5" t="s">
        <v>49</v>
      </c>
      <c r="J18" s="5" t="s">
        <v>40</v>
      </c>
      <c r="K18" s="5" t="s">
        <v>46</v>
      </c>
      <c r="L18" s="5" t="s">
        <v>54</v>
      </c>
      <c r="M18" s="5" t="s">
        <v>42</v>
      </c>
      <c r="N18" s="5" t="s">
        <v>42</v>
      </c>
      <c r="O18" s="5" t="s">
        <v>54</v>
      </c>
      <c r="P18" s="5" t="s">
        <v>54</v>
      </c>
      <c r="Q18" s="5" t="s">
        <v>78</v>
      </c>
      <c r="R18" s="5"/>
      <c r="S18" s="5"/>
      <c r="T18" s="5"/>
      <c r="U18" s="5"/>
      <c r="V18" s="5"/>
      <c r="W18" s="5"/>
      <c r="X18" s="5"/>
      <c r="Y18" s="5"/>
      <c r="Z18" s="2" t="n">
        <v>16</v>
      </c>
    </row>
    <row r="19" customFormat="false" ht="24.75" hidden="false" customHeight="false" outlineLevel="0" collapsed="false">
      <c r="A19" s="4" t="n">
        <v>44811.0250578704</v>
      </c>
      <c r="B19" s="4" t="n">
        <v>44811.0259490741</v>
      </c>
      <c r="C19" s="5" t="s">
        <v>47</v>
      </c>
      <c r="D19" s="2" t="n">
        <v>67</v>
      </c>
      <c r="E19" s="2" t="n">
        <v>77</v>
      </c>
      <c r="F19" s="5" t="s">
        <v>72</v>
      </c>
      <c r="G19" s="4" t="n">
        <v>44818.0259754977</v>
      </c>
      <c r="H19" s="5" t="s">
        <v>79</v>
      </c>
      <c r="I19" s="5" t="s">
        <v>49</v>
      </c>
      <c r="J19" s="5" t="s">
        <v>40</v>
      </c>
      <c r="K19" s="5" t="s">
        <v>46</v>
      </c>
      <c r="L19" s="5" t="s">
        <v>54</v>
      </c>
      <c r="M19" s="5" t="s">
        <v>54</v>
      </c>
      <c r="N19" s="5" t="s">
        <v>54</v>
      </c>
      <c r="O19" s="5" t="s">
        <v>54</v>
      </c>
      <c r="P19" s="5" t="s">
        <v>65</v>
      </c>
      <c r="Q19" s="5"/>
      <c r="R19" s="5"/>
      <c r="S19" s="5"/>
      <c r="T19" s="5"/>
      <c r="U19" s="5"/>
      <c r="V19" s="5"/>
      <c r="W19" s="5"/>
      <c r="X19" s="5"/>
      <c r="Y19" s="5"/>
      <c r="Z19" s="2" t="n">
        <v>9</v>
      </c>
    </row>
    <row r="20" customFormat="false" ht="24.75" hidden="false" customHeight="false" outlineLevel="0" collapsed="false">
      <c r="A20" s="4" t="n">
        <v>44811.0204861111</v>
      </c>
      <c r="B20" s="4" t="n">
        <v>44811.0352662037</v>
      </c>
      <c r="C20" s="5" t="s">
        <v>47</v>
      </c>
      <c r="D20" s="2" t="n">
        <v>78</v>
      </c>
      <c r="E20" s="2" t="n">
        <v>1277</v>
      </c>
      <c r="F20" s="5" t="s">
        <v>72</v>
      </c>
      <c r="G20" s="4" t="n">
        <v>44818.0352856366</v>
      </c>
      <c r="H20" s="5" t="s">
        <v>80</v>
      </c>
      <c r="I20" s="5" t="s">
        <v>49</v>
      </c>
      <c r="J20" s="5" t="s">
        <v>40</v>
      </c>
      <c r="K20" s="5" t="s">
        <v>46</v>
      </c>
      <c r="L20" s="5" t="s">
        <v>50</v>
      </c>
      <c r="M20" s="5" t="s">
        <v>42</v>
      </c>
      <c r="N20" s="5" t="s">
        <v>42</v>
      </c>
      <c r="O20" s="5" t="s">
        <v>50</v>
      </c>
      <c r="P20" s="5" t="s">
        <v>50</v>
      </c>
      <c r="Q20" s="5" t="s">
        <v>81</v>
      </c>
      <c r="R20" s="5"/>
      <c r="S20" s="5"/>
      <c r="T20" s="5"/>
      <c r="U20" s="5"/>
      <c r="V20" s="5"/>
      <c r="W20" s="5"/>
      <c r="X20" s="5"/>
      <c r="Y20" s="5"/>
      <c r="Z20" s="2" t="n">
        <v>22</v>
      </c>
    </row>
    <row r="21" customFormat="false" ht="24.75" hidden="false" customHeight="false" outlineLevel="0" collapsed="false">
      <c r="A21" s="4" t="n">
        <v>44811.1024884259</v>
      </c>
      <c r="B21" s="4" t="n">
        <v>44811.1034490741</v>
      </c>
      <c r="C21" s="5" t="s">
        <v>47</v>
      </c>
      <c r="D21" s="2" t="n">
        <v>78</v>
      </c>
      <c r="E21" s="2" t="n">
        <v>83</v>
      </c>
      <c r="F21" s="5" t="s">
        <v>72</v>
      </c>
      <c r="G21" s="4" t="n">
        <v>44818.1034712037</v>
      </c>
      <c r="H21" s="5" t="s">
        <v>82</v>
      </c>
      <c r="I21" s="5" t="s">
        <v>49</v>
      </c>
      <c r="J21" s="5" t="s">
        <v>40</v>
      </c>
      <c r="K21" s="5" t="s">
        <v>46</v>
      </c>
      <c r="L21" s="5" t="s">
        <v>42</v>
      </c>
      <c r="M21" s="5" t="s">
        <v>55</v>
      </c>
      <c r="N21" s="5" t="s">
        <v>50</v>
      </c>
      <c r="O21" s="5" t="s">
        <v>50</v>
      </c>
      <c r="P21" s="5" t="s">
        <v>50</v>
      </c>
      <c r="Q21" s="5" t="s">
        <v>83</v>
      </c>
      <c r="R21" s="5"/>
      <c r="S21" s="5"/>
      <c r="T21" s="5"/>
      <c r="U21" s="5"/>
      <c r="V21" s="5"/>
      <c r="W21" s="5"/>
      <c r="X21" s="5"/>
      <c r="Y21" s="5"/>
      <c r="Z21" s="2" t="n">
        <v>20</v>
      </c>
    </row>
    <row r="22" customFormat="false" ht="24.75" hidden="false" customHeight="false" outlineLevel="0" collapsed="false">
      <c r="A22" s="4" t="n">
        <v>44811.2246643519</v>
      </c>
      <c r="B22" s="4" t="n">
        <v>44811.2264814815</v>
      </c>
      <c r="C22" s="5" t="s">
        <v>47</v>
      </c>
      <c r="D22" s="2" t="n">
        <v>78</v>
      </c>
      <c r="E22" s="2" t="n">
        <v>157</v>
      </c>
      <c r="F22" s="5" t="s">
        <v>72</v>
      </c>
      <c r="G22" s="4" t="n">
        <v>44818.2264968056</v>
      </c>
      <c r="H22" s="5" t="s">
        <v>84</v>
      </c>
      <c r="I22" s="5" t="s">
        <v>49</v>
      </c>
      <c r="J22" s="5" t="s">
        <v>40</v>
      </c>
      <c r="K22" s="5" t="s">
        <v>46</v>
      </c>
      <c r="L22" s="5" t="s">
        <v>55</v>
      </c>
      <c r="M22" s="5" t="s">
        <v>55</v>
      </c>
      <c r="N22" s="5" t="s">
        <v>42</v>
      </c>
      <c r="O22" s="5" t="s">
        <v>42</v>
      </c>
      <c r="P22" s="5" t="s">
        <v>54</v>
      </c>
      <c r="Q22" s="5" t="s">
        <v>85</v>
      </c>
      <c r="R22" s="5"/>
      <c r="S22" s="5"/>
      <c r="T22" s="5"/>
      <c r="U22" s="5"/>
      <c r="V22" s="5"/>
      <c r="W22" s="5"/>
      <c r="X22" s="5"/>
      <c r="Y22" s="5"/>
      <c r="Z22" s="2" t="n">
        <v>18</v>
      </c>
    </row>
    <row r="23" customFormat="false" ht="24.75" hidden="false" customHeight="false" outlineLevel="0" collapsed="false">
      <c r="A23" s="4" t="n">
        <v>44811.5844675926</v>
      </c>
      <c r="B23" s="4" t="n">
        <v>44811.6038425926</v>
      </c>
      <c r="C23" s="5" t="s">
        <v>47</v>
      </c>
      <c r="D23" s="2" t="n">
        <v>78</v>
      </c>
      <c r="E23" s="2" t="n">
        <v>1673</v>
      </c>
      <c r="F23" s="5" t="s">
        <v>72</v>
      </c>
      <c r="G23" s="4" t="n">
        <v>44818.6040560995</v>
      </c>
      <c r="H23" s="5" t="s">
        <v>86</v>
      </c>
      <c r="I23" s="5" t="s">
        <v>49</v>
      </c>
      <c r="J23" s="5" t="s">
        <v>40</v>
      </c>
      <c r="K23" s="5" t="s">
        <v>46</v>
      </c>
      <c r="L23" s="5" t="s">
        <v>50</v>
      </c>
      <c r="M23" s="5" t="s">
        <v>50</v>
      </c>
      <c r="N23" s="5" t="s">
        <v>50</v>
      </c>
      <c r="O23" s="5" t="s">
        <v>50</v>
      </c>
      <c r="P23" s="5" t="s">
        <v>50</v>
      </c>
      <c r="Q23" s="5" t="s">
        <v>87</v>
      </c>
      <c r="R23" s="5"/>
      <c r="S23" s="5"/>
      <c r="T23" s="5"/>
      <c r="U23" s="5"/>
      <c r="V23" s="5"/>
      <c r="W23" s="5"/>
      <c r="X23" s="5"/>
      <c r="Y23" s="5"/>
      <c r="Z23" s="2" t="n">
        <v>20</v>
      </c>
    </row>
    <row r="24" customFormat="false" ht="24.75" hidden="false" customHeight="false" outlineLevel="0" collapsed="false">
      <c r="A24" s="4" t="n">
        <v>44811.6199652778</v>
      </c>
      <c r="B24" s="4" t="n">
        <v>44811.6205439815</v>
      </c>
      <c r="C24" s="5" t="s">
        <v>47</v>
      </c>
      <c r="D24" s="2" t="n">
        <v>67</v>
      </c>
      <c r="E24" s="2" t="n">
        <v>50</v>
      </c>
      <c r="F24" s="5" t="s">
        <v>72</v>
      </c>
      <c r="G24" s="4" t="n">
        <v>44818.6206135995</v>
      </c>
      <c r="H24" s="5" t="s">
        <v>88</v>
      </c>
      <c r="I24" s="5" t="s">
        <v>49</v>
      </c>
      <c r="J24" s="5" t="s">
        <v>40</v>
      </c>
      <c r="K24" s="5" t="s">
        <v>46</v>
      </c>
      <c r="L24" s="5" t="s">
        <v>55</v>
      </c>
      <c r="M24" s="5" t="s">
        <v>50</v>
      </c>
      <c r="N24" s="5" t="s">
        <v>42</v>
      </c>
      <c r="O24" s="5" t="s">
        <v>50</v>
      </c>
      <c r="P24" s="5" t="s">
        <v>55</v>
      </c>
      <c r="Q24" s="5"/>
      <c r="R24" s="5"/>
      <c r="S24" s="5"/>
      <c r="T24" s="5"/>
      <c r="U24" s="5"/>
      <c r="V24" s="5"/>
      <c r="W24" s="5"/>
      <c r="X24" s="5"/>
      <c r="Y24" s="5"/>
      <c r="Z24" s="2" t="n">
        <v>19</v>
      </c>
    </row>
    <row r="25" customFormat="false" ht="24.75" hidden="false" customHeight="false" outlineLevel="0" collapsed="false">
      <c r="A25" s="4" t="n">
        <v>44811.6523148148</v>
      </c>
      <c r="B25" s="4" t="n">
        <v>44811.6551736111</v>
      </c>
      <c r="C25" s="5" t="s">
        <v>47</v>
      </c>
      <c r="D25" s="2" t="n">
        <v>89</v>
      </c>
      <c r="E25" s="2" t="n">
        <v>246</v>
      </c>
      <c r="F25" s="5" t="s">
        <v>72</v>
      </c>
      <c r="G25" s="4" t="n">
        <v>44818.655279537</v>
      </c>
      <c r="H25" s="5" t="s">
        <v>89</v>
      </c>
      <c r="I25" s="5" t="s">
        <v>49</v>
      </c>
      <c r="J25" s="5" t="s">
        <v>40</v>
      </c>
      <c r="K25" s="5" t="s">
        <v>46</v>
      </c>
      <c r="L25" s="5" t="s">
        <v>55</v>
      </c>
      <c r="M25" s="5" t="s">
        <v>55</v>
      </c>
      <c r="N25" s="5" t="s">
        <v>55</v>
      </c>
      <c r="O25" s="5" t="s">
        <v>54</v>
      </c>
      <c r="P25" s="5" t="s">
        <v>55</v>
      </c>
      <c r="Q25" s="5" t="s">
        <v>90</v>
      </c>
      <c r="R25" s="5" t="s">
        <v>91</v>
      </c>
      <c r="S25" s="5"/>
      <c r="T25" s="5"/>
      <c r="U25" s="5"/>
      <c r="V25" s="5"/>
      <c r="W25" s="5"/>
      <c r="X25" s="5"/>
      <c r="Y25" s="5"/>
      <c r="Z25" s="2" t="n">
        <v>14</v>
      </c>
    </row>
    <row r="26" customFormat="false" ht="24.75" hidden="false" customHeight="false" outlineLevel="0" collapsed="false">
      <c r="A26" s="4" t="n">
        <v>44816.7046296296</v>
      </c>
      <c r="B26" s="4" t="n">
        <v>44819.5169328704</v>
      </c>
      <c r="C26" s="5" t="s">
        <v>47</v>
      </c>
      <c r="D26" s="2" t="n">
        <v>100</v>
      </c>
      <c r="E26" s="2" t="n">
        <v>242982</v>
      </c>
      <c r="F26" s="5" t="s">
        <v>37</v>
      </c>
      <c r="G26" s="4" t="n">
        <v>44819.5169394329</v>
      </c>
      <c r="H26" s="5" t="s">
        <v>92</v>
      </c>
      <c r="I26" s="5" t="s">
        <v>49</v>
      </c>
      <c r="J26" s="5" t="s">
        <v>40</v>
      </c>
      <c r="K26" s="5" t="s">
        <v>46</v>
      </c>
      <c r="L26" s="5" t="s">
        <v>65</v>
      </c>
      <c r="M26" s="5" t="s">
        <v>65</v>
      </c>
      <c r="N26" s="5" t="s">
        <v>65</v>
      </c>
      <c r="O26" s="5" t="s">
        <v>65</v>
      </c>
      <c r="P26" s="5" t="s">
        <v>65</v>
      </c>
      <c r="Q26" s="5" t="s">
        <v>93</v>
      </c>
      <c r="R26" s="5" t="s">
        <v>93</v>
      </c>
      <c r="S26" s="5"/>
      <c r="T26" s="5"/>
      <c r="U26" s="5"/>
      <c r="V26" s="5"/>
      <c r="W26" s="5"/>
      <c r="X26" s="5"/>
      <c r="Y26" s="5"/>
      <c r="Z26" s="2" t="n">
        <v>5</v>
      </c>
    </row>
    <row r="27" customFormat="false" ht="24.75" hidden="false" customHeight="false" outlineLevel="0" collapsed="false">
      <c r="A27" s="4" t="n">
        <v>44819.7016782407</v>
      </c>
      <c r="B27" s="4" t="n">
        <v>44819.7028935185</v>
      </c>
      <c r="C27" s="5" t="s">
        <v>47</v>
      </c>
      <c r="D27" s="2" t="n">
        <v>100</v>
      </c>
      <c r="E27" s="2" t="n">
        <v>105</v>
      </c>
      <c r="F27" s="5" t="s">
        <v>37</v>
      </c>
      <c r="G27" s="4" t="n">
        <v>44819.7029051852</v>
      </c>
      <c r="H27" s="5" t="s">
        <v>94</v>
      </c>
      <c r="I27" s="5" t="s">
        <v>49</v>
      </c>
      <c r="J27" s="5" t="s">
        <v>40</v>
      </c>
      <c r="K27" s="5" t="s">
        <v>46</v>
      </c>
      <c r="L27" s="5" t="s">
        <v>50</v>
      </c>
      <c r="M27" s="5" t="s">
        <v>55</v>
      </c>
      <c r="N27" s="5" t="s">
        <v>55</v>
      </c>
      <c r="O27" s="5" t="s">
        <v>65</v>
      </c>
      <c r="P27" s="5" t="s">
        <v>55</v>
      </c>
      <c r="Q27" s="5" t="s">
        <v>95</v>
      </c>
      <c r="R27" s="5" t="s">
        <v>96</v>
      </c>
      <c r="S27" s="5"/>
      <c r="T27" s="5"/>
      <c r="U27" s="5"/>
      <c r="V27" s="5"/>
      <c r="W27" s="5"/>
      <c r="X27" s="5"/>
      <c r="Y27" s="5"/>
      <c r="Z27" s="2" t="n">
        <v>14</v>
      </c>
    </row>
    <row r="28" customFormat="false" ht="24.75" hidden="false" customHeight="false" outlineLevel="0" collapsed="false">
      <c r="A28" s="4" t="n">
        <v>44811.5221759259</v>
      </c>
      <c r="B28" s="4" t="n">
        <v>44812.7462268519</v>
      </c>
      <c r="C28" s="5" t="s">
        <v>47</v>
      </c>
      <c r="D28" s="2" t="n">
        <v>0</v>
      </c>
      <c r="E28" s="2" t="n">
        <v>105757</v>
      </c>
      <c r="F28" s="5" t="s">
        <v>72</v>
      </c>
      <c r="G28" s="4" t="n">
        <v>44819.7462382292</v>
      </c>
      <c r="H28" s="5" t="s">
        <v>97</v>
      </c>
      <c r="I28" s="5" t="s">
        <v>49</v>
      </c>
      <c r="J28" s="5" t="s">
        <v>40</v>
      </c>
      <c r="K28" s="5" t="s">
        <v>46</v>
      </c>
      <c r="L28" s="5"/>
      <c r="M28" s="5"/>
      <c r="N28" s="5"/>
      <c r="O28" s="5"/>
      <c r="P28" s="5"/>
      <c r="Q28" s="5"/>
      <c r="R28" s="5"/>
      <c r="S28" s="5"/>
      <c r="T28" s="5"/>
      <c r="U28" s="5"/>
      <c r="V28" s="5"/>
      <c r="W28" s="5"/>
      <c r="X28" s="5"/>
      <c r="Y28" s="5"/>
      <c r="Z28" s="5"/>
    </row>
    <row r="29" customFormat="false" ht="24.75" hidden="false" customHeight="false" outlineLevel="0" collapsed="false">
      <c r="A29" s="4" t="n">
        <v>44819.7613194444</v>
      </c>
      <c r="B29" s="4" t="n">
        <v>44819.762037037</v>
      </c>
      <c r="C29" s="5" t="s">
        <v>47</v>
      </c>
      <c r="D29" s="2" t="n">
        <v>100</v>
      </c>
      <c r="E29" s="2" t="n">
        <v>62</v>
      </c>
      <c r="F29" s="5" t="s">
        <v>37</v>
      </c>
      <c r="G29" s="4" t="n">
        <v>44819.7620458565</v>
      </c>
      <c r="H29" s="5" t="s">
        <v>98</v>
      </c>
      <c r="I29" s="5" t="s">
        <v>49</v>
      </c>
      <c r="J29" s="5" t="s">
        <v>40</v>
      </c>
      <c r="K29" s="5" t="s">
        <v>46</v>
      </c>
      <c r="L29" s="5" t="s">
        <v>55</v>
      </c>
      <c r="M29" s="5" t="s">
        <v>55</v>
      </c>
      <c r="N29" s="5" t="s">
        <v>54</v>
      </c>
      <c r="O29" s="5" t="s">
        <v>55</v>
      </c>
      <c r="P29" s="5" t="s">
        <v>50</v>
      </c>
      <c r="Q29" s="5" t="s">
        <v>99</v>
      </c>
      <c r="R29" s="5" t="s">
        <v>100</v>
      </c>
      <c r="S29" s="5"/>
      <c r="T29" s="5"/>
      <c r="U29" s="5"/>
      <c r="V29" s="5"/>
      <c r="W29" s="5"/>
      <c r="X29" s="5"/>
      <c r="Y29" s="5"/>
      <c r="Z29" s="2" t="n">
        <v>15</v>
      </c>
    </row>
    <row r="30" customFormat="false" ht="24.75" hidden="false" customHeight="false" outlineLevel="0" collapsed="false">
      <c r="A30" s="4" t="n">
        <v>44819.8524884259</v>
      </c>
      <c r="B30" s="4" t="n">
        <v>44819.8531481482</v>
      </c>
      <c r="C30" s="5" t="s">
        <v>47</v>
      </c>
      <c r="D30" s="2" t="n">
        <v>100</v>
      </c>
      <c r="E30" s="2" t="n">
        <v>57</v>
      </c>
      <c r="F30" s="5" t="s">
        <v>37</v>
      </c>
      <c r="G30" s="4" t="n">
        <v>44819.8531608912</v>
      </c>
      <c r="H30" s="5" t="s">
        <v>101</v>
      </c>
      <c r="I30" s="5" t="s">
        <v>49</v>
      </c>
      <c r="J30" s="5" t="s">
        <v>40</v>
      </c>
      <c r="K30" s="5" t="s">
        <v>46</v>
      </c>
      <c r="L30" s="5" t="s">
        <v>65</v>
      </c>
      <c r="M30" s="5" t="s">
        <v>54</v>
      </c>
      <c r="N30" s="5" t="s">
        <v>54</v>
      </c>
      <c r="O30" s="5" t="s">
        <v>54</v>
      </c>
      <c r="P30" s="5" t="s">
        <v>54</v>
      </c>
      <c r="Q30" s="5" t="s">
        <v>102</v>
      </c>
      <c r="R30" s="5" t="s">
        <v>63</v>
      </c>
      <c r="S30" s="5"/>
      <c r="T30" s="5"/>
      <c r="U30" s="5"/>
      <c r="V30" s="5"/>
      <c r="W30" s="5"/>
      <c r="X30" s="5"/>
      <c r="Y30" s="5"/>
      <c r="Z30" s="2" t="n">
        <v>9</v>
      </c>
    </row>
    <row r="31" customFormat="false" ht="24.75" hidden="false" customHeight="false" outlineLevel="0" collapsed="false">
      <c r="A31" s="4" t="n">
        <v>44819.9272800926</v>
      </c>
      <c r="B31" s="4" t="n">
        <v>44819.9333333333</v>
      </c>
      <c r="C31" s="5" t="s">
        <v>47</v>
      </c>
      <c r="D31" s="2" t="n">
        <v>100</v>
      </c>
      <c r="E31" s="2" t="n">
        <v>522</v>
      </c>
      <c r="F31" s="5" t="s">
        <v>37</v>
      </c>
      <c r="G31" s="4" t="n">
        <v>44819.9333480787</v>
      </c>
      <c r="H31" s="5" t="s">
        <v>103</v>
      </c>
      <c r="I31" s="5" t="s">
        <v>49</v>
      </c>
      <c r="J31" s="5" t="s">
        <v>40</v>
      </c>
      <c r="K31" s="5" t="s">
        <v>46</v>
      </c>
      <c r="L31" s="5" t="s">
        <v>50</v>
      </c>
      <c r="M31" s="5" t="s">
        <v>50</v>
      </c>
      <c r="N31" s="5" t="s">
        <v>50</v>
      </c>
      <c r="O31" s="5" t="s">
        <v>55</v>
      </c>
      <c r="P31" s="5" t="s">
        <v>50</v>
      </c>
      <c r="Q31" s="5" t="s">
        <v>104</v>
      </c>
      <c r="R31" s="5" t="s">
        <v>102</v>
      </c>
      <c r="S31" s="5"/>
      <c r="T31" s="5"/>
      <c r="U31" s="5"/>
      <c r="V31" s="5"/>
      <c r="W31" s="5"/>
      <c r="X31" s="5"/>
      <c r="Y31" s="5"/>
      <c r="Z31" s="2" t="n">
        <v>19</v>
      </c>
    </row>
    <row r="32" customFormat="false" ht="24.75" hidden="false" customHeight="false" outlineLevel="0" collapsed="false">
      <c r="A32" s="4" t="n">
        <v>44813.1586226852</v>
      </c>
      <c r="B32" s="4" t="n">
        <v>44813.1596990741</v>
      </c>
      <c r="C32" s="5" t="s">
        <v>47</v>
      </c>
      <c r="D32" s="2" t="n">
        <v>78</v>
      </c>
      <c r="E32" s="2" t="n">
        <v>92</v>
      </c>
      <c r="F32" s="5" t="s">
        <v>72</v>
      </c>
      <c r="G32" s="4" t="n">
        <v>44820.1597530208</v>
      </c>
      <c r="H32" s="5" t="s">
        <v>105</v>
      </c>
      <c r="I32" s="5" t="s">
        <v>49</v>
      </c>
      <c r="J32" s="5" t="s">
        <v>40</v>
      </c>
      <c r="K32" s="5" t="s">
        <v>46</v>
      </c>
      <c r="L32" s="5" t="s">
        <v>50</v>
      </c>
      <c r="M32" s="5" t="s">
        <v>50</v>
      </c>
      <c r="N32" s="5" t="s">
        <v>50</v>
      </c>
      <c r="O32" s="5" t="s">
        <v>50</v>
      </c>
      <c r="P32" s="5" t="s">
        <v>50</v>
      </c>
      <c r="Q32" s="5" t="s">
        <v>106</v>
      </c>
      <c r="R32" s="5"/>
      <c r="S32" s="5"/>
      <c r="T32" s="5"/>
      <c r="U32" s="5"/>
      <c r="V32" s="5"/>
      <c r="W32" s="5"/>
      <c r="X32" s="5"/>
      <c r="Y32" s="5"/>
      <c r="Z32" s="2" t="n">
        <v>20</v>
      </c>
    </row>
    <row r="33" customFormat="false" ht="24.75" hidden="false" customHeight="false" outlineLevel="0" collapsed="false">
      <c r="A33" s="4" t="n">
        <v>44814.1827430556</v>
      </c>
      <c r="B33" s="4" t="n">
        <v>44814.1828472222</v>
      </c>
      <c r="C33" s="5" t="s">
        <v>47</v>
      </c>
      <c r="D33" s="2" t="n">
        <v>11</v>
      </c>
      <c r="E33" s="2" t="n">
        <v>8</v>
      </c>
      <c r="F33" s="5" t="s">
        <v>72</v>
      </c>
      <c r="G33" s="4" t="n">
        <v>44821.1828803241</v>
      </c>
      <c r="H33" s="5" t="s">
        <v>107</v>
      </c>
      <c r="I33" s="5" t="s">
        <v>49</v>
      </c>
      <c r="J33" s="5" t="s">
        <v>40</v>
      </c>
      <c r="K33" s="5" t="s">
        <v>46</v>
      </c>
      <c r="L33" s="5"/>
      <c r="M33" s="5"/>
      <c r="N33" s="5"/>
      <c r="O33" s="5"/>
      <c r="P33" s="5"/>
      <c r="Q33" s="5"/>
      <c r="R33" s="5"/>
      <c r="S33" s="5"/>
      <c r="T33" s="5"/>
      <c r="U33" s="5"/>
      <c r="V33" s="5"/>
      <c r="W33" s="5"/>
      <c r="X33" s="5"/>
      <c r="Y33" s="5"/>
      <c r="Z33" s="5"/>
    </row>
    <row r="34" customFormat="false" ht="24.75" hidden="false" customHeight="false" outlineLevel="0" collapsed="false">
      <c r="A34" s="4" t="n">
        <v>44821.7464351852</v>
      </c>
      <c r="B34" s="4" t="n">
        <v>44821.7479976852</v>
      </c>
      <c r="C34" s="5" t="s">
        <v>47</v>
      </c>
      <c r="D34" s="2" t="n">
        <v>100</v>
      </c>
      <c r="E34" s="2" t="n">
        <v>134</v>
      </c>
      <c r="F34" s="5" t="s">
        <v>37</v>
      </c>
      <c r="G34" s="4" t="n">
        <v>44821.7480071759</v>
      </c>
      <c r="H34" s="5" t="s">
        <v>108</v>
      </c>
      <c r="I34" s="5" t="s">
        <v>49</v>
      </c>
      <c r="J34" s="5" t="s">
        <v>40</v>
      </c>
      <c r="K34" s="5" t="s">
        <v>46</v>
      </c>
      <c r="L34" s="5" t="s">
        <v>65</v>
      </c>
      <c r="M34" s="5" t="s">
        <v>65</v>
      </c>
      <c r="N34" s="5" t="s">
        <v>65</v>
      </c>
      <c r="O34" s="5" t="s">
        <v>65</v>
      </c>
      <c r="P34" s="5" t="s">
        <v>65</v>
      </c>
      <c r="Q34" s="5" t="s">
        <v>93</v>
      </c>
      <c r="R34" s="5" t="s">
        <v>93</v>
      </c>
      <c r="S34" s="5"/>
      <c r="T34" s="5"/>
      <c r="U34" s="5"/>
      <c r="V34" s="5"/>
      <c r="W34" s="5"/>
      <c r="X34" s="5"/>
      <c r="Y34" s="5"/>
      <c r="Z34" s="2" t="n">
        <v>5</v>
      </c>
    </row>
    <row r="35" customFormat="false" ht="24.75" hidden="false" customHeight="false" outlineLevel="0" collapsed="false">
      <c r="A35" s="4" t="n">
        <v>44823.5482407407</v>
      </c>
      <c r="B35" s="4" t="n">
        <v>44823.5500231482</v>
      </c>
      <c r="C35" s="5" t="s">
        <v>47</v>
      </c>
      <c r="D35" s="2" t="n">
        <v>100</v>
      </c>
      <c r="E35" s="2" t="n">
        <v>153</v>
      </c>
      <c r="F35" s="5" t="s">
        <v>37</v>
      </c>
      <c r="G35" s="4" t="n">
        <v>44823.5500319097</v>
      </c>
      <c r="H35" s="5" t="s">
        <v>109</v>
      </c>
      <c r="I35" s="5" t="s">
        <v>49</v>
      </c>
      <c r="J35" s="5" t="s">
        <v>40</v>
      </c>
      <c r="K35" s="5" t="s">
        <v>46</v>
      </c>
      <c r="L35" s="5" t="s">
        <v>50</v>
      </c>
      <c r="M35" s="5" t="s">
        <v>42</v>
      </c>
      <c r="N35" s="5" t="s">
        <v>42</v>
      </c>
      <c r="O35" s="5" t="s">
        <v>50</v>
      </c>
      <c r="P35" s="5" t="s">
        <v>50</v>
      </c>
      <c r="Q35" s="5" t="s">
        <v>110</v>
      </c>
      <c r="R35" s="5" t="s">
        <v>111</v>
      </c>
      <c r="S35" s="5"/>
      <c r="T35" s="5"/>
      <c r="U35" s="5"/>
      <c r="V35" s="5"/>
      <c r="W35" s="5"/>
      <c r="X35" s="5"/>
      <c r="Y35" s="5"/>
      <c r="Z35" s="2" t="n">
        <v>22</v>
      </c>
    </row>
    <row r="36" customFormat="false" ht="24.75" hidden="false" customHeight="false" outlineLevel="0" collapsed="false">
      <c r="A36" s="4" t="n">
        <v>44823.5868634259</v>
      </c>
      <c r="B36" s="4" t="n">
        <v>44823.5879166667</v>
      </c>
      <c r="C36" s="5" t="s">
        <v>47</v>
      </c>
      <c r="D36" s="2" t="n">
        <v>100</v>
      </c>
      <c r="E36" s="2" t="n">
        <v>91</v>
      </c>
      <c r="F36" s="5" t="s">
        <v>37</v>
      </c>
      <c r="G36" s="4" t="n">
        <v>44823.5879276736</v>
      </c>
      <c r="H36" s="5" t="s">
        <v>112</v>
      </c>
      <c r="I36" s="5" t="s">
        <v>49</v>
      </c>
      <c r="J36" s="5" t="s">
        <v>40</v>
      </c>
      <c r="K36" s="5" t="s">
        <v>46</v>
      </c>
      <c r="L36" s="5" t="s">
        <v>55</v>
      </c>
      <c r="M36" s="5" t="s">
        <v>55</v>
      </c>
      <c r="N36" s="5" t="s">
        <v>55</v>
      </c>
      <c r="O36" s="5" t="s">
        <v>55</v>
      </c>
      <c r="P36" s="5" t="s">
        <v>55</v>
      </c>
      <c r="Q36" s="5" t="s">
        <v>113</v>
      </c>
      <c r="R36" s="5" t="s">
        <v>114</v>
      </c>
      <c r="S36" s="5"/>
      <c r="T36" s="5"/>
      <c r="U36" s="5"/>
      <c r="V36" s="5"/>
      <c r="W36" s="5"/>
      <c r="X36" s="5"/>
      <c r="Y36" s="5"/>
      <c r="Z36" s="2" t="n">
        <v>15</v>
      </c>
    </row>
    <row r="37" customFormat="false" ht="24.75" hidden="false" customHeight="false" outlineLevel="0" collapsed="false">
      <c r="A37" s="4" t="n">
        <v>44824.4572685185</v>
      </c>
      <c r="B37" s="4" t="n">
        <v>44824.4583333333</v>
      </c>
      <c r="C37" s="5" t="s">
        <v>47</v>
      </c>
      <c r="D37" s="2" t="n">
        <v>100</v>
      </c>
      <c r="E37" s="2" t="n">
        <v>91</v>
      </c>
      <c r="F37" s="5" t="s">
        <v>37</v>
      </c>
      <c r="G37" s="4" t="n">
        <v>44824.4583409954</v>
      </c>
      <c r="H37" s="5" t="s">
        <v>115</v>
      </c>
      <c r="I37" s="5" t="s">
        <v>49</v>
      </c>
      <c r="J37" s="5" t="s">
        <v>40</v>
      </c>
      <c r="K37" s="5" t="s">
        <v>46</v>
      </c>
      <c r="L37" s="5" t="s">
        <v>50</v>
      </c>
      <c r="M37" s="5" t="s">
        <v>50</v>
      </c>
      <c r="N37" s="5" t="s">
        <v>50</v>
      </c>
      <c r="O37" s="5" t="s">
        <v>50</v>
      </c>
      <c r="P37" s="5" t="s">
        <v>50</v>
      </c>
      <c r="Q37" s="5" t="s">
        <v>116</v>
      </c>
      <c r="R37" s="5" t="s">
        <v>117</v>
      </c>
      <c r="S37" s="5"/>
      <c r="T37" s="5"/>
      <c r="U37" s="5"/>
      <c r="V37" s="5"/>
      <c r="W37" s="5"/>
      <c r="X37" s="5"/>
      <c r="Y37" s="5"/>
      <c r="Z37" s="2" t="n">
        <v>20</v>
      </c>
    </row>
    <row r="38" customFormat="false" ht="24.75" hidden="false" customHeight="false" outlineLevel="0" collapsed="false">
      <c r="A38" s="4" t="n">
        <v>44824.4584259259</v>
      </c>
      <c r="B38" s="4" t="n">
        <v>44824.7654976852</v>
      </c>
      <c r="C38" s="5" t="s">
        <v>47</v>
      </c>
      <c r="D38" s="2" t="n">
        <v>100</v>
      </c>
      <c r="E38" s="2" t="n">
        <v>26531</v>
      </c>
      <c r="F38" s="5" t="s">
        <v>37</v>
      </c>
      <c r="G38" s="4" t="n">
        <v>44824.7655124884</v>
      </c>
      <c r="H38" s="5" t="s">
        <v>118</v>
      </c>
      <c r="I38" s="5" t="s">
        <v>49</v>
      </c>
      <c r="J38" s="5" t="s">
        <v>40</v>
      </c>
      <c r="K38" s="5" t="s">
        <v>46</v>
      </c>
      <c r="L38" s="5" t="s">
        <v>42</v>
      </c>
      <c r="M38" s="5" t="s">
        <v>42</v>
      </c>
      <c r="N38" s="5" t="s">
        <v>42</v>
      </c>
      <c r="O38" s="5" t="s">
        <v>42</v>
      </c>
      <c r="P38" s="5" t="s">
        <v>42</v>
      </c>
      <c r="Q38" s="5" t="s">
        <v>119</v>
      </c>
      <c r="R38" s="5" t="s">
        <v>120</v>
      </c>
      <c r="S38" s="5"/>
      <c r="T38" s="5"/>
      <c r="U38" s="5"/>
      <c r="V38" s="5"/>
      <c r="W38" s="5"/>
      <c r="X38" s="5"/>
      <c r="Y38" s="5"/>
      <c r="Z38" s="2" t="n">
        <v>25</v>
      </c>
    </row>
    <row r="39" customFormat="false" ht="60.75" hidden="false" customHeight="false" outlineLevel="0" collapsed="false">
      <c r="A39" s="4" t="n">
        <v>44824.7655787037</v>
      </c>
      <c r="B39" s="4" t="n">
        <v>44824.7678587963</v>
      </c>
      <c r="C39" s="5" t="s">
        <v>47</v>
      </c>
      <c r="D39" s="2" t="n">
        <v>100</v>
      </c>
      <c r="E39" s="2" t="n">
        <v>196</v>
      </c>
      <c r="F39" s="5" t="s">
        <v>37</v>
      </c>
      <c r="G39" s="4" t="n">
        <v>44824.7678650926</v>
      </c>
      <c r="H39" s="5" t="s">
        <v>121</v>
      </c>
      <c r="I39" s="5" t="s">
        <v>49</v>
      </c>
      <c r="J39" s="5" t="s">
        <v>40</v>
      </c>
      <c r="K39" s="5" t="s">
        <v>46</v>
      </c>
      <c r="L39" s="5" t="s">
        <v>42</v>
      </c>
      <c r="M39" s="5" t="s">
        <v>42</v>
      </c>
      <c r="N39" s="5" t="s">
        <v>42</v>
      </c>
      <c r="O39" s="5" t="s">
        <v>42</v>
      </c>
      <c r="P39" s="5" t="s">
        <v>42</v>
      </c>
      <c r="Q39" s="5" t="s">
        <v>119</v>
      </c>
      <c r="R39" s="5" t="s">
        <v>63</v>
      </c>
      <c r="S39" s="5" t="s">
        <v>122</v>
      </c>
      <c r="T39" s="5" t="s">
        <v>123</v>
      </c>
      <c r="U39" s="5" t="s">
        <v>124</v>
      </c>
      <c r="V39" s="5" t="s">
        <v>37</v>
      </c>
      <c r="W39" s="5" t="s">
        <v>72</v>
      </c>
      <c r="X39" s="5" t="s">
        <v>125</v>
      </c>
      <c r="Y39" s="5" t="s">
        <v>126</v>
      </c>
      <c r="Z39" s="2" t="n">
        <v>25</v>
      </c>
    </row>
    <row r="40" customFormat="false" ht="60.75" hidden="false" customHeight="false" outlineLevel="0" collapsed="false">
      <c r="A40" s="4" t="n">
        <v>44824.7715856482</v>
      </c>
      <c r="B40" s="4" t="n">
        <v>44824.7721643519</v>
      </c>
      <c r="C40" s="5" t="s">
        <v>47</v>
      </c>
      <c r="D40" s="2" t="n">
        <v>100</v>
      </c>
      <c r="E40" s="2" t="n">
        <v>50</v>
      </c>
      <c r="F40" s="5" t="s">
        <v>37</v>
      </c>
      <c r="G40" s="4" t="n">
        <v>44824.7721743866</v>
      </c>
      <c r="H40" s="5" t="s">
        <v>127</v>
      </c>
      <c r="I40" s="5" t="s">
        <v>49</v>
      </c>
      <c r="J40" s="5" t="s">
        <v>40</v>
      </c>
      <c r="K40" s="5" t="s">
        <v>46</v>
      </c>
      <c r="L40" s="5" t="s">
        <v>42</v>
      </c>
      <c r="M40" s="5" t="s">
        <v>42</v>
      </c>
      <c r="N40" s="5" t="s">
        <v>42</v>
      </c>
      <c r="O40" s="5" t="s">
        <v>42</v>
      </c>
      <c r="P40" s="5" t="s">
        <v>42</v>
      </c>
      <c r="Q40" s="5" t="s">
        <v>128</v>
      </c>
      <c r="R40" s="5" t="s">
        <v>129</v>
      </c>
      <c r="S40" s="5" t="s">
        <v>122</v>
      </c>
      <c r="T40" s="5" t="s">
        <v>130</v>
      </c>
      <c r="U40" s="5" t="s">
        <v>124</v>
      </c>
      <c r="V40" s="5" t="s">
        <v>37</v>
      </c>
      <c r="W40" s="5" t="s">
        <v>37</v>
      </c>
      <c r="X40" s="5" t="s">
        <v>131</v>
      </c>
      <c r="Y40" s="5" t="s">
        <v>126</v>
      </c>
      <c r="Z40" s="2" t="n">
        <v>25</v>
      </c>
    </row>
    <row r="41" customFormat="false" ht="48.75" hidden="false" customHeight="false" outlineLevel="0" collapsed="false">
      <c r="A41" s="4" t="n">
        <v>44824.8305092593</v>
      </c>
      <c r="B41" s="4" t="n">
        <v>44824.832025463</v>
      </c>
      <c r="C41" s="5" t="s">
        <v>47</v>
      </c>
      <c r="D41" s="2" t="n">
        <v>100</v>
      </c>
      <c r="E41" s="2" t="n">
        <v>131</v>
      </c>
      <c r="F41" s="5" t="s">
        <v>37</v>
      </c>
      <c r="G41" s="4" t="n">
        <v>44824.8320396412</v>
      </c>
      <c r="H41" s="5" t="s">
        <v>132</v>
      </c>
      <c r="I41" s="5" t="s">
        <v>49</v>
      </c>
      <c r="J41" s="5" t="s">
        <v>40</v>
      </c>
      <c r="K41" s="5" t="s">
        <v>46</v>
      </c>
      <c r="L41" s="5" t="s">
        <v>50</v>
      </c>
      <c r="M41" s="5" t="s">
        <v>50</v>
      </c>
      <c r="N41" s="5" t="s">
        <v>50</v>
      </c>
      <c r="O41" s="5" t="s">
        <v>50</v>
      </c>
      <c r="P41" s="5" t="s">
        <v>50</v>
      </c>
      <c r="Q41" s="5" t="s">
        <v>133</v>
      </c>
      <c r="R41" s="5" t="s">
        <v>117</v>
      </c>
      <c r="S41" s="5" t="s">
        <v>122</v>
      </c>
      <c r="T41" s="5" t="s">
        <v>130</v>
      </c>
      <c r="U41" s="5" t="s">
        <v>134</v>
      </c>
      <c r="V41" s="5" t="s">
        <v>72</v>
      </c>
      <c r="W41" s="5" t="s">
        <v>37</v>
      </c>
      <c r="X41" s="5" t="s">
        <v>135</v>
      </c>
      <c r="Y41" s="5" t="s">
        <v>136</v>
      </c>
      <c r="Z41" s="2" t="n">
        <v>20</v>
      </c>
    </row>
    <row r="42" customFormat="false" ht="60.75" hidden="false" customHeight="false" outlineLevel="0" collapsed="false">
      <c r="A42" s="4" t="n">
        <v>44824.9297106482</v>
      </c>
      <c r="B42" s="4" t="n">
        <v>44824.9308796296</v>
      </c>
      <c r="C42" s="5" t="s">
        <v>47</v>
      </c>
      <c r="D42" s="2" t="n">
        <v>100</v>
      </c>
      <c r="E42" s="2" t="n">
        <v>101</v>
      </c>
      <c r="F42" s="5" t="s">
        <v>37</v>
      </c>
      <c r="G42" s="4" t="n">
        <v>44824.9308913773</v>
      </c>
      <c r="H42" s="5" t="s">
        <v>137</v>
      </c>
      <c r="I42" s="5" t="s">
        <v>49</v>
      </c>
      <c r="J42" s="5" t="s">
        <v>40</v>
      </c>
      <c r="K42" s="5" t="s">
        <v>46</v>
      </c>
      <c r="L42" s="5" t="s">
        <v>50</v>
      </c>
      <c r="M42" s="5" t="s">
        <v>50</v>
      </c>
      <c r="N42" s="5" t="s">
        <v>50</v>
      </c>
      <c r="O42" s="5" t="s">
        <v>50</v>
      </c>
      <c r="P42" s="5" t="s">
        <v>50</v>
      </c>
      <c r="Q42" s="5" t="s">
        <v>138</v>
      </c>
      <c r="R42" s="5" t="s">
        <v>44</v>
      </c>
      <c r="S42" s="5" t="s">
        <v>122</v>
      </c>
      <c r="T42" s="5" t="s">
        <v>123</v>
      </c>
      <c r="U42" s="5" t="s">
        <v>139</v>
      </c>
      <c r="V42" s="5" t="s">
        <v>37</v>
      </c>
      <c r="W42" s="5" t="s">
        <v>37</v>
      </c>
      <c r="X42" s="5" t="s">
        <v>135</v>
      </c>
      <c r="Y42" s="5" t="s">
        <v>126</v>
      </c>
      <c r="Z42" s="2" t="n">
        <v>20</v>
      </c>
    </row>
    <row r="43" customFormat="false" ht="60.75" hidden="false" customHeight="false" outlineLevel="0" collapsed="false">
      <c r="A43" s="4" t="n">
        <v>44825.4966782407</v>
      </c>
      <c r="B43" s="4" t="n">
        <v>44825.5032986111</v>
      </c>
      <c r="C43" s="5" t="s">
        <v>47</v>
      </c>
      <c r="D43" s="2" t="n">
        <v>100</v>
      </c>
      <c r="E43" s="2" t="n">
        <v>572</v>
      </c>
      <c r="F43" s="5" t="s">
        <v>37</v>
      </c>
      <c r="G43" s="4" t="n">
        <v>44825.5033079398</v>
      </c>
      <c r="H43" s="5" t="s">
        <v>140</v>
      </c>
      <c r="I43" s="5" t="s">
        <v>49</v>
      </c>
      <c r="J43" s="5" t="s">
        <v>40</v>
      </c>
      <c r="K43" s="5" t="s">
        <v>46</v>
      </c>
      <c r="L43" s="5" t="s">
        <v>50</v>
      </c>
      <c r="M43" s="5" t="s">
        <v>50</v>
      </c>
      <c r="N43" s="5" t="s">
        <v>50</v>
      </c>
      <c r="O43" s="5" t="s">
        <v>50</v>
      </c>
      <c r="P43" s="5" t="s">
        <v>50</v>
      </c>
      <c r="Q43" s="5" t="s">
        <v>141</v>
      </c>
      <c r="R43" s="5" t="s">
        <v>91</v>
      </c>
      <c r="S43" s="5" t="s">
        <v>122</v>
      </c>
      <c r="T43" s="5" t="s">
        <v>123</v>
      </c>
      <c r="U43" s="5" t="s">
        <v>124</v>
      </c>
      <c r="V43" s="5" t="s">
        <v>37</v>
      </c>
      <c r="W43" s="5" t="s">
        <v>72</v>
      </c>
      <c r="X43" s="5" t="s">
        <v>125</v>
      </c>
      <c r="Y43" s="5" t="s">
        <v>126</v>
      </c>
      <c r="Z43" s="2" t="n">
        <v>20</v>
      </c>
    </row>
    <row r="44" customFormat="false" ht="60.75" hidden="false" customHeight="false" outlineLevel="0" collapsed="false">
      <c r="A44" s="4" t="n">
        <v>44825.5733449074</v>
      </c>
      <c r="B44" s="4" t="n">
        <v>44825.5958796296</v>
      </c>
      <c r="C44" s="5" t="s">
        <v>47</v>
      </c>
      <c r="D44" s="2" t="n">
        <v>100</v>
      </c>
      <c r="E44" s="2" t="n">
        <v>1946</v>
      </c>
      <c r="F44" s="5" t="s">
        <v>37</v>
      </c>
      <c r="G44" s="4" t="n">
        <v>44825.595886088</v>
      </c>
      <c r="H44" s="5" t="s">
        <v>142</v>
      </c>
      <c r="I44" s="5" t="s">
        <v>49</v>
      </c>
      <c r="J44" s="5" t="s">
        <v>40</v>
      </c>
      <c r="K44" s="5" t="s">
        <v>46</v>
      </c>
      <c r="L44" s="5" t="s">
        <v>42</v>
      </c>
      <c r="M44" s="5" t="s">
        <v>50</v>
      </c>
      <c r="N44" s="5" t="s">
        <v>55</v>
      </c>
      <c r="O44" s="5" t="s">
        <v>42</v>
      </c>
      <c r="P44" s="5" t="s">
        <v>42</v>
      </c>
      <c r="Q44" s="5" t="s">
        <v>143</v>
      </c>
      <c r="R44" s="5" t="s">
        <v>144</v>
      </c>
      <c r="S44" s="5" t="s">
        <v>122</v>
      </c>
      <c r="T44" s="5" t="s">
        <v>123</v>
      </c>
      <c r="U44" s="5" t="s">
        <v>124</v>
      </c>
      <c r="V44" s="5" t="s">
        <v>37</v>
      </c>
      <c r="W44" s="5" t="s">
        <v>72</v>
      </c>
      <c r="X44" s="5" t="s">
        <v>135</v>
      </c>
      <c r="Y44" s="5" t="s">
        <v>145</v>
      </c>
      <c r="Z44" s="2" t="n">
        <v>22</v>
      </c>
    </row>
    <row r="45" customFormat="false" ht="60.75" hidden="false" customHeight="false" outlineLevel="0" collapsed="false">
      <c r="A45" s="4" t="n">
        <v>44825.7150231482</v>
      </c>
      <c r="B45" s="4" t="n">
        <v>44825.7178587963</v>
      </c>
      <c r="C45" s="5" t="s">
        <v>47</v>
      </c>
      <c r="D45" s="2" t="n">
        <v>100</v>
      </c>
      <c r="E45" s="2" t="n">
        <v>244</v>
      </c>
      <c r="F45" s="5" t="s">
        <v>37</v>
      </c>
      <c r="G45" s="4" t="n">
        <v>44825.7178652662</v>
      </c>
      <c r="H45" s="5" t="s">
        <v>146</v>
      </c>
      <c r="I45" s="5" t="s">
        <v>49</v>
      </c>
      <c r="J45" s="5" t="s">
        <v>40</v>
      </c>
      <c r="K45" s="5" t="s">
        <v>46</v>
      </c>
      <c r="L45" s="5" t="s">
        <v>50</v>
      </c>
      <c r="M45" s="5" t="s">
        <v>42</v>
      </c>
      <c r="N45" s="5" t="s">
        <v>42</v>
      </c>
      <c r="O45" s="5" t="s">
        <v>55</v>
      </c>
      <c r="P45" s="5" t="s">
        <v>55</v>
      </c>
      <c r="Q45" s="5" t="s">
        <v>147</v>
      </c>
      <c r="R45" s="5" t="s">
        <v>148</v>
      </c>
      <c r="S45" s="5" t="s">
        <v>122</v>
      </c>
      <c r="T45" s="5" t="s">
        <v>123</v>
      </c>
      <c r="U45" s="5" t="s">
        <v>124</v>
      </c>
      <c r="V45" s="5" t="s">
        <v>37</v>
      </c>
      <c r="W45" s="5" t="s">
        <v>72</v>
      </c>
      <c r="X45" s="5" t="s">
        <v>125</v>
      </c>
      <c r="Y45" s="5" t="s">
        <v>126</v>
      </c>
      <c r="Z45" s="2" t="n">
        <v>20</v>
      </c>
    </row>
    <row r="46" customFormat="false" ht="60.75" hidden="false" customHeight="false" outlineLevel="0" collapsed="false">
      <c r="A46" s="4" t="n">
        <v>44825.7208796296</v>
      </c>
      <c r="B46" s="4" t="n">
        <v>44825.722037037</v>
      </c>
      <c r="C46" s="5" t="s">
        <v>47</v>
      </c>
      <c r="D46" s="2" t="n">
        <v>100</v>
      </c>
      <c r="E46" s="2" t="n">
        <v>99</v>
      </c>
      <c r="F46" s="5" t="s">
        <v>37</v>
      </c>
      <c r="G46" s="4" t="n">
        <v>44825.722045544</v>
      </c>
      <c r="H46" s="5" t="s">
        <v>149</v>
      </c>
      <c r="I46" s="5" t="s">
        <v>49</v>
      </c>
      <c r="J46" s="5" t="s">
        <v>40</v>
      </c>
      <c r="K46" s="5" t="s">
        <v>46</v>
      </c>
      <c r="L46" s="5" t="s">
        <v>50</v>
      </c>
      <c r="M46" s="5" t="s">
        <v>55</v>
      </c>
      <c r="N46" s="5" t="s">
        <v>50</v>
      </c>
      <c r="O46" s="5" t="s">
        <v>55</v>
      </c>
      <c r="P46" s="5" t="s">
        <v>50</v>
      </c>
      <c r="Q46" s="5" t="s">
        <v>150</v>
      </c>
      <c r="R46" s="5" t="s">
        <v>151</v>
      </c>
      <c r="S46" s="5" t="s">
        <v>152</v>
      </c>
      <c r="T46" s="5" t="s">
        <v>123</v>
      </c>
      <c r="U46" s="5" t="s">
        <v>153</v>
      </c>
      <c r="V46" s="5" t="s">
        <v>37</v>
      </c>
      <c r="W46" s="5" t="s">
        <v>72</v>
      </c>
      <c r="X46" s="5" t="s">
        <v>135</v>
      </c>
      <c r="Y46" s="5" t="s">
        <v>126</v>
      </c>
      <c r="Z46" s="2" t="n">
        <v>18</v>
      </c>
    </row>
    <row r="47" customFormat="false" ht="60.75" hidden="false" customHeight="false" outlineLevel="0" collapsed="false">
      <c r="A47" s="4" t="n">
        <v>44825.7642013889</v>
      </c>
      <c r="B47" s="4" t="n">
        <v>44825.7661574074</v>
      </c>
      <c r="C47" s="5" t="s">
        <v>47</v>
      </c>
      <c r="D47" s="2" t="n">
        <v>100</v>
      </c>
      <c r="E47" s="2" t="n">
        <v>168</v>
      </c>
      <c r="F47" s="5" t="s">
        <v>37</v>
      </c>
      <c r="G47" s="4" t="n">
        <v>44825.7661639931</v>
      </c>
      <c r="H47" s="5" t="s">
        <v>154</v>
      </c>
      <c r="I47" s="5" t="s">
        <v>49</v>
      </c>
      <c r="J47" s="5" t="s">
        <v>40</v>
      </c>
      <c r="K47" s="5" t="s">
        <v>46</v>
      </c>
      <c r="L47" s="5" t="s">
        <v>55</v>
      </c>
      <c r="M47" s="5" t="s">
        <v>55</v>
      </c>
      <c r="N47" s="5" t="s">
        <v>55</v>
      </c>
      <c r="O47" s="5" t="s">
        <v>55</v>
      </c>
      <c r="P47" s="5" t="s">
        <v>55</v>
      </c>
      <c r="Q47" s="5" t="s">
        <v>155</v>
      </c>
      <c r="R47" s="5" t="s">
        <v>57</v>
      </c>
      <c r="S47" s="5" t="s">
        <v>152</v>
      </c>
      <c r="T47" s="5" t="s">
        <v>130</v>
      </c>
      <c r="U47" s="5" t="s">
        <v>134</v>
      </c>
      <c r="V47" s="5" t="s">
        <v>72</v>
      </c>
      <c r="W47" s="5" t="s">
        <v>37</v>
      </c>
      <c r="X47" s="5" t="s">
        <v>156</v>
      </c>
      <c r="Y47" s="5" t="s">
        <v>126</v>
      </c>
      <c r="Z47" s="2" t="n">
        <v>15</v>
      </c>
    </row>
    <row r="48" customFormat="false" ht="60.75" hidden="false" customHeight="false" outlineLevel="0" collapsed="false">
      <c r="A48" s="4" t="n">
        <v>44825.8063425926</v>
      </c>
      <c r="B48" s="4" t="n">
        <v>44825.8074768519</v>
      </c>
      <c r="C48" s="5" t="s">
        <v>47</v>
      </c>
      <c r="D48" s="2" t="n">
        <v>100</v>
      </c>
      <c r="E48" s="2" t="n">
        <v>98</v>
      </c>
      <c r="F48" s="5" t="s">
        <v>37</v>
      </c>
      <c r="G48" s="4" t="n">
        <v>44825.8074906482</v>
      </c>
      <c r="H48" s="5" t="s">
        <v>157</v>
      </c>
      <c r="I48" s="5" t="s">
        <v>49</v>
      </c>
      <c r="J48" s="5" t="s">
        <v>40</v>
      </c>
      <c r="K48" s="5" t="s">
        <v>46</v>
      </c>
      <c r="L48" s="5" t="s">
        <v>50</v>
      </c>
      <c r="M48" s="5" t="s">
        <v>50</v>
      </c>
      <c r="N48" s="5" t="s">
        <v>50</v>
      </c>
      <c r="O48" s="5" t="s">
        <v>55</v>
      </c>
      <c r="P48" s="5" t="s">
        <v>50</v>
      </c>
      <c r="Q48" s="5" t="s">
        <v>158</v>
      </c>
      <c r="R48" s="5" t="s">
        <v>159</v>
      </c>
      <c r="S48" s="5" t="s">
        <v>122</v>
      </c>
      <c r="T48" s="5" t="s">
        <v>123</v>
      </c>
      <c r="U48" s="5" t="s">
        <v>153</v>
      </c>
      <c r="V48" s="5" t="s">
        <v>37</v>
      </c>
      <c r="W48" s="5" t="s">
        <v>72</v>
      </c>
      <c r="X48" s="5" t="s">
        <v>135</v>
      </c>
      <c r="Y48" s="5" t="s">
        <v>126</v>
      </c>
      <c r="Z48" s="2" t="n">
        <v>19</v>
      </c>
    </row>
    <row r="49" customFormat="false" ht="24.75" hidden="false" customHeight="false" outlineLevel="0" collapsed="false">
      <c r="A49" s="4" t="n">
        <v>44826.4957638889</v>
      </c>
      <c r="B49" s="4" t="n">
        <v>44826.5068518519</v>
      </c>
      <c r="C49" s="5" t="s">
        <v>47</v>
      </c>
      <c r="D49" s="2" t="n">
        <v>100</v>
      </c>
      <c r="E49" s="2" t="n">
        <v>958</v>
      </c>
      <c r="F49" s="5" t="s">
        <v>37</v>
      </c>
      <c r="G49" s="4" t="n">
        <v>44826.5068622917</v>
      </c>
      <c r="H49" s="5" t="s">
        <v>160</v>
      </c>
      <c r="I49" s="5" t="s">
        <v>49</v>
      </c>
      <c r="J49" s="5" t="s">
        <v>40</v>
      </c>
      <c r="K49" s="5" t="s">
        <v>46</v>
      </c>
      <c r="L49" s="5" t="s">
        <v>42</v>
      </c>
      <c r="M49" s="5" t="s">
        <v>42</v>
      </c>
      <c r="N49" s="5" t="s">
        <v>50</v>
      </c>
      <c r="O49" s="5" t="s">
        <v>50</v>
      </c>
      <c r="P49" s="5" t="s">
        <v>42</v>
      </c>
      <c r="Q49" s="5" t="s">
        <v>161</v>
      </c>
      <c r="R49" s="5" t="s">
        <v>162</v>
      </c>
      <c r="S49" s="5" t="s">
        <v>122</v>
      </c>
      <c r="T49" s="5" t="s">
        <v>123</v>
      </c>
      <c r="U49" s="5" t="s">
        <v>153</v>
      </c>
      <c r="V49" s="5" t="s">
        <v>37</v>
      </c>
      <c r="W49" s="5" t="s">
        <v>72</v>
      </c>
      <c r="X49" s="5" t="s">
        <v>135</v>
      </c>
      <c r="Y49" s="5"/>
      <c r="Z49" s="2" t="n">
        <v>23</v>
      </c>
    </row>
    <row r="50" customFormat="false" ht="24.75" hidden="false" customHeight="false" outlineLevel="0" collapsed="false">
      <c r="A50" s="4" t="n">
        <v>44819.581724537</v>
      </c>
      <c r="B50" s="4" t="n">
        <v>44819.5825694444</v>
      </c>
      <c r="C50" s="5" t="s">
        <v>47</v>
      </c>
      <c r="D50" s="2" t="n">
        <v>60</v>
      </c>
      <c r="E50" s="2" t="n">
        <v>72</v>
      </c>
      <c r="F50" s="5" t="s">
        <v>72</v>
      </c>
      <c r="G50" s="4" t="n">
        <v>44826.5826418056</v>
      </c>
      <c r="H50" s="5" t="s">
        <v>163</v>
      </c>
      <c r="I50" s="5" t="s">
        <v>49</v>
      </c>
      <c r="J50" s="5" t="s">
        <v>40</v>
      </c>
      <c r="K50" s="5" t="s">
        <v>46</v>
      </c>
      <c r="L50" s="5" t="s">
        <v>54</v>
      </c>
      <c r="M50" s="5" t="s">
        <v>50</v>
      </c>
      <c r="N50" s="5" t="s">
        <v>55</v>
      </c>
      <c r="O50" s="5" t="s">
        <v>54</v>
      </c>
      <c r="P50" s="5" t="s">
        <v>65</v>
      </c>
      <c r="Q50" s="5"/>
      <c r="R50" s="5"/>
      <c r="S50" s="5"/>
      <c r="T50" s="5"/>
      <c r="U50" s="5"/>
      <c r="V50" s="5"/>
      <c r="W50" s="5"/>
      <c r="X50" s="5"/>
      <c r="Y50" s="5"/>
      <c r="Z50" s="2" t="n">
        <v>12</v>
      </c>
    </row>
    <row r="51" customFormat="false" ht="60.75" hidden="false" customHeight="false" outlineLevel="0" collapsed="false">
      <c r="A51" s="4" t="n">
        <v>44826.5806481481</v>
      </c>
      <c r="B51" s="4" t="n">
        <v>44826.5827777778</v>
      </c>
      <c r="C51" s="5" t="s">
        <v>47</v>
      </c>
      <c r="D51" s="2" t="n">
        <v>100</v>
      </c>
      <c r="E51" s="2" t="n">
        <v>183</v>
      </c>
      <c r="F51" s="5" t="s">
        <v>37</v>
      </c>
      <c r="G51" s="4" t="n">
        <v>44826.5827815856</v>
      </c>
      <c r="H51" s="5" t="s">
        <v>164</v>
      </c>
      <c r="I51" s="5" t="s">
        <v>49</v>
      </c>
      <c r="J51" s="5" t="s">
        <v>40</v>
      </c>
      <c r="K51" s="5" t="s">
        <v>46</v>
      </c>
      <c r="L51" s="5" t="s">
        <v>50</v>
      </c>
      <c r="M51" s="5" t="s">
        <v>42</v>
      </c>
      <c r="N51" s="5" t="s">
        <v>50</v>
      </c>
      <c r="O51" s="5" t="s">
        <v>55</v>
      </c>
      <c r="P51" s="5" t="s">
        <v>50</v>
      </c>
      <c r="Q51" s="5" t="s">
        <v>165</v>
      </c>
      <c r="R51" s="5" t="s">
        <v>166</v>
      </c>
      <c r="S51" s="5" t="s">
        <v>152</v>
      </c>
      <c r="T51" s="5" t="s">
        <v>167</v>
      </c>
      <c r="U51" s="5" t="s">
        <v>124</v>
      </c>
      <c r="V51" s="5" t="s">
        <v>37</v>
      </c>
      <c r="W51" s="5" t="s">
        <v>37</v>
      </c>
      <c r="X51" s="5" t="s">
        <v>131</v>
      </c>
      <c r="Y51" s="5" t="s">
        <v>126</v>
      </c>
      <c r="Z51" s="2" t="n">
        <v>20</v>
      </c>
    </row>
    <row r="52" customFormat="false" ht="24.75" hidden="false" customHeight="false" outlineLevel="0" collapsed="false">
      <c r="A52" s="4" t="n">
        <v>44819.5964583333</v>
      </c>
      <c r="B52" s="4" t="n">
        <v>44819.5974074074</v>
      </c>
      <c r="C52" s="5" t="s">
        <v>47</v>
      </c>
      <c r="D52" s="2" t="n">
        <v>70</v>
      </c>
      <c r="E52" s="2" t="n">
        <v>81</v>
      </c>
      <c r="F52" s="5" t="s">
        <v>72</v>
      </c>
      <c r="G52" s="4" t="n">
        <v>44826.5974578009</v>
      </c>
      <c r="H52" s="5" t="s">
        <v>168</v>
      </c>
      <c r="I52" s="5" t="s">
        <v>49</v>
      </c>
      <c r="J52" s="5" t="s">
        <v>40</v>
      </c>
      <c r="K52" s="5" t="s">
        <v>46</v>
      </c>
      <c r="L52" s="5" t="s">
        <v>42</v>
      </c>
      <c r="M52" s="5" t="s">
        <v>55</v>
      </c>
      <c r="N52" s="5" t="s">
        <v>42</v>
      </c>
      <c r="O52" s="5" t="s">
        <v>50</v>
      </c>
      <c r="P52" s="5" t="s">
        <v>50</v>
      </c>
      <c r="Q52" s="5" t="s">
        <v>169</v>
      </c>
      <c r="R52" s="5"/>
      <c r="S52" s="5"/>
      <c r="T52" s="5"/>
      <c r="U52" s="5"/>
      <c r="V52" s="5"/>
      <c r="W52" s="5"/>
      <c r="X52" s="5"/>
      <c r="Y52" s="5"/>
      <c r="Z52" s="2" t="n">
        <v>21</v>
      </c>
    </row>
    <row r="53" customFormat="false" ht="24.75" hidden="false" customHeight="false" outlineLevel="0" collapsed="false">
      <c r="A53" s="4" t="n">
        <v>44819.5999884259</v>
      </c>
      <c r="B53" s="4" t="n">
        <v>44819.6007291667</v>
      </c>
      <c r="C53" s="5" t="s">
        <v>47</v>
      </c>
      <c r="D53" s="2" t="n">
        <v>70</v>
      </c>
      <c r="E53" s="2" t="n">
        <v>63</v>
      </c>
      <c r="F53" s="5" t="s">
        <v>72</v>
      </c>
      <c r="G53" s="4" t="n">
        <v>44826.6007333449</v>
      </c>
      <c r="H53" s="5" t="s">
        <v>170</v>
      </c>
      <c r="I53" s="5" t="s">
        <v>49</v>
      </c>
      <c r="J53" s="5" t="s">
        <v>40</v>
      </c>
      <c r="K53" s="5" t="s">
        <v>46</v>
      </c>
      <c r="L53" s="5" t="s">
        <v>55</v>
      </c>
      <c r="M53" s="5" t="s">
        <v>42</v>
      </c>
      <c r="N53" s="5" t="s">
        <v>42</v>
      </c>
      <c r="O53" s="5" t="s">
        <v>65</v>
      </c>
      <c r="P53" s="5" t="s">
        <v>65</v>
      </c>
      <c r="Q53" s="5" t="s">
        <v>93</v>
      </c>
      <c r="R53" s="5"/>
      <c r="S53" s="5"/>
      <c r="T53" s="5"/>
      <c r="U53" s="5"/>
      <c r="V53" s="5"/>
      <c r="W53" s="5"/>
      <c r="X53" s="5"/>
      <c r="Y53" s="5"/>
      <c r="Z53" s="2" t="n">
        <v>15</v>
      </c>
    </row>
    <row r="54" customFormat="false" ht="24.75" hidden="false" customHeight="false" outlineLevel="0" collapsed="false">
      <c r="A54" s="4" t="n">
        <v>44819.6077199074</v>
      </c>
      <c r="B54" s="4" t="n">
        <v>44819.6091782407</v>
      </c>
      <c r="C54" s="5" t="s">
        <v>47</v>
      </c>
      <c r="D54" s="2" t="n">
        <v>70</v>
      </c>
      <c r="E54" s="2" t="n">
        <v>126</v>
      </c>
      <c r="F54" s="5" t="s">
        <v>72</v>
      </c>
      <c r="G54" s="4" t="n">
        <v>44826.6092623843</v>
      </c>
      <c r="H54" s="5" t="s">
        <v>171</v>
      </c>
      <c r="I54" s="5" t="s">
        <v>49</v>
      </c>
      <c r="J54" s="5" t="s">
        <v>40</v>
      </c>
      <c r="K54" s="5" t="s">
        <v>46</v>
      </c>
      <c r="L54" s="5" t="s">
        <v>50</v>
      </c>
      <c r="M54" s="5" t="s">
        <v>42</v>
      </c>
      <c r="N54" s="5" t="s">
        <v>42</v>
      </c>
      <c r="O54" s="5" t="s">
        <v>42</v>
      </c>
      <c r="P54" s="5" t="s">
        <v>42</v>
      </c>
      <c r="Q54" s="5" t="s">
        <v>143</v>
      </c>
      <c r="R54" s="5"/>
      <c r="S54" s="5"/>
      <c r="T54" s="5"/>
      <c r="U54" s="5"/>
      <c r="V54" s="5"/>
      <c r="W54" s="5"/>
      <c r="X54" s="5"/>
      <c r="Y54" s="5"/>
      <c r="Z54" s="2" t="n">
        <v>24</v>
      </c>
    </row>
    <row r="55" customFormat="false" ht="60.75" hidden="false" customHeight="false" outlineLevel="0" collapsed="false">
      <c r="A55" s="4" t="n">
        <v>44826.6084722222</v>
      </c>
      <c r="B55" s="4" t="n">
        <v>44826.6288425926</v>
      </c>
      <c r="C55" s="5" t="s">
        <v>47</v>
      </c>
      <c r="D55" s="2" t="n">
        <v>100</v>
      </c>
      <c r="E55" s="2" t="n">
        <v>1760</v>
      </c>
      <c r="F55" s="5" t="s">
        <v>37</v>
      </c>
      <c r="G55" s="4" t="n">
        <v>44826.6288554398</v>
      </c>
      <c r="H55" s="5" t="s">
        <v>172</v>
      </c>
      <c r="I55" s="5" t="s">
        <v>49</v>
      </c>
      <c r="J55" s="5" t="s">
        <v>40</v>
      </c>
      <c r="K55" s="5" t="s">
        <v>46</v>
      </c>
      <c r="L55" s="5" t="s">
        <v>54</v>
      </c>
      <c r="M55" s="5" t="s">
        <v>55</v>
      </c>
      <c r="N55" s="5" t="s">
        <v>54</v>
      </c>
      <c r="O55" s="5" t="s">
        <v>50</v>
      </c>
      <c r="P55" s="5" t="s">
        <v>55</v>
      </c>
      <c r="Q55" s="5" t="s">
        <v>173</v>
      </c>
      <c r="R55" s="5" t="s">
        <v>57</v>
      </c>
      <c r="S55" s="5" t="s">
        <v>122</v>
      </c>
      <c r="T55" s="5" t="s">
        <v>123</v>
      </c>
      <c r="U55" s="5" t="s">
        <v>124</v>
      </c>
      <c r="V55" s="5" t="s">
        <v>37</v>
      </c>
      <c r="W55" s="5" t="s">
        <v>72</v>
      </c>
      <c r="X55" s="5" t="s">
        <v>125</v>
      </c>
      <c r="Y55" s="5" t="s">
        <v>126</v>
      </c>
      <c r="Z55" s="2" t="n">
        <v>14</v>
      </c>
    </row>
    <row r="56" customFormat="false" ht="48.75" hidden="false" customHeight="false" outlineLevel="0" collapsed="false">
      <c r="A56" s="4" t="n">
        <v>44826.6592592593</v>
      </c>
      <c r="B56" s="4" t="n">
        <v>44826.6606134259</v>
      </c>
      <c r="C56" s="5" t="s">
        <v>47</v>
      </c>
      <c r="D56" s="2" t="n">
        <v>100</v>
      </c>
      <c r="E56" s="2" t="n">
        <v>117</v>
      </c>
      <c r="F56" s="5" t="s">
        <v>37</v>
      </c>
      <c r="G56" s="4" t="n">
        <v>44826.6606243287</v>
      </c>
      <c r="H56" s="5" t="s">
        <v>174</v>
      </c>
      <c r="I56" s="5" t="s">
        <v>49</v>
      </c>
      <c r="J56" s="5" t="s">
        <v>40</v>
      </c>
      <c r="K56" s="5" t="s">
        <v>46</v>
      </c>
      <c r="L56" s="5" t="s">
        <v>50</v>
      </c>
      <c r="M56" s="5" t="s">
        <v>50</v>
      </c>
      <c r="N56" s="5" t="s">
        <v>50</v>
      </c>
      <c r="O56" s="5" t="s">
        <v>50</v>
      </c>
      <c r="P56" s="5" t="s">
        <v>50</v>
      </c>
      <c r="Q56" s="5" t="s">
        <v>158</v>
      </c>
      <c r="R56" s="5" t="s">
        <v>175</v>
      </c>
      <c r="S56" s="5" t="s">
        <v>152</v>
      </c>
      <c r="T56" s="5" t="s">
        <v>167</v>
      </c>
      <c r="U56" s="5" t="s">
        <v>134</v>
      </c>
      <c r="V56" s="5" t="s">
        <v>72</v>
      </c>
      <c r="W56" s="5" t="s">
        <v>37</v>
      </c>
      <c r="X56" s="5" t="s">
        <v>125</v>
      </c>
      <c r="Y56" s="5" t="s">
        <v>136</v>
      </c>
      <c r="Z56" s="2" t="n">
        <v>20</v>
      </c>
    </row>
    <row r="57" customFormat="false" ht="24.75" hidden="false" customHeight="false" outlineLevel="0" collapsed="false">
      <c r="A57" s="4" t="n">
        <v>44819.6668634259</v>
      </c>
      <c r="B57" s="4" t="n">
        <v>44819.6676041667</v>
      </c>
      <c r="C57" s="5" t="s">
        <v>47</v>
      </c>
      <c r="D57" s="2" t="n">
        <v>60</v>
      </c>
      <c r="E57" s="2" t="n">
        <v>63</v>
      </c>
      <c r="F57" s="5" t="s">
        <v>72</v>
      </c>
      <c r="G57" s="4" t="n">
        <v>44826.6676325463</v>
      </c>
      <c r="H57" s="5" t="s">
        <v>176</v>
      </c>
      <c r="I57" s="5" t="s">
        <v>49</v>
      </c>
      <c r="J57" s="5" t="s">
        <v>40</v>
      </c>
      <c r="K57" s="5" t="s">
        <v>46</v>
      </c>
      <c r="L57" s="5" t="s">
        <v>54</v>
      </c>
      <c r="M57" s="5" t="s">
        <v>55</v>
      </c>
      <c r="N57" s="5" t="s">
        <v>50</v>
      </c>
      <c r="O57" s="5" t="s">
        <v>54</v>
      </c>
      <c r="P57" s="5" t="s">
        <v>65</v>
      </c>
      <c r="Q57" s="5"/>
      <c r="R57" s="5"/>
      <c r="S57" s="5"/>
      <c r="T57" s="5"/>
      <c r="U57" s="5"/>
      <c r="V57" s="5"/>
      <c r="W57" s="5"/>
      <c r="X57" s="5"/>
      <c r="Y57" s="5"/>
      <c r="Z57" s="2" t="n">
        <v>12</v>
      </c>
    </row>
    <row r="58" customFormat="false" ht="24.75" hidden="false" customHeight="false" outlineLevel="0" collapsed="false">
      <c r="A58" s="4" t="n">
        <v>44819.6619097222</v>
      </c>
      <c r="B58" s="4" t="n">
        <v>44819.6770138889</v>
      </c>
      <c r="C58" s="5" t="s">
        <v>47</v>
      </c>
      <c r="D58" s="2" t="n">
        <v>80</v>
      </c>
      <c r="E58" s="2" t="n">
        <v>1304</v>
      </c>
      <c r="F58" s="5" t="s">
        <v>72</v>
      </c>
      <c r="G58" s="4" t="n">
        <v>44826.6770630093</v>
      </c>
      <c r="H58" s="5" t="s">
        <v>177</v>
      </c>
      <c r="I58" s="5" t="s">
        <v>49</v>
      </c>
      <c r="J58" s="5" t="s">
        <v>40</v>
      </c>
      <c r="K58" s="5" t="s">
        <v>46</v>
      </c>
      <c r="L58" s="5" t="s">
        <v>55</v>
      </c>
      <c r="M58" s="5" t="s">
        <v>55</v>
      </c>
      <c r="N58" s="5" t="s">
        <v>50</v>
      </c>
      <c r="O58" s="5" t="s">
        <v>55</v>
      </c>
      <c r="P58" s="5" t="s">
        <v>55</v>
      </c>
      <c r="Q58" s="5" t="s">
        <v>178</v>
      </c>
      <c r="R58" s="5" t="s">
        <v>44</v>
      </c>
      <c r="S58" s="5"/>
      <c r="T58" s="5"/>
      <c r="U58" s="5"/>
      <c r="V58" s="5"/>
      <c r="W58" s="5"/>
      <c r="X58" s="5"/>
      <c r="Y58" s="5"/>
      <c r="Z58" s="2" t="n">
        <v>16</v>
      </c>
    </row>
    <row r="59" customFormat="false" ht="24.75" hidden="false" customHeight="false" outlineLevel="0" collapsed="false">
      <c r="A59" s="4" t="n">
        <v>44819.7773611111</v>
      </c>
      <c r="B59" s="4" t="n">
        <v>44819.7780671296</v>
      </c>
      <c r="C59" s="5" t="s">
        <v>47</v>
      </c>
      <c r="D59" s="2" t="n">
        <v>60</v>
      </c>
      <c r="E59" s="2" t="n">
        <v>61</v>
      </c>
      <c r="F59" s="5" t="s">
        <v>72</v>
      </c>
      <c r="G59" s="4" t="n">
        <v>44826.7780876389</v>
      </c>
      <c r="H59" s="5" t="s">
        <v>179</v>
      </c>
      <c r="I59" s="5" t="s">
        <v>49</v>
      </c>
      <c r="J59" s="5" t="s">
        <v>40</v>
      </c>
      <c r="K59" s="5" t="s">
        <v>46</v>
      </c>
      <c r="L59" s="5" t="s">
        <v>50</v>
      </c>
      <c r="M59" s="5" t="s">
        <v>42</v>
      </c>
      <c r="N59" s="5" t="s">
        <v>42</v>
      </c>
      <c r="O59" s="5" t="s">
        <v>42</v>
      </c>
      <c r="P59" s="5" t="s">
        <v>50</v>
      </c>
      <c r="Q59" s="5"/>
      <c r="R59" s="5"/>
      <c r="S59" s="5"/>
      <c r="T59" s="5"/>
      <c r="U59" s="5"/>
      <c r="V59" s="5"/>
      <c r="W59" s="5"/>
      <c r="X59" s="5"/>
      <c r="Y59" s="5"/>
      <c r="Z59" s="2" t="n">
        <v>23</v>
      </c>
    </row>
    <row r="60" customFormat="false" ht="60.75" hidden="false" customHeight="false" outlineLevel="0" collapsed="false">
      <c r="A60" s="4" t="n">
        <v>44826.7664467593</v>
      </c>
      <c r="B60" s="4" t="n">
        <v>44826.7787847222</v>
      </c>
      <c r="C60" s="5" t="s">
        <v>47</v>
      </c>
      <c r="D60" s="2" t="n">
        <v>100</v>
      </c>
      <c r="E60" s="2" t="n">
        <v>1066</v>
      </c>
      <c r="F60" s="5" t="s">
        <v>37</v>
      </c>
      <c r="G60" s="4" t="n">
        <v>44826.778797662</v>
      </c>
      <c r="H60" s="5" t="s">
        <v>180</v>
      </c>
      <c r="I60" s="5" t="s">
        <v>49</v>
      </c>
      <c r="J60" s="5" t="s">
        <v>40</v>
      </c>
      <c r="K60" s="5" t="s">
        <v>46</v>
      </c>
      <c r="L60" s="5" t="s">
        <v>50</v>
      </c>
      <c r="M60" s="5" t="s">
        <v>50</v>
      </c>
      <c r="N60" s="5" t="s">
        <v>42</v>
      </c>
      <c r="O60" s="5" t="s">
        <v>42</v>
      </c>
      <c r="P60" s="5" t="s">
        <v>50</v>
      </c>
      <c r="Q60" s="5" t="s">
        <v>69</v>
      </c>
      <c r="R60" s="5" t="s">
        <v>111</v>
      </c>
      <c r="S60" s="5" t="s">
        <v>122</v>
      </c>
      <c r="T60" s="5" t="s">
        <v>123</v>
      </c>
      <c r="U60" s="5" t="s">
        <v>153</v>
      </c>
      <c r="V60" s="5" t="s">
        <v>37</v>
      </c>
      <c r="W60" s="5" t="s">
        <v>72</v>
      </c>
      <c r="X60" s="5" t="s">
        <v>125</v>
      </c>
      <c r="Y60" s="5" t="s">
        <v>126</v>
      </c>
      <c r="Z60" s="2" t="n">
        <v>22</v>
      </c>
    </row>
    <row r="61" customFormat="false" ht="24.75" hidden="false" customHeight="false" outlineLevel="0" collapsed="false">
      <c r="A61" s="4" t="n">
        <v>44819.8521875</v>
      </c>
      <c r="B61" s="4" t="n">
        <v>44819.8529976852</v>
      </c>
      <c r="C61" s="5" t="s">
        <v>47</v>
      </c>
      <c r="D61" s="2" t="n">
        <v>60</v>
      </c>
      <c r="E61" s="2" t="n">
        <v>69</v>
      </c>
      <c r="F61" s="5" t="s">
        <v>72</v>
      </c>
      <c r="G61" s="4" t="n">
        <v>44826.8531133218</v>
      </c>
      <c r="H61" s="5" t="s">
        <v>181</v>
      </c>
      <c r="I61" s="5" t="s">
        <v>49</v>
      </c>
      <c r="J61" s="5" t="s">
        <v>40</v>
      </c>
      <c r="K61" s="5" t="s">
        <v>46</v>
      </c>
      <c r="L61" s="5" t="s">
        <v>50</v>
      </c>
      <c r="M61" s="5" t="s">
        <v>50</v>
      </c>
      <c r="N61" s="5" t="s">
        <v>50</v>
      </c>
      <c r="O61" s="5" t="s">
        <v>55</v>
      </c>
      <c r="P61" s="5" t="s">
        <v>50</v>
      </c>
      <c r="Q61" s="5"/>
      <c r="R61" s="5"/>
      <c r="S61" s="5"/>
      <c r="T61" s="5"/>
      <c r="U61" s="5"/>
      <c r="V61" s="5"/>
      <c r="W61" s="5"/>
      <c r="X61" s="5"/>
      <c r="Y61" s="5"/>
      <c r="Z61" s="2" t="n">
        <v>19</v>
      </c>
    </row>
    <row r="62" customFormat="false" ht="24.75" hidden="false" customHeight="false" outlineLevel="0" collapsed="false">
      <c r="A62" s="4" t="n">
        <v>44819.9411921296</v>
      </c>
      <c r="B62" s="4" t="n">
        <v>44819.9416782407</v>
      </c>
      <c r="C62" s="5" t="s">
        <v>47</v>
      </c>
      <c r="D62" s="2" t="n">
        <v>60</v>
      </c>
      <c r="E62" s="2" t="n">
        <v>41</v>
      </c>
      <c r="F62" s="5" t="s">
        <v>72</v>
      </c>
      <c r="G62" s="4" t="n">
        <v>44826.9417330093</v>
      </c>
      <c r="H62" s="5" t="s">
        <v>182</v>
      </c>
      <c r="I62" s="5" t="s">
        <v>49</v>
      </c>
      <c r="J62" s="5" t="s">
        <v>40</v>
      </c>
      <c r="K62" s="5" t="s">
        <v>46</v>
      </c>
      <c r="L62" s="5" t="s">
        <v>55</v>
      </c>
      <c r="M62" s="5" t="s">
        <v>55</v>
      </c>
      <c r="N62" s="5" t="s">
        <v>50</v>
      </c>
      <c r="O62" s="5" t="s">
        <v>50</v>
      </c>
      <c r="P62" s="5" t="s">
        <v>54</v>
      </c>
      <c r="Q62" s="5"/>
      <c r="R62" s="5"/>
      <c r="S62" s="5"/>
      <c r="T62" s="5"/>
      <c r="U62" s="5"/>
      <c r="V62" s="5"/>
      <c r="W62" s="5"/>
      <c r="X62" s="5"/>
      <c r="Y62" s="5"/>
      <c r="Z62" s="2" t="n">
        <v>16</v>
      </c>
    </row>
    <row r="63" customFormat="false" ht="60.75" hidden="false" customHeight="false" outlineLevel="0" collapsed="false">
      <c r="A63" s="4" t="n">
        <v>44826.0996064815</v>
      </c>
      <c r="B63" s="4" t="n">
        <v>44827.900787037</v>
      </c>
      <c r="C63" s="5" t="s">
        <v>47</v>
      </c>
      <c r="D63" s="2" t="n">
        <v>100</v>
      </c>
      <c r="E63" s="2" t="n">
        <v>155622</v>
      </c>
      <c r="F63" s="5" t="s">
        <v>37</v>
      </c>
      <c r="G63" s="4" t="n">
        <v>44827.9008000579</v>
      </c>
      <c r="H63" s="5" t="s">
        <v>183</v>
      </c>
      <c r="I63" s="5" t="s">
        <v>49</v>
      </c>
      <c r="J63" s="5" t="s">
        <v>40</v>
      </c>
      <c r="K63" s="5" t="s">
        <v>46</v>
      </c>
      <c r="L63" s="5" t="s">
        <v>50</v>
      </c>
      <c r="M63" s="5" t="s">
        <v>50</v>
      </c>
      <c r="N63" s="5" t="s">
        <v>50</v>
      </c>
      <c r="O63" s="5" t="s">
        <v>55</v>
      </c>
      <c r="P63" s="5" t="s">
        <v>55</v>
      </c>
      <c r="Q63" s="5" t="s">
        <v>184</v>
      </c>
      <c r="R63" s="5" t="s">
        <v>185</v>
      </c>
      <c r="S63" s="5" t="s">
        <v>122</v>
      </c>
      <c r="T63" s="5" t="s">
        <v>123</v>
      </c>
      <c r="U63" s="5" t="s">
        <v>124</v>
      </c>
      <c r="V63" s="5" t="s">
        <v>37</v>
      </c>
      <c r="W63" s="5" t="s">
        <v>37</v>
      </c>
      <c r="X63" s="5" t="s">
        <v>135</v>
      </c>
      <c r="Y63" s="5" t="s">
        <v>145</v>
      </c>
      <c r="Z63" s="2" t="n">
        <v>18</v>
      </c>
    </row>
    <row r="64" customFormat="false" ht="60.75" hidden="false" customHeight="false" outlineLevel="0" collapsed="false">
      <c r="A64" s="4" t="n">
        <v>44828.4485416667</v>
      </c>
      <c r="B64" s="4" t="n">
        <v>44828.4496412037</v>
      </c>
      <c r="C64" s="5" t="s">
        <v>47</v>
      </c>
      <c r="D64" s="2" t="n">
        <v>100</v>
      </c>
      <c r="E64" s="2" t="n">
        <v>95</v>
      </c>
      <c r="F64" s="5" t="s">
        <v>37</v>
      </c>
      <c r="G64" s="4" t="n">
        <v>44828.4496537616</v>
      </c>
      <c r="H64" s="5" t="s">
        <v>186</v>
      </c>
      <c r="I64" s="5" t="s">
        <v>49</v>
      </c>
      <c r="J64" s="5" t="s">
        <v>40</v>
      </c>
      <c r="K64" s="5" t="s">
        <v>46</v>
      </c>
      <c r="L64" s="5" t="s">
        <v>50</v>
      </c>
      <c r="M64" s="5" t="s">
        <v>50</v>
      </c>
      <c r="N64" s="5" t="s">
        <v>50</v>
      </c>
      <c r="O64" s="5" t="s">
        <v>55</v>
      </c>
      <c r="P64" s="5" t="s">
        <v>50</v>
      </c>
      <c r="Q64" s="5" t="s">
        <v>187</v>
      </c>
      <c r="R64" s="5" t="s">
        <v>52</v>
      </c>
      <c r="S64" s="5" t="s">
        <v>122</v>
      </c>
      <c r="T64" s="5" t="s">
        <v>123</v>
      </c>
      <c r="U64" s="5" t="s">
        <v>153</v>
      </c>
      <c r="V64" s="5" t="s">
        <v>37</v>
      </c>
      <c r="W64" s="5" t="s">
        <v>72</v>
      </c>
      <c r="X64" s="5" t="s">
        <v>125</v>
      </c>
      <c r="Y64" s="5" t="s">
        <v>126</v>
      </c>
      <c r="Z64" s="2" t="n">
        <v>19</v>
      </c>
    </row>
    <row r="65" customFormat="false" ht="60.75" hidden="false" customHeight="false" outlineLevel="0" collapsed="false">
      <c r="A65" s="4" t="n">
        <v>44828.4530439815</v>
      </c>
      <c r="B65" s="4" t="n">
        <v>44828.4547685185</v>
      </c>
      <c r="C65" s="5" t="s">
        <v>47</v>
      </c>
      <c r="D65" s="2" t="n">
        <v>100</v>
      </c>
      <c r="E65" s="2" t="n">
        <v>148</v>
      </c>
      <c r="F65" s="5" t="s">
        <v>37</v>
      </c>
      <c r="G65" s="4" t="n">
        <v>44828.4547787037</v>
      </c>
      <c r="H65" s="5" t="s">
        <v>188</v>
      </c>
      <c r="I65" s="5" t="s">
        <v>49</v>
      </c>
      <c r="J65" s="5" t="s">
        <v>40</v>
      </c>
      <c r="K65" s="5" t="s">
        <v>46</v>
      </c>
      <c r="L65" s="5" t="s">
        <v>55</v>
      </c>
      <c r="M65" s="5" t="s">
        <v>55</v>
      </c>
      <c r="N65" s="5" t="s">
        <v>55</v>
      </c>
      <c r="O65" s="5" t="s">
        <v>55</v>
      </c>
      <c r="P65" s="5" t="s">
        <v>55</v>
      </c>
      <c r="Q65" s="5" t="s">
        <v>189</v>
      </c>
      <c r="R65" s="5" t="s">
        <v>190</v>
      </c>
      <c r="S65" s="5" t="s">
        <v>122</v>
      </c>
      <c r="T65" s="5" t="s">
        <v>123</v>
      </c>
      <c r="U65" s="5" t="s">
        <v>153</v>
      </c>
      <c r="V65" s="5" t="s">
        <v>37</v>
      </c>
      <c r="W65" s="5" t="s">
        <v>72</v>
      </c>
      <c r="X65" s="5" t="s">
        <v>125</v>
      </c>
      <c r="Y65" s="5" t="s">
        <v>126</v>
      </c>
      <c r="Z65" s="2" t="n">
        <v>15</v>
      </c>
    </row>
    <row r="66" customFormat="false" ht="24.75" hidden="false" customHeight="false" outlineLevel="0" collapsed="false">
      <c r="A66" s="4" t="n">
        <v>44828.750162037</v>
      </c>
      <c r="B66" s="4" t="n">
        <v>44828.7518634259</v>
      </c>
      <c r="C66" s="5" t="s">
        <v>47</v>
      </c>
      <c r="D66" s="2" t="n">
        <v>100</v>
      </c>
      <c r="E66" s="2" t="n">
        <v>146</v>
      </c>
      <c r="F66" s="5" t="s">
        <v>37</v>
      </c>
      <c r="G66" s="4" t="n">
        <v>44828.751868831</v>
      </c>
      <c r="H66" s="5" t="s">
        <v>191</v>
      </c>
      <c r="I66" s="5" t="s">
        <v>49</v>
      </c>
      <c r="J66" s="5" t="s">
        <v>40</v>
      </c>
      <c r="K66" s="5" t="s">
        <v>46</v>
      </c>
      <c r="L66" s="5" t="s">
        <v>55</v>
      </c>
      <c r="M66" s="5" t="s">
        <v>54</v>
      </c>
      <c r="N66" s="5" t="s">
        <v>55</v>
      </c>
      <c r="O66" s="5" t="s">
        <v>65</v>
      </c>
      <c r="P66" s="5" t="s">
        <v>54</v>
      </c>
      <c r="Q66" s="5" t="s">
        <v>192</v>
      </c>
      <c r="R66" s="5" t="s">
        <v>114</v>
      </c>
      <c r="S66" s="5"/>
      <c r="T66" s="5" t="s">
        <v>167</v>
      </c>
      <c r="U66" s="5" t="s">
        <v>153</v>
      </c>
      <c r="V66" s="5" t="s">
        <v>37</v>
      </c>
      <c r="W66" s="5" t="s">
        <v>72</v>
      </c>
      <c r="X66" s="5" t="s">
        <v>125</v>
      </c>
      <c r="Y66" s="5"/>
      <c r="Z66" s="2" t="n">
        <v>11</v>
      </c>
    </row>
    <row r="67" customFormat="false" ht="60.75" hidden="false" customHeight="false" outlineLevel="0" collapsed="false">
      <c r="A67" s="4" t="n">
        <v>44828.7519097222</v>
      </c>
      <c r="B67" s="4" t="n">
        <v>44828.7530092593</v>
      </c>
      <c r="C67" s="5" t="s">
        <v>47</v>
      </c>
      <c r="D67" s="2" t="n">
        <v>100</v>
      </c>
      <c r="E67" s="2" t="n">
        <v>95</v>
      </c>
      <c r="F67" s="5" t="s">
        <v>37</v>
      </c>
      <c r="G67" s="4" t="n">
        <v>44828.7530143634</v>
      </c>
      <c r="H67" s="5" t="s">
        <v>193</v>
      </c>
      <c r="I67" s="5" t="s">
        <v>49</v>
      </c>
      <c r="J67" s="5" t="s">
        <v>40</v>
      </c>
      <c r="K67" s="5" t="s">
        <v>46</v>
      </c>
      <c r="L67" s="5" t="s">
        <v>50</v>
      </c>
      <c r="M67" s="5" t="s">
        <v>54</v>
      </c>
      <c r="N67" s="5" t="s">
        <v>55</v>
      </c>
      <c r="O67" s="5" t="s">
        <v>55</v>
      </c>
      <c r="P67" s="5" t="s">
        <v>54</v>
      </c>
      <c r="Q67" s="5" t="s">
        <v>194</v>
      </c>
      <c r="R67" s="5" t="s">
        <v>63</v>
      </c>
      <c r="S67" s="5" t="s">
        <v>122</v>
      </c>
      <c r="T67" s="5" t="s">
        <v>123</v>
      </c>
      <c r="U67" s="5"/>
      <c r="V67" s="5" t="s">
        <v>37</v>
      </c>
      <c r="W67" s="5" t="s">
        <v>37</v>
      </c>
      <c r="X67" s="5" t="s">
        <v>125</v>
      </c>
      <c r="Y67" s="5" t="s">
        <v>126</v>
      </c>
      <c r="Z67" s="2" t="n">
        <v>14</v>
      </c>
    </row>
    <row r="68" customFormat="false" ht="60.75" hidden="false" customHeight="false" outlineLevel="0" collapsed="false">
      <c r="A68" s="4" t="n">
        <v>44828.7530671296</v>
      </c>
      <c r="B68" s="4" t="n">
        <v>44828.7544212963</v>
      </c>
      <c r="C68" s="5" t="s">
        <v>47</v>
      </c>
      <c r="D68" s="2" t="n">
        <v>100</v>
      </c>
      <c r="E68" s="2" t="n">
        <v>116</v>
      </c>
      <c r="F68" s="5" t="s">
        <v>37</v>
      </c>
      <c r="G68" s="4" t="n">
        <v>44828.7544256366</v>
      </c>
      <c r="H68" s="5" t="s">
        <v>195</v>
      </c>
      <c r="I68" s="5" t="s">
        <v>49</v>
      </c>
      <c r="J68" s="5" t="s">
        <v>40</v>
      </c>
      <c r="K68" s="5" t="s">
        <v>46</v>
      </c>
      <c r="L68" s="5" t="s">
        <v>42</v>
      </c>
      <c r="M68" s="5" t="s">
        <v>50</v>
      </c>
      <c r="N68" s="5" t="s">
        <v>42</v>
      </c>
      <c r="O68" s="5" t="s">
        <v>50</v>
      </c>
      <c r="P68" s="5" t="s">
        <v>50</v>
      </c>
      <c r="Q68" s="5" t="s">
        <v>196</v>
      </c>
      <c r="R68" s="5" t="s">
        <v>197</v>
      </c>
      <c r="S68" s="5" t="s">
        <v>122</v>
      </c>
      <c r="T68" s="5" t="s">
        <v>123</v>
      </c>
      <c r="U68" s="5" t="s">
        <v>124</v>
      </c>
      <c r="V68" s="5" t="s">
        <v>37</v>
      </c>
      <c r="W68" s="5" t="s">
        <v>72</v>
      </c>
      <c r="X68" s="5" t="s">
        <v>125</v>
      </c>
      <c r="Y68" s="5" t="s">
        <v>126</v>
      </c>
      <c r="Z68" s="2" t="n">
        <v>22</v>
      </c>
    </row>
    <row r="69" customFormat="false" ht="60.75" hidden="false" customHeight="false" outlineLevel="0" collapsed="false">
      <c r="A69" s="4" t="n">
        <v>44829.8134027778</v>
      </c>
      <c r="B69" s="4" t="n">
        <v>44829.8146990741</v>
      </c>
      <c r="C69" s="5" t="s">
        <v>47</v>
      </c>
      <c r="D69" s="2" t="n">
        <v>100</v>
      </c>
      <c r="E69" s="2" t="n">
        <v>111</v>
      </c>
      <c r="F69" s="5" t="s">
        <v>37</v>
      </c>
      <c r="G69" s="4" t="n">
        <v>44829.8147101968</v>
      </c>
      <c r="H69" s="5" t="s">
        <v>198</v>
      </c>
      <c r="I69" s="5" t="s">
        <v>49</v>
      </c>
      <c r="J69" s="5" t="s">
        <v>40</v>
      </c>
      <c r="K69" s="5" t="s">
        <v>46</v>
      </c>
      <c r="L69" s="5" t="s">
        <v>55</v>
      </c>
      <c r="M69" s="5" t="s">
        <v>55</v>
      </c>
      <c r="N69" s="5" t="s">
        <v>55</v>
      </c>
      <c r="O69" s="5" t="s">
        <v>55</v>
      </c>
      <c r="P69" s="5" t="s">
        <v>55</v>
      </c>
      <c r="Q69" s="5" t="s">
        <v>199</v>
      </c>
      <c r="R69" s="5" t="s">
        <v>114</v>
      </c>
      <c r="S69" s="5" t="s">
        <v>152</v>
      </c>
      <c r="T69" s="5" t="s">
        <v>130</v>
      </c>
      <c r="U69" s="5" t="s">
        <v>124</v>
      </c>
      <c r="V69" s="5" t="s">
        <v>37</v>
      </c>
      <c r="W69" s="5" t="s">
        <v>37</v>
      </c>
      <c r="X69" s="5" t="s">
        <v>131</v>
      </c>
      <c r="Y69" s="5" t="s">
        <v>145</v>
      </c>
      <c r="Z69" s="2" t="n">
        <v>15</v>
      </c>
    </row>
    <row r="70" customFormat="false" ht="48.75" hidden="false" customHeight="false" outlineLevel="0" collapsed="false">
      <c r="A70" s="4" t="n">
        <v>44829.8166203704</v>
      </c>
      <c r="B70" s="4" t="n">
        <v>44829.817650463</v>
      </c>
      <c r="C70" s="5" t="s">
        <v>47</v>
      </c>
      <c r="D70" s="2" t="n">
        <v>100</v>
      </c>
      <c r="E70" s="2" t="n">
        <v>88</v>
      </c>
      <c r="F70" s="5" t="s">
        <v>37</v>
      </c>
      <c r="G70" s="4" t="n">
        <v>44829.8176554398</v>
      </c>
      <c r="H70" s="5" t="s">
        <v>200</v>
      </c>
      <c r="I70" s="5" t="s">
        <v>49</v>
      </c>
      <c r="J70" s="5" t="s">
        <v>40</v>
      </c>
      <c r="K70" s="5" t="s">
        <v>46</v>
      </c>
      <c r="L70" s="5" t="s">
        <v>50</v>
      </c>
      <c r="M70" s="5" t="s">
        <v>50</v>
      </c>
      <c r="N70" s="5" t="s">
        <v>50</v>
      </c>
      <c r="O70" s="5" t="s">
        <v>50</v>
      </c>
      <c r="P70" s="5" t="s">
        <v>50</v>
      </c>
      <c r="Q70" s="5" t="s">
        <v>66</v>
      </c>
      <c r="R70" s="5" t="s">
        <v>102</v>
      </c>
      <c r="S70" s="5" t="s">
        <v>152</v>
      </c>
      <c r="T70" s="5" t="s">
        <v>130</v>
      </c>
      <c r="U70" s="5" t="s">
        <v>124</v>
      </c>
      <c r="V70" s="5" t="s">
        <v>37</v>
      </c>
      <c r="W70" s="5" t="s">
        <v>72</v>
      </c>
      <c r="X70" s="5" t="s">
        <v>135</v>
      </c>
      <c r="Y70" s="5" t="s">
        <v>136</v>
      </c>
      <c r="Z70" s="2" t="n">
        <v>20</v>
      </c>
    </row>
    <row r="71" customFormat="false" ht="60.75" hidden="false" customHeight="false" outlineLevel="0" collapsed="false">
      <c r="A71" s="4" t="n">
        <v>44829.8814930556</v>
      </c>
      <c r="B71" s="4" t="n">
        <v>44829.8826273148</v>
      </c>
      <c r="C71" s="5" t="s">
        <v>47</v>
      </c>
      <c r="D71" s="2" t="n">
        <v>100</v>
      </c>
      <c r="E71" s="2" t="n">
        <v>97</v>
      </c>
      <c r="F71" s="5" t="s">
        <v>37</v>
      </c>
      <c r="G71" s="4" t="n">
        <v>44829.8826321412</v>
      </c>
      <c r="H71" s="5" t="s">
        <v>201</v>
      </c>
      <c r="I71" s="5" t="s">
        <v>49</v>
      </c>
      <c r="J71" s="5" t="s">
        <v>40</v>
      </c>
      <c r="K71" s="5" t="s">
        <v>46</v>
      </c>
      <c r="L71" s="5" t="s">
        <v>50</v>
      </c>
      <c r="M71" s="5" t="s">
        <v>50</v>
      </c>
      <c r="N71" s="5" t="s">
        <v>50</v>
      </c>
      <c r="O71" s="5" t="s">
        <v>50</v>
      </c>
      <c r="P71" s="5" t="s">
        <v>50</v>
      </c>
      <c r="Q71" s="5" t="s">
        <v>202</v>
      </c>
      <c r="R71" s="5" t="s">
        <v>117</v>
      </c>
      <c r="S71" s="5" t="s">
        <v>203</v>
      </c>
      <c r="T71" s="5" t="s">
        <v>123</v>
      </c>
      <c r="U71" s="5" t="s">
        <v>124</v>
      </c>
      <c r="V71" s="5" t="s">
        <v>37</v>
      </c>
      <c r="W71" s="5" t="s">
        <v>37</v>
      </c>
      <c r="X71" s="5" t="s">
        <v>135</v>
      </c>
      <c r="Y71" s="5" t="s">
        <v>126</v>
      </c>
      <c r="Z71" s="2" t="n">
        <v>20</v>
      </c>
    </row>
    <row r="72" customFormat="false" ht="60.75" hidden="false" customHeight="false" outlineLevel="0" collapsed="false">
      <c r="A72" s="4" t="n">
        <v>44829.8826967593</v>
      </c>
      <c r="B72" s="4" t="n">
        <v>44829.8835069445</v>
      </c>
      <c r="C72" s="5" t="s">
        <v>47</v>
      </c>
      <c r="D72" s="2" t="n">
        <v>100</v>
      </c>
      <c r="E72" s="2" t="n">
        <v>69</v>
      </c>
      <c r="F72" s="5" t="s">
        <v>37</v>
      </c>
      <c r="G72" s="4" t="n">
        <v>44829.8835120949</v>
      </c>
      <c r="H72" s="5" t="s">
        <v>204</v>
      </c>
      <c r="I72" s="5" t="s">
        <v>49</v>
      </c>
      <c r="J72" s="5" t="s">
        <v>40</v>
      </c>
      <c r="K72" s="5" t="s">
        <v>46</v>
      </c>
      <c r="L72" s="5" t="s">
        <v>42</v>
      </c>
      <c r="M72" s="5" t="s">
        <v>42</v>
      </c>
      <c r="N72" s="5" t="s">
        <v>42</v>
      </c>
      <c r="O72" s="5" t="s">
        <v>42</v>
      </c>
      <c r="P72" s="5" t="s">
        <v>42</v>
      </c>
      <c r="Q72" s="5" t="s">
        <v>205</v>
      </c>
      <c r="R72" s="5" t="s">
        <v>206</v>
      </c>
      <c r="S72" s="5" t="s">
        <v>122</v>
      </c>
      <c r="T72" s="5" t="s">
        <v>123</v>
      </c>
      <c r="U72" s="5" t="s">
        <v>153</v>
      </c>
      <c r="V72" s="5" t="s">
        <v>37</v>
      </c>
      <c r="W72" s="5" t="s">
        <v>72</v>
      </c>
      <c r="X72" s="5" t="s">
        <v>125</v>
      </c>
      <c r="Y72" s="5" t="s">
        <v>126</v>
      </c>
      <c r="Z72" s="2" t="n">
        <v>25</v>
      </c>
    </row>
    <row r="73" customFormat="false" ht="60.75" hidden="false" customHeight="false" outlineLevel="0" collapsed="false">
      <c r="A73" s="4" t="n">
        <v>44829.9205439815</v>
      </c>
      <c r="B73" s="4" t="n">
        <v>44829.9213194444</v>
      </c>
      <c r="C73" s="5" t="s">
        <v>47</v>
      </c>
      <c r="D73" s="2" t="n">
        <v>100</v>
      </c>
      <c r="E73" s="2" t="n">
        <v>66</v>
      </c>
      <c r="F73" s="5" t="s">
        <v>37</v>
      </c>
      <c r="G73" s="4" t="n">
        <v>44829.9213301968</v>
      </c>
      <c r="H73" s="5" t="s">
        <v>207</v>
      </c>
      <c r="I73" s="5" t="s">
        <v>49</v>
      </c>
      <c r="J73" s="5" t="s">
        <v>40</v>
      </c>
      <c r="K73" s="5" t="s">
        <v>46</v>
      </c>
      <c r="L73" s="5" t="s">
        <v>50</v>
      </c>
      <c r="M73" s="5" t="s">
        <v>50</v>
      </c>
      <c r="N73" s="5" t="s">
        <v>50</v>
      </c>
      <c r="O73" s="5" t="s">
        <v>50</v>
      </c>
      <c r="P73" s="5" t="s">
        <v>50</v>
      </c>
      <c r="Q73" s="5" t="s">
        <v>208</v>
      </c>
      <c r="R73" s="5" t="s">
        <v>209</v>
      </c>
      <c r="S73" s="5" t="s">
        <v>122</v>
      </c>
      <c r="T73" s="5" t="s">
        <v>123</v>
      </c>
      <c r="U73" s="5" t="s">
        <v>124</v>
      </c>
      <c r="V73" s="5" t="s">
        <v>37</v>
      </c>
      <c r="W73" s="5" t="s">
        <v>72</v>
      </c>
      <c r="X73" s="5" t="s">
        <v>125</v>
      </c>
      <c r="Y73" s="5" t="s">
        <v>126</v>
      </c>
      <c r="Z73" s="2" t="n">
        <v>20</v>
      </c>
    </row>
    <row r="74" customFormat="false" ht="24.75" hidden="false" customHeight="false" outlineLevel="0" collapsed="false">
      <c r="A74" s="4" t="n">
        <v>44823.472650463</v>
      </c>
      <c r="B74" s="4" t="n">
        <v>44823.4731134259</v>
      </c>
      <c r="C74" s="5" t="s">
        <v>47</v>
      </c>
      <c r="D74" s="2" t="n">
        <v>60</v>
      </c>
      <c r="E74" s="2" t="n">
        <v>39</v>
      </c>
      <c r="F74" s="5" t="s">
        <v>72</v>
      </c>
      <c r="G74" s="4" t="n">
        <v>44830.5053312269</v>
      </c>
      <c r="H74" s="5" t="s">
        <v>210</v>
      </c>
      <c r="I74" s="5" t="s">
        <v>49</v>
      </c>
      <c r="J74" s="5" t="s">
        <v>40</v>
      </c>
      <c r="K74" s="5" t="s">
        <v>46</v>
      </c>
      <c r="L74" s="5" t="s">
        <v>42</v>
      </c>
      <c r="M74" s="5" t="s">
        <v>50</v>
      </c>
      <c r="N74" s="5" t="s">
        <v>42</v>
      </c>
      <c r="O74" s="5" t="s">
        <v>50</v>
      </c>
      <c r="P74" s="5" t="s">
        <v>42</v>
      </c>
      <c r="Q74" s="5"/>
      <c r="R74" s="5"/>
      <c r="S74" s="5"/>
      <c r="T74" s="5"/>
      <c r="U74" s="5"/>
      <c r="V74" s="5"/>
      <c r="W74" s="5"/>
      <c r="X74" s="5"/>
      <c r="Y74" s="5"/>
      <c r="Z74" s="2" t="n">
        <v>23</v>
      </c>
    </row>
    <row r="75" customFormat="false" ht="60.75" hidden="false" customHeight="false" outlineLevel="0" collapsed="false">
      <c r="A75" s="4" t="n">
        <v>44830.6692592593</v>
      </c>
      <c r="B75" s="4" t="n">
        <v>44830.6727893519</v>
      </c>
      <c r="C75" s="5" t="s">
        <v>47</v>
      </c>
      <c r="D75" s="2" t="n">
        <v>100</v>
      </c>
      <c r="E75" s="2" t="n">
        <v>304</v>
      </c>
      <c r="F75" s="5" t="s">
        <v>37</v>
      </c>
      <c r="G75" s="4" t="n">
        <v>44830.6727985995</v>
      </c>
      <c r="H75" s="5" t="s">
        <v>211</v>
      </c>
      <c r="I75" s="5" t="s">
        <v>49</v>
      </c>
      <c r="J75" s="5" t="s">
        <v>40</v>
      </c>
      <c r="K75" s="5" t="s">
        <v>46</v>
      </c>
      <c r="L75" s="5" t="s">
        <v>50</v>
      </c>
      <c r="M75" s="5" t="s">
        <v>50</v>
      </c>
      <c r="N75" s="5" t="s">
        <v>50</v>
      </c>
      <c r="O75" s="5" t="s">
        <v>50</v>
      </c>
      <c r="P75" s="5" t="s">
        <v>50</v>
      </c>
      <c r="Q75" s="5" t="s">
        <v>184</v>
      </c>
      <c r="R75" s="5" t="s">
        <v>52</v>
      </c>
      <c r="S75" s="5" t="s">
        <v>122</v>
      </c>
      <c r="T75" s="5" t="s">
        <v>123</v>
      </c>
      <c r="U75" s="5" t="s">
        <v>124</v>
      </c>
      <c r="V75" s="5" t="s">
        <v>37</v>
      </c>
      <c r="W75" s="5" t="s">
        <v>72</v>
      </c>
      <c r="X75" s="5" t="s">
        <v>125</v>
      </c>
      <c r="Y75" s="5" t="s">
        <v>126</v>
      </c>
      <c r="Z75" s="2" t="n">
        <v>20</v>
      </c>
    </row>
    <row r="76" customFormat="false" ht="60.75" hidden="false" customHeight="false" outlineLevel="0" collapsed="false">
      <c r="A76" s="4" t="n">
        <v>44830.754224537</v>
      </c>
      <c r="B76" s="4" t="n">
        <v>44830.7552893519</v>
      </c>
      <c r="C76" s="5" t="s">
        <v>47</v>
      </c>
      <c r="D76" s="2" t="n">
        <v>100</v>
      </c>
      <c r="E76" s="2" t="n">
        <v>92</v>
      </c>
      <c r="F76" s="5" t="s">
        <v>37</v>
      </c>
      <c r="G76" s="4" t="n">
        <v>44830.7552979282</v>
      </c>
      <c r="H76" s="5" t="s">
        <v>212</v>
      </c>
      <c r="I76" s="5" t="s">
        <v>49</v>
      </c>
      <c r="J76" s="5" t="s">
        <v>40</v>
      </c>
      <c r="K76" s="5" t="s">
        <v>46</v>
      </c>
      <c r="L76" s="5" t="s">
        <v>55</v>
      </c>
      <c r="M76" s="5" t="s">
        <v>54</v>
      </c>
      <c r="N76" s="5" t="s">
        <v>55</v>
      </c>
      <c r="O76" s="5" t="s">
        <v>50</v>
      </c>
      <c r="P76" s="5" t="s">
        <v>54</v>
      </c>
      <c r="Q76" s="5" t="s">
        <v>213</v>
      </c>
      <c r="R76" s="5" t="s">
        <v>166</v>
      </c>
      <c r="S76" s="5" t="s">
        <v>122</v>
      </c>
      <c r="T76" s="5"/>
      <c r="U76" s="5" t="s">
        <v>134</v>
      </c>
      <c r="V76" s="5" t="s">
        <v>37</v>
      </c>
      <c r="W76" s="5" t="s">
        <v>72</v>
      </c>
      <c r="X76" s="5" t="s">
        <v>135</v>
      </c>
      <c r="Y76" s="5" t="s">
        <v>126</v>
      </c>
      <c r="Z76" s="2" t="n">
        <v>14</v>
      </c>
    </row>
    <row r="77" customFormat="false" ht="60.75" hidden="false" customHeight="false" outlineLevel="0" collapsed="false">
      <c r="A77" s="4" t="n">
        <v>44830.7553587963</v>
      </c>
      <c r="B77" s="4" t="n">
        <v>44830.7561689815</v>
      </c>
      <c r="C77" s="5" t="s">
        <v>47</v>
      </c>
      <c r="D77" s="2" t="n">
        <v>100</v>
      </c>
      <c r="E77" s="2" t="n">
        <v>69</v>
      </c>
      <c r="F77" s="5" t="s">
        <v>37</v>
      </c>
      <c r="G77" s="4" t="n">
        <v>44830.7561801273</v>
      </c>
      <c r="H77" s="5" t="s">
        <v>214</v>
      </c>
      <c r="I77" s="5" t="s">
        <v>49</v>
      </c>
      <c r="J77" s="5" t="s">
        <v>40</v>
      </c>
      <c r="K77" s="5" t="s">
        <v>46</v>
      </c>
      <c r="L77" s="5" t="s">
        <v>54</v>
      </c>
      <c r="M77" s="5" t="s">
        <v>54</v>
      </c>
      <c r="N77" s="5" t="s">
        <v>65</v>
      </c>
      <c r="O77" s="5" t="s">
        <v>55</v>
      </c>
      <c r="P77" s="5" t="s">
        <v>65</v>
      </c>
      <c r="Q77" s="5" t="s">
        <v>215</v>
      </c>
      <c r="R77" s="5" t="s">
        <v>216</v>
      </c>
      <c r="S77" s="5" t="s">
        <v>152</v>
      </c>
      <c r="T77" s="5"/>
      <c r="U77" s="5"/>
      <c r="V77" s="5" t="s">
        <v>72</v>
      </c>
      <c r="W77" s="5" t="s">
        <v>37</v>
      </c>
      <c r="X77" s="5" t="s">
        <v>131</v>
      </c>
      <c r="Y77" s="5" t="s">
        <v>145</v>
      </c>
      <c r="Z77" s="2" t="n">
        <v>9</v>
      </c>
    </row>
    <row r="78" customFormat="false" ht="60.75" hidden="false" customHeight="false" outlineLevel="0" collapsed="false">
      <c r="A78" s="4" t="n">
        <v>44831.6197106482</v>
      </c>
      <c r="B78" s="4" t="n">
        <v>44831.6205902778</v>
      </c>
      <c r="C78" s="5" t="s">
        <v>47</v>
      </c>
      <c r="D78" s="2" t="n">
        <v>100</v>
      </c>
      <c r="E78" s="2" t="n">
        <v>75</v>
      </c>
      <c r="F78" s="5" t="s">
        <v>37</v>
      </c>
      <c r="G78" s="4" t="n">
        <v>44831.6206027083</v>
      </c>
      <c r="H78" s="5" t="s">
        <v>217</v>
      </c>
      <c r="I78" s="5" t="s">
        <v>49</v>
      </c>
      <c r="J78" s="5" t="s">
        <v>40</v>
      </c>
      <c r="K78" s="5" t="s">
        <v>46</v>
      </c>
      <c r="L78" s="5" t="s">
        <v>50</v>
      </c>
      <c r="M78" s="5" t="s">
        <v>50</v>
      </c>
      <c r="N78" s="5" t="s">
        <v>50</v>
      </c>
      <c r="O78" s="5" t="s">
        <v>50</v>
      </c>
      <c r="P78" s="5" t="s">
        <v>50</v>
      </c>
      <c r="Q78" s="5" t="s">
        <v>218</v>
      </c>
      <c r="R78" s="5" t="s">
        <v>44</v>
      </c>
      <c r="S78" s="5" t="s">
        <v>122</v>
      </c>
      <c r="T78" s="5" t="s">
        <v>167</v>
      </c>
      <c r="U78" s="5" t="s">
        <v>124</v>
      </c>
      <c r="V78" s="5" t="s">
        <v>37</v>
      </c>
      <c r="W78" s="5" t="s">
        <v>72</v>
      </c>
      <c r="X78" s="5" t="s">
        <v>135</v>
      </c>
      <c r="Y78" s="5" t="s">
        <v>126</v>
      </c>
      <c r="Z78" s="2" t="n">
        <v>20</v>
      </c>
    </row>
    <row r="79" customFormat="false" ht="24.75" hidden="false" customHeight="false" outlineLevel="0" collapsed="false">
      <c r="A79" s="4" t="n">
        <v>44824.7649884259</v>
      </c>
      <c r="B79" s="4" t="n">
        <v>44824.7651736111</v>
      </c>
      <c r="C79" s="5" t="s">
        <v>47</v>
      </c>
      <c r="D79" s="2" t="n">
        <v>6</v>
      </c>
      <c r="E79" s="2" t="n">
        <v>16</v>
      </c>
      <c r="F79" s="5" t="s">
        <v>72</v>
      </c>
      <c r="G79" s="4" t="n">
        <v>44831.7651914699</v>
      </c>
      <c r="H79" s="5" t="s">
        <v>219</v>
      </c>
      <c r="I79" s="5" t="s">
        <v>49</v>
      </c>
      <c r="J79" s="5" t="s">
        <v>40</v>
      </c>
      <c r="K79" s="5" t="s">
        <v>46</v>
      </c>
      <c r="L79" s="5"/>
      <c r="M79" s="5"/>
      <c r="N79" s="5"/>
      <c r="O79" s="5"/>
      <c r="P79" s="5"/>
      <c r="Q79" s="5"/>
      <c r="R79" s="5"/>
      <c r="S79" s="5"/>
      <c r="T79" s="5"/>
      <c r="U79" s="5"/>
      <c r="V79" s="5"/>
      <c r="W79" s="5"/>
      <c r="X79" s="5"/>
      <c r="Y79" s="5"/>
      <c r="Z79" s="5"/>
    </row>
    <row r="80" customFormat="false" ht="24.75" hidden="false" customHeight="false" outlineLevel="0" collapsed="false">
      <c r="A80" s="4" t="n">
        <v>44824.7683217593</v>
      </c>
      <c r="B80" s="4" t="n">
        <v>44824.7686689815</v>
      </c>
      <c r="C80" s="5" t="s">
        <v>47</v>
      </c>
      <c r="D80" s="2" t="n">
        <v>47</v>
      </c>
      <c r="E80" s="2" t="n">
        <v>29</v>
      </c>
      <c r="F80" s="5" t="s">
        <v>72</v>
      </c>
      <c r="G80" s="4" t="n">
        <v>44831.7686874537</v>
      </c>
      <c r="H80" s="5" t="s">
        <v>220</v>
      </c>
      <c r="I80" s="5" t="s">
        <v>49</v>
      </c>
      <c r="J80" s="5" t="s">
        <v>40</v>
      </c>
      <c r="K80" s="5" t="s">
        <v>46</v>
      </c>
      <c r="L80" s="5" t="s">
        <v>65</v>
      </c>
      <c r="M80" s="5" t="s">
        <v>65</v>
      </c>
      <c r="N80" s="5" t="s">
        <v>65</v>
      </c>
      <c r="O80" s="5" t="s">
        <v>65</v>
      </c>
      <c r="P80" s="5" t="s">
        <v>65</v>
      </c>
      <c r="Q80" s="5" t="s">
        <v>221</v>
      </c>
      <c r="R80" s="5" t="s">
        <v>221</v>
      </c>
      <c r="S80" s="5"/>
      <c r="T80" s="5"/>
      <c r="U80" s="5"/>
      <c r="V80" s="5"/>
      <c r="W80" s="5"/>
      <c r="X80" s="5"/>
      <c r="Y80" s="5"/>
      <c r="Z80" s="2" t="n">
        <v>5</v>
      </c>
    </row>
    <row r="81" customFormat="false" ht="24.75" hidden="false" customHeight="false" outlineLevel="0" collapsed="false">
      <c r="A81" s="4" t="n">
        <v>44824.7932175926</v>
      </c>
      <c r="B81" s="4" t="n">
        <v>44824.8056712963</v>
      </c>
      <c r="C81" s="5" t="s">
        <v>47</v>
      </c>
      <c r="D81" s="2" t="n">
        <v>44</v>
      </c>
      <c r="E81" s="2" t="n">
        <v>1075</v>
      </c>
      <c r="F81" s="5" t="s">
        <v>72</v>
      </c>
      <c r="G81" s="4" t="n">
        <v>44831.8057384028</v>
      </c>
      <c r="H81" s="5" t="s">
        <v>222</v>
      </c>
      <c r="I81" s="5" t="s">
        <v>49</v>
      </c>
      <c r="J81" s="5" t="s">
        <v>40</v>
      </c>
      <c r="K81" s="5" t="s">
        <v>46</v>
      </c>
      <c r="L81" s="5" t="s">
        <v>55</v>
      </c>
      <c r="M81" s="5" t="s">
        <v>55</v>
      </c>
      <c r="N81" s="5" t="s">
        <v>55</v>
      </c>
      <c r="O81" s="5" t="s">
        <v>55</v>
      </c>
      <c r="P81" s="5" t="s">
        <v>54</v>
      </c>
      <c r="Q81" s="5" t="s">
        <v>223</v>
      </c>
      <c r="R81" s="5"/>
      <c r="S81" s="5"/>
      <c r="T81" s="5"/>
      <c r="U81" s="5"/>
      <c r="V81" s="5"/>
      <c r="W81" s="5"/>
      <c r="X81" s="5"/>
      <c r="Y81" s="5"/>
      <c r="Z81" s="2" t="n">
        <v>14</v>
      </c>
    </row>
    <row r="82" customFormat="false" ht="60.75" hidden="false" customHeight="false" outlineLevel="0" collapsed="false">
      <c r="A82" s="4" t="n">
        <v>44831.7976388889</v>
      </c>
      <c r="B82" s="4" t="n">
        <v>44831.8077662037</v>
      </c>
      <c r="C82" s="5" t="s">
        <v>47</v>
      </c>
      <c r="D82" s="2" t="n">
        <v>100</v>
      </c>
      <c r="E82" s="2" t="n">
        <v>874</v>
      </c>
      <c r="F82" s="5" t="s">
        <v>37</v>
      </c>
      <c r="G82" s="4" t="n">
        <v>44831.8077703009</v>
      </c>
      <c r="H82" s="5" t="s">
        <v>224</v>
      </c>
      <c r="I82" s="5" t="s">
        <v>49</v>
      </c>
      <c r="J82" s="5" t="s">
        <v>40</v>
      </c>
      <c r="K82" s="5" t="s">
        <v>46</v>
      </c>
      <c r="L82" s="5" t="s">
        <v>50</v>
      </c>
      <c r="M82" s="5" t="s">
        <v>50</v>
      </c>
      <c r="N82" s="5" t="s">
        <v>50</v>
      </c>
      <c r="O82" s="5" t="s">
        <v>50</v>
      </c>
      <c r="P82" s="5" t="s">
        <v>50</v>
      </c>
      <c r="Q82" s="5" t="s">
        <v>225</v>
      </c>
      <c r="R82" s="5" t="s">
        <v>117</v>
      </c>
      <c r="S82" s="5" t="s">
        <v>122</v>
      </c>
      <c r="T82" s="5" t="s">
        <v>123</v>
      </c>
      <c r="U82" s="5" t="s">
        <v>124</v>
      </c>
      <c r="V82" s="5" t="s">
        <v>72</v>
      </c>
      <c r="W82" s="5" t="s">
        <v>72</v>
      </c>
      <c r="X82" s="5" t="s">
        <v>135</v>
      </c>
      <c r="Y82" s="5" t="s">
        <v>126</v>
      </c>
      <c r="Z82" s="2" t="n">
        <v>20</v>
      </c>
    </row>
    <row r="83" customFormat="false" ht="60.75" hidden="false" customHeight="false" outlineLevel="0" collapsed="false">
      <c r="A83" s="4" t="n">
        <v>44831.8356944445</v>
      </c>
      <c r="B83" s="4" t="n">
        <v>44831.8366435185</v>
      </c>
      <c r="C83" s="5" t="s">
        <v>47</v>
      </c>
      <c r="D83" s="2" t="n">
        <v>100</v>
      </c>
      <c r="E83" s="2" t="n">
        <v>82</v>
      </c>
      <c r="F83" s="5" t="s">
        <v>37</v>
      </c>
      <c r="G83" s="4" t="n">
        <v>44831.8366554514</v>
      </c>
      <c r="H83" s="5" t="s">
        <v>226</v>
      </c>
      <c r="I83" s="5" t="s">
        <v>49</v>
      </c>
      <c r="J83" s="5" t="s">
        <v>40</v>
      </c>
      <c r="K83" s="5" t="s">
        <v>46</v>
      </c>
      <c r="L83" s="5" t="s">
        <v>55</v>
      </c>
      <c r="M83" s="5" t="s">
        <v>50</v>
      </c>
      <c r="N83" s="5" t="s">
        <v>50</v>
      </c>
      <c r="O83" s="5" t="s">
        <v>55</v>
      </c>
      <c r="P83" s="5" t="s">
        <v>50</v>
      </c>
      <c r="Q83" s="5" t="s">
        <v>69</v>
      </c>
      <c r="R83" s="5" t="s">
        <v>67</v>
      </c>
      <c r="S83" s="5" t="s">
        <v>122</v>
      </c>
      <c r="T83" s="5" t="s">
        <v>123</v>
      </c>
      <c r="U83" s="5" t="s">
        <v>153</v>
      </c>
      <c r="V83" s="5" t="s">
        <v>37</v>
      </c>
      <c r="W83" s="5" t="s">
        <v>72</v>
      </c>
      <c r="X83" s="5" t="s">
        <v>125</v>
      </c>
      <c r="Y83" s="5" t="s">
        <v>126</v>
      </c>
      <c r="Z83" s="2" t="n">
        <v>18</v>
      </c>
    </row>
    <row r="84" customFormat="false" ht="48.75" hidden="false" customHeight="false" outlineLevel="0" collapsed="false">
      <c r="A84" s="4" t="n">
        <v>44831.8376967593</v>
      </c>
      <c r="B84" s="4" t="n">
        <v>44831.83875</v>
      </c>
      <c r="C84" s="5" t="s">
        <v>47</v>
      </c>
      <c r="D84" s="2" t="n">
        <v>100</v>
      </c>
      <c r="E84" s="2" t="n">
        <v>90</v>
      </c>
      <c r="F84" s="5" t="s">
        <v>37</v>
      </c>
      <c r="G84" s="4" t="n">
        <v>44831.8387642593</v>
      </c>
      <c r="H84" s="5" t="s">
        <v>227</v>
      </c>
      <c r="I84" s="5" t="s">
        <v>49</v>
      </c>
      <c r="J84" s="5" t="s">
        <v>40</v>
      </c>
      <c r="K84" s="5" t="s">
        <v>46</v>
      </c>
      <c r="L84" s="5" t="s">
        <v>50</v>
      </c>
      <c r="M84" s="5" t="s">
        <v>55</v>
      </c>
      <c r="N84" s="5" t="s">
        <v>55</v>
      </c>
      <c r="O84" s="5" t="s">
        <v>54</v>
      </c>
      <c r="P84" s="5" t="s">
        <v>55</v>
      </c>
      <c r="Q84" s="5" t="s">
        <v>228</v>
      </c>
      <c r="R84" s="5" t="s">
        <v>175</v>
      </c>
      <c r="S84" s="5" t="s">
        <v>122</v>
      </c>
      <c r="T84" s="5" t="s">
        <v>167</v>
      </c>
      <c r="U84" s="5" t="s">
        <v>124</v>
      </c>
      <c r="V84" s="5" t="s">
        <v>37</v>
      </c>
      <c r="W84" s="5" t="s">
        <v>72</v>
      </c>
      <c r="X84" s="5" t="s">
        <v>125</v>
      </c>
      <c r="Y84" s="5" t="s">
        <v>136</v>
      </c>
      <c r="Z84" s="2" t="n">
        <v>15</v>
      </c>
    </row>
    <row r="85" customFormat="false" ht="24.75" hidden="false" customHeight="false" outlineLevel="0" collapsed="false">
      <c r="A85" s="4" t="n">
        <v>44831.8387962963</v>
      </c>
      <c r="B85" s="4" t="n">
        <v>44831.8395138889</v>
      </c>
      <c r="C85" s="5" t="s">
        <v>47</v>
      </c>
      <c r="D85" s="2" t="n">
        <v>100</v>
      </c>
      <c r="E85" s="2" t="n">
        <v>62</v>
      </c>
      <c r="F85" s="5" t="s">
        <v>37</v>
      </c>
      <c r="G85" s="4" t="n">
        <v>44831.8395286111</v>
      </c>
      <c r="H85" s="5" t="s">
        <v>229</v>
      </c>
      <c r="I85" s="5" t="s">
        <v>49</v>
      </c>
      <c r="J85" s="5" t="s">
        <v>40</v>
      </c>
      <c r="K85" s="5" t="s">
        <v>46</v>
      </c>
      <c r="L85" s="5" t="s">
        <v>54</v>
      </c>
      <c r="M85" s="5" t="s">
        <v>55</v>
      </c>
      <c r="N85" s="5" t="s">
        <v>54</v>
      </c>
      <c r="O85" s="5" t="s">
        <v>65</v>
      </c>
      <c r="P85" s="5" t="s">
        <v>54</v>
      </c>
      <c r="Q85" s="5" t="s">
        <v>230</v>
      </c>
      <c r="R85" s="5" t="s">
        <v>231</v>
      </c>
      <c r="S85" s="5"/>
      <c r="T85" s="5"/>
      <c r="U85" s="5" t="s">
        <v>124</v>
      </c>
      <c r="V85" s="5" t="s">
        <v>37</v>
      </c>
      <c r="W85" s="5" t="s">
        <v>72</v>
      </c>
      <c r="X85" s="5"/>
      <c r="Y85" s="5"/>
      <c r="Z85" s="2" t="n">
        <v>10</v>
      </c>
    </row>
    <row r="86" customFormat="false" ht="24.75" hidden="false" customHeight="false" outlineLevel="0" collapsed="false">
      <c r="A86" s="4" t="n">
        <v>44819.7863541667</v>
      </c>
      <c r="B86" s="4" t="n">
        <v>44826.5771412037</v>
      </c>
      <c r="C86" s="5" t="s">
        <v>47</v>
      </c>
      <c r="D86" s="2" t="n">
        <v>80</v>
      </c>
      <c r="E86" s="2" t="n">
        <v>586723</v>
      </c>
      <c r="F86" s="5" t="s">
        <v>72</v>
      </c>
      <c r="G86" s="4" t="n">
        <v>44833.5771569445</v>
      </c>
      <c r="H86" s="5" t="s">
        <v>232</v>
      </c>
      <c r="I86" s="5" t="s">
        <v>49</v>
      </c>
      <c r="J86" s="5" t="s">
        <v>40</v>
      </c>
      <c r="K86" s="5" t="s">
        <v>46</v>
      </c>
      <c r="L86" s="5" t="s">
        <v>55</v>
      </c>
      <c r="M86" s="5" t="s">
        <v>55</v>
      </c>
      <c r="N86" s="5" t="s">
        <v>55</v>
      </c>
      <c r="O86" s="5" t="s">
        <v>55</v>
      </c>
      <c r="P86" s="5" t="s">
        <v>55</v>
      </c>
      <c r="Q86" s="5" t="s">
        <v>233</v>
      </c>
      <c r="R86" s="5" t="s">
        <v>234</v>
      </c>
      <c r="S86" s="5"/>
      <c r="T86" s="5"/>
      <c r="U86" s="5"/>
      <c r="V86" s="5"/>
      <c r="W86" s="5"/>
      <c r="X86" s="5"/>
      <c r="Y86" s="5"/>
      <c r="Z86" s="2" t="n">
        <v>15</v>
      </c>
    </row>
    <row r="87" customFormat="false" ht="24.75" hidden="false" customHeight="false" outlineLevel="0" collapsed="false">
      <c r="A87" s="4" t="n">
        <v>44826.6016435185</v>
      </c>
      <c r="B87" s="4" t="n">
        <v>44826.6222800926</v>
      </c>
      <c r="C87" s="5" t="s">
        <v>47</v>
      </c>
      <c r="D87" s="2" t="n">
        <v>38</v>
      </c>
      <c r="E87" s="2" t="n">
        <v>1782</v>
      </c>
      <c r="F87" s="5" t="s">
        <v>72</v>
      </c>
      <c r="G87" s="4" t="n">
        <v>44833.622336169</v>
      </c>
      <c r="H87" s="5" t="s">
        <v>235</v>
      </c>
      <c r="I87" s="5" t="s">
        <v>49</v>
      </c>
      <c r="J87" s="5" t="s">
        <v>40</v>
      </c>
      <c r="K87" s="5" t="s">
        <v>46</v>
      </c>
      <c r="L87" s="5" t="s">
        <v>55</v>
      </c>
      <c r="M87" s="5" t="s">
        <v>55</v>
      </c>
      <c r="N87" s="5" t="s">
        <v>42</v>
      </c>
      <c r="O87" s="5" t="s">
        <v>54</v>
      </c>
      <c r="P87" s="5" t="s">
        <v>55</v>
      </c>
      <c r="Q87" s="5"/>
      <c r="R87" s="5"/>
      <c r="S87" s="5"/>
      <c r="T87" s="5"/>
      <c r="U87" s="5"/>
      <c r="V87" s="5"/>
      <c r="W87" s="5"/>
      <c r="X87" s="5"/>
      <c r="Y87" s="5"/>
      <c r="Z87" s="2" t="n">
        <v>16</v>
      </c>
    </row>
    <row r="88" customFormat="false" ht="24.75" hidden="false" customHeight="false" outlineLevel="0" collapsed="false">
      <c r="A88" s="4" t="n">
        <v>44826.6307523148</v>
      </c>
      <c r="B88" s="4" t="n">
        <v>44826.6314351852</v>
      </c>
      <c r="C88" s="5" t="s">
        <v>47</v>
      </c>
      <c r="D88" s="2" t="n">
        <v>44</v>
      </c>
      <c r="E88" s="2" t="n">
        <v>59</v>
      </c>
      <c r="F88" s="5" t="s">
        <v>72</v>
      </c>
      <c r="G88" s="4" t="n">
        <v>44833.6314879051</v>
      </c>
      <c r="H88" s="5" t="s">
        <v>236</v>
      </c>
      <c r="I88" s="5" t="s">
        <v>49</v>
      </c>
      <c r="J88" s="5" t="s">
        <v>40</v>
      </c>
      <c r="K88" s="5" t="s">
        <v>46</v>
      </c>
      <c r="L88" s="5" t="s">
        <v>50</v>
      </c>
      <c r="M88" s="5" t="s">
        <v>50</v>
      </c>
      <c r="N88" s="5" t="s">
        <v>50</v>
      </c>
      <c r="O88" s="5" t="s">
        <v>42</v>
      </c>
      <c r="P88" s="5" t="s">
        <v>42</v>
      </c>
      <c r="Q88" s="5" t="s">
        <v>69</v>
      </c>
      <c r="R88" s="5"/>
      <c r="S88" s="5"/>
      <c r="T88" s="5"/>
      <c r="U88" s="5"/>
      <c r="V88" s="5"/>
      <c r="W88" s="5"/>
      <c r="X88" s="5"/>
      <c r="Y88" s="5"/>
      <c r="Z88" s="2" t="n">
        <v>22</v>
      </c>
    </row>
    <row r="89" customFormat="false" ht="24.75" hidden="false" customHeight="false" outlineLevel="0" collapsed="false">
      <c r="A89" s="4" t="n">
        <v>44826.6441319444</v>
      </c>
      <c r="B89" s="4" t="n">
        <v>44826.6444907407</v>
      </c>
      <c r="C89" s="5" t="s">
        <v>47</v>
      </c>
      <c r="D89" s="2" t="n">
        <v>44</v>
      </c>
      <c r="E89" s="2" t="n">
        <v>31</v>
      </c>
      <c r="F89" s="5" t="s">
        <v>72</v>
      </c>
      <c r="G89" s="4" t="n">
        <v>44833.6445263542</v>
      </c>
      <c r="H89" s="5" t="s">
        <v>237</v>
      </c>
      <c r="I89" s="5" t="s">
        <v>49</v>
      </c>
      <c r="J89" s="5" t="s">
        <v>40</v>
      </c>
      <c r="K89" s="5" t="s">
        <v>46</v>
      </c>
      <c r="L89" s="5" t="s">
        <v>54</v>
      </c>
      <c r="M89" s="5" t="s">
        <v>50</v>
      </c>
      <c r="N89" s="5" t="s">
        <v>42</v>
      </c>
      <c r="O89" s="5" t="s">
        <v>50</v>
      </c>
      <c r="P89" s="5" t="s">
        <v>55</v>
      </c>
      <c r="Q89" s="5" t="s">
        <v>238</v>
      </c>
      <c r="R89" s="5"/>
      <c r="S89" s="5"/>
      <c r="T89" s="5"/>
      <c r="U89" s="5"/>
      <c r="V89" s="5"/>
      <c r="W89" s="5"/>
      <c r="X89" s="5"/>
      <c r="Y89" s="5"/>
      <c r="Z89" s="2" t="n">
        <v>18</v>
      </c>
    </row>
    <row r="90" customFormat="false" ht="60.75" hidden="false" customHeight="false" outlineLevel="0" collapsed="false">
      <c r="A90" s="4" t="n">
        <v>44834.4303356481</v>
      </c>
      <c r="B90" s="4" t="n">
        <v>44834.4313888889</v>
      </c>
      <c r="C90" s="5" t="s">
        <v>47</v>
      </c>
      <c r="D90" s="2" t="n">
        <v>100</v>
      </c>
      <c r="E90" s="2" t="n">
        <v>91</v>
      </c>
      <c r="F90" s="5" t="s">
        <v>37</v>
      </c>
      <c r="G90" s="4" t="n">
        <v>44834.4313957986</v>
      </c>
      <c r="H90" s="5" t="s">
        <v>239</v>
      </c>
      <c r="I90" s="5" t="s">
        <v>49</v>
      </c>
      <c r="J90" s="5" t="s">
        <v>40</v>
      </c>
      <c r="K90" s="5" t="s">
        <v>46</v>
      </c>
      <c r="L90" s="5" t="s">
        <v>55</v>
      </c>
      <c r="M90" s="5" t="s">
        <v>55</v>
      </c>
      <c r="N90" s="5" t="s">
        <v>50</v>
      </c>
      <c r="O90" s="5" t="s">
        <v>55</v>
      </c>
      <c r="P90" s="5" t="s">
        <v>55</v>
      </c>
      <c r="Q90" s="5" t="s">
        <v>187</v>
      </c>
      <c r="R90" s="5" t="s">
        <v>52</v>
      </c>
      <c r="S90" s="5" t="s">
        <v>122</v>
      </c>
      <c r="T90" s="5" t="s">
        <v>123</v>
      </c>
      <c r="U90" s="5" t="s">
        <v>153</v>
      </c>
      <c r="V90" s="5" t="s">
        <v>37</v>
      </c>
      <c r="W90" s="5" t="s">
        <v>72</v>
      </c>
      <c r="X90" s="5" t="s">
        <v>125</v>
      </c>
      <c r="Y90" s="5" t="s">
        <v>126</v>
      </c>
      <c r="Z90" s="2" t="n">
        <v>16</v>
      </c>
    </row>
    <row r="91" customFormat="false" ht="24.75" hidden="false" customHeight="false" outlineLevel="0" collapsed="false">
      <c r="A91" s="4" t="n">
        <v>44828.0364583333</v>
      </c>
      <c r="B91" s="4" t="n">
        <v>44828.0368402778</v>
      </c>
      <c r="C91" s="5" t="s">
        <v>47</v>
      </c>
      <c r="D91" s="2" t="n">
        <v>6</v>
      </c>
      <c r="E91" s="2" t="n">
        <v>33</v>
      </c>
      <c r="F91" s="5" t="s">
        <v>72</v>
      </c>
      <c r="G91" s="4" t="n">
        <v>44835.0368663657</v>
      </c>
      <c r="H91" s="5" t="s">
        <v>240</v>
      </c>
      <c r="I91" s="5" t="s">
        <v>49</v>
      </c>
      <c r="J91" s="5" t="s">
        <v>40</v>
      </c>
      <c r="K91" s="5" t="s">
        <v>46</v>
      </c>
      <c r="L91" s="5"/>
      <c r="M91" s="5"/>
      <c r="N91" s="5"/>
      <c r="O91" s="5"/>
      <c r="P91" s="5"/>
      <c r="Q91" s="5"/>
      <c r="R91" s="5"/>
      <c r="S91" s="5"/>
      <c r="T91" s="5"/>
      <c r="U91" s="5"/>
      <c r="V91" s="5"/>
      <c r="W91" s="5"/>
      <c r="X91" s="5"/>
      <c r="Y91" s="5"/>
      <c r="Z91" s="5"/>
    </row>
    <row r="92" customFormat="false" ht="60.75" hidden="false" customHeight="false" outlineLevel="0" collapsed="false">
      <c r="A92" s="4" t="n">
        <v>44828.6340856482</v>
      </c>
      <c r="B92" s="4" t="n">
        <v>44828.6352314815</v>
      </c>
      <c r="C92" s="5" t="s">
        <v>47</v>
      </c>
      <c r="D92" s="2" t="n">
        <v>94</v>
      </c>
      <c r="E92" s="2" t="n">
        <v>98</v>
      </c>
      <c r="F92" s="5" t="s">
        <v>72</v>
      </c>
      <c r="G92" s="4" t="n">
        <v>44835.6352785532</v>
      </c>
      <c r="H92" s="5" t="s">
        <v>241</v>
      </c>
      <c r="I92" s="5" t="s">
        <v>49</v>
      </c>
      <c r="J92" s="5" t="s">
        <v>40</v>
      </c>
      <c r="K92" s="5" t="s">
        <v>46</v>
      </c>
      <c r="L92" s="5" t="s">
        <v>50</v>
      </c>
      <c r="M92" s="5" t="s">
        <v>50</v>
      </c>
      <c r="N92" s="5" t="s">
        <v>50</v>
      </c>
      <c r="O92" s="5" t="s">
        <v>50</v>
      </c>
      <c r="P92" s="5" t="s">
        <v>50</v>
      </c>
      <c r="Q92" s="5" t="s">
        <v>242</v>
      </c>
      <c r="R92" s="5" t="s">
        <v>243</v>
      </c>
      <c r="S92" s="5" t="s">
        <v>122</v>
      </c>
      <c r="T92" s="5" t="s">
        <v>167</v>
      </c>
      <c r="U92" s="5" t="s">
        <v>124</v>
      </c>
      <c r="V92" s="5" t="s">
        <v>37</v>
      </c>
      <c r="W92" s="5" t="s">
        <v>37</v>
      </c>
      <c r="X92" s="5" t="s">
        <v>135</v>
      </c>
      <c r="Y92" s="5" t="s">
        <v>126</v>
      </c>
      <c r="Z92" s="2" t="n">
        <v>20</v>
      </c>
    </row>
    <row r="93" customFormat="false" ht="24.75" hidden="false" customHeight="false" outlineLevel="0" collapsed="false">
      <c r="A93" s="4" t="n">
        <v>44828.7041435185</v>
      </c>
      <c r="B93" s="4" t="n">
        <v>44828.7045486111</v>
      </c>
      <c r="C93" s="5" t="s">
        <v>47</v>
      </c>
      <c r="D93" s="2" t="n">
        <v>38</v>
      </c>
      <c r="E93" s="2" t="n">
        <v>34</v>
      </c>
      <c r="F93" s="5" t="s">
        <v>72</v>
      </c>
      <c r="G93" s="4" t="n">
        <v>44835.7045615856</v>
      </c>
      <c r="H93" s="5" t="s">
        <v>244</v>
      </c>
      <c r="I93" s="5" t="s">
        <v>49</v>
      </c>
      <c r="J93" s="5" t="s">
        <v>40</v>
      </c>
      <c r="K93" s="5" t="s">
        <v>46</v>
      </c>
      <c r="L93" s="5" t="s">
        <v>50</v>
      </c>
      <c r="M93" s="5" t="s">
        <v>50</v>
      </c>
      <c r="N93" s="5" t="s">
        <v>42</v>
      </c>
      <c r="O93" s="5" t="s">
        <v>42</v>
      </c>
      <c r="P93" s="5" t="s">
        <v>50</v>
      </c>
      <c r="Q93" s="5"/>
      <c r="R93" s="5"/>
      <c r="S93" s="5"/>
      <c r="T93" s="5"/>
      <c r="U93" s="5"/>
      <c r="V93" s="5"/>
      <c r="W93" s="5"/>
      <c r="X93" s="5"/>
      <c r="Y93" s="5"/>
      <c r="Z93" s="2" t="n">
        <v>22</v>
      </c>
    </row>
    <row r="94" customFormat="false" ht="60.75" hidden="false" customHeight="false" outlineLevel="0" collapsed="false">
      <c r="A94" s="4" t="n">
        <v>44836.8724768519</v>
      </c>
      <c r="B94" s="4" t="n">
        <v>44836.8739236111</v>
      </c>
      <c r="C94" s="5" t="s">
        <v>47</v>
      </c>
      <c r="D94" s="2" t="n">
        <v>100</v>
      </c>
      <c r="E94" s="2" t="n">
        <v>124</v>
      </c>
      <c r="F94" s="5" t="s">
        <v>37</v>
      </c>
      <c r="G94" s="4" t="n">
        <v>44836.8739281944</v>
      </c>
      <c r="H94" s="5" t="s">
        <v>245</v>
      </c>
      <c r="I94" s="5" t="s">
        <v>49</v>
      </c>
      <c r="J94" s="5" t="s">
        <v>40</v>
      </c>
      <c r="K94" s="5" t="s">
        <v>46</v>
      </c>
      <c r="L94" s="5" t="s">
        <v>50</v>
      </c>
      <c r="M94" s="5" t="s">
        <v>50</v>
      </c>
      <c r="N94" s="5" t="s">
        <v>50</v>
      </c>
      <c r="O94" s="5" t="s">
        <v>50</v>
      </c>
      <c r="P94" s="5" t="s">
        <v>50</v>
      </c>
      <c r="Q94" s="5" t="s">
        <v>246</v>
      </c>
      <c r="R94" s="5" t="s">
        <v>247</v>
      </c>
      <c r="S94" s="5" t="s">
        <v>122</v>
      </c>
      <c r="T94" s="5" t="s">
        <v>123</v>
      </c>
      <c r="U94" s="5" t="s">
        <v>124</v>
      </c>
      <c r="V94" s="5" t="s">
        <v>72</v>
      </c>
      <c r="W94" s="5" t="s">
        <v>37</v>
      </c>
      <c r="X94" s="5" t="s">
        <v>135</v>
      </c>
      <c r="Y94" s="5" t="s">
        <v>126</v>
      </c>
      <c r="Z94" s="2" t="n">
        <v>20</v>
      </c>
    </row>
    <row r="95" customFormat="false" ht="60.75" hidden="false" customHeight="false" outlineLevel="0" collapsed="false">
      <c r="A95" s="4" t="n">
        <v>44829.9250925926</v>
      </c>
      <c r="B95" s="4" t="n">
        <v>44829.9258333333</v>
      </c>
      <c r="C95" s="5" t="s">
        <v>47</v>
      </c>
      <c r="D95" s="2" t="n">
        <v>94</v>
      </c>
      <c r="E95" s="2" t="n">
        <v>63</v>
      </c>
      <c r="F95" s="5" t="s">
        <v>72</v>
      </c>
      <c r="G95" s="4" t="n">
        <v>44836.9258886458</v>
      </c>
      <c r="H95" s="5" t="s">
        <v>248</v>
      </c>
      <c r="I95" s="5" t="s">
        <v>49</v>
      </c>
      <c r="J95" s="5" t="s">
        <v>40</v>
      </c>
      <c r="K95" s="5" t="s">
        <v>46</v>
      </c>
      <c r="L95" s="5" t="s">
        <v>50</v>
      </c>
      <c r="M95" s="5" t="s">
        <v>50</v>
      </c>
      <c r="N95" s="5" t="s">
        <v>50</v>
      </c>
      <c r="O95" s="5" t="s">
        <v>50</v>
      </c>
      <c r="P95" s="5" t="s">
        <v>50</v>
      </c>
      <c r="Q95" s="5" t="s">
        <v>69</v>
      </c>
      <c r="R95" s="5" t="s">
        <v>249</v>
      </c>
      <c r="S95" s="5" t="s">
        <v>122</v>
      </c>
      <c r="T95" s="5" t="s">
        <v>123</v>
      </c>
      <c r="U95" s="5" t="s">
        <v>153</v>
      </c>
      <c r="V95" s="5" t="s">
        <v>37</v>
      </c>
      <c r="W95" s="5" t="s">
        <v>72</v>
      </c>
      <c r="X95" s="5" t="s">
        <v>125</v>
      </c>
      <c r="Y95" s="5" t="s">
        <v>126</v>
      </c>
      <c r="Z95" s="2" t="n">
        <v>20</v>
      </c>
    </row>
    <row r="96" customFormat="false" ht="24.75" hidden="false" customHeight="false" outlineLevel="0" collapsed="false">
      <c r="A96" s="4" t="n">
        <v>44830.3679976852</v>
      </c>
      <c r="B96" s="4" t="n">
        <v>44830.3685532407</v>
      </c>
      <c r="C96" s="5" t="s">
        <v>47</v>
      </c>
      <c r="D96" s="2" t="n">
        <v>38</v>
      </c>
      <c r="E96" s="2" t="n">
        <v>47</v>
      </c>
      <c r="F96" s="5" t="s">
        <v>72</v>
      </c>
      <c r="G96" s="4" t="n">
        <v>44837.3794741204</v>
      </c>
      <c r="H96" s="5" t="s">
        <v>250</v>
      </c>
      <c r="I96" s="5" t="s">
        <v>49</v>
      </c>
      <c r="J96" s="5" t="s">
        <v>40</v>
      </c>
      <c r="K96" s="5" t="s">
        <v>46</v>
      </c>
      <c r="L96" s="5" t="s">
        <v>55</v>
      </c>
      <c r="M96" s="5" t="s">
        <v>50</v>
      </c>
      <c r="N96" s="5" t="s">
        <v>42</v>
      </c>
      <c r="O96" s="5" t="s">
        <v>50</v>
      </c>
      <c r="P96" s="5" t="s">
        <v>50</v>
      </c>
      <c r="Q96" s="5"/>
      <c r="R96" s="5"/>
      <c r="S96" s="5"/>
      <c r="T96" s="5"/>
      <c r="U96" s="5"/>
      <c r="V96" s="5"/>
      <c r="W96" s="5"/>
      <c r="X96" s="5"/>
      <c r="Y96" s="5"/>
      <c r="Z96" s="2" t="n">
        <v>20</v>
      </c>
    </row>
    <row r="97" customFormat="false" ht="24.75" hidden="false" customHeight="false" outlineLevel="0" collapsed="false">
      <c r="A97" s="4" t="n">
        <v>44827.890462963</v>
      </c>
      <c r="B97" s="4" t="n">
        <v>44830.7802662037</v>
      </c>
      <c r="C97" s="5" t="s">
        <v>47</v>
      </c>
      <c r="D97" s="2" t="n">
        <v>50</v>
      </c>
      <c r="E97" s="2" t="n">
        <v>249678</v>
      </c>
      <c r="F97" s="5" t="s">
        <v>72</v>
      </c>
      <c r="G97" s="4" t="n">
        <v>44837.7802786921</v>
      </c>
      <c r="H97" s="5" t="s">
        <v>251</v>
      </c>
      <c r="I97" s="5" t="s">
        <v>49</v>
      </c>
      <c r="J97" s="5" t="s">
        <v>40</v>
      </c>
      <c r="K97" s="5" t="s">
        <v>46</v>
      </c>
      <c r="L97" s="5" t="s">
        <v>55</v>
      </c>
      <c r="M97" s="5" t="s">
        <v>55</v>
      </c>
      <c r="N97" s="5" t="s">
        <v>55</v>
      </c>
      <c r="O97" s="5" t="s">
        <v>55</v>
      </c>
      <c r="P97" s="5" t="s">
        <v>55</v>
      </c>
      <c r="Q97" s="5" t="s">
        <v>252</v>
      </c>
      <c r="R97" s="5" t="s">
        <v>96</v>
      </c>
      <c r="S97" s="5"/>
      <c r="T97" s="5"/>
      <c r="U97" s="5"/>
      <c r="V97" s="5"/>
      <c r="W97" s="5"/>
      <c r="X97" s="5"/>
      <c r="Y97" s="5"/>
      <c r="Z97" s="2" t="n">
        <v>15</v>
      </c>
    </row>
    <row r="98" customFormat="false" ht="60.75" hidden="false" customHeight="false" outlineLevel="0" collapsed="false">
      <c r="A98" s="4" t="n">
        <v>44830.8482291667</v>
      </c>
      <c r="B98" s="4" t="n">
        <v>44830.8495486111</v>
      </c>
      <c r="C98" s="5" t="s">
        <v>47</v>
      </c>
      <c r="D98" s="2" t="n">
        <v>94</v>
      </c>
      <c r="E98" s="2" t="n">
        <v>114</v>
      </c>
      <c r="F98" s="5" t="s">
        <v>72</v>
      </c>
      <c r="G98" s="4" t="n">
        <v>44837.8495672107</v>
      </c>
      <c r="H98" s="5" t="s">
        <v>253</v>
      </c>
      <c r="I98" s="5" t="s">
        <v>49</v>
      </c>
      <c r="J98" s="5" t="s">
        <v>40</v>
      </c>
      <c r="K98" s="5" t="s">
        <v>46</v>
      </c>
      <c r="L98" s="5" t="s">
        <v>50</v>
      </c>
      <c r="M98" s="5" t="s">
        <v>50</v>
      </c>
      <c r="N98" s="5" t="s">
        <v>50</v>
      </c>
      <c r="O98" s="5" t="s">
        <v>50</v>
      </c>
      <c r="P98" s="5" t="s">
        <v>50</v>
      </c>
      <c r="Q98" s="5" t="s">
        <v>254</v>
      </c>
      <c r="R98" s="5" t="s">
        <v>44</v>
      </c>
      <c r="S98" s="5" t="s">
        <v>122</v>
      </c>
      <c r="T98" s="5" t="s">
        <v>123</v>
      </c>
      <c r="U98" s="5" t="s">
        <v>124</v>
      </c>
      <c r="V98" s="5" t="s">
        <v>37</v>
      </c>
      <c r="W98" s="5" t="s">
        <v>37</v>
      </c>
      <c r="X98" s="5" t="s">
        <v>135</v>
      </c>
      <c r="Y98" s="5" t="s">
        <v>126</v>
      </c>
      <c r="Z98" s="2" t="n">
        <v>20</v>
      </c>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 hidden="false" customHeight="false" outlineLevel="0" collapsed="false">
      <c r="A105" s="2" t="s">
        <v>255</v>
      </c>
      <c r="B105" s="2"/>
      <c r="C105" s="2"/>
      <c r="D105" s="2" t="n">
        <f aca="false">COUNT(A3:A98)</f>
        <v>96</v>
      </c>
      <c r="E105" s="2"/>
      <c r="F105" s="2"/>
      <c r="G105" s="2"/>
      <c r="H105" s="2"/>
      <c r="I105" s="2"/>
      <c r="J105" s="2"/>
      <c r="K105" s="2"/>
      <c r="L105" s="2"/>
      <c r="M105" s="2"/>
      <c r="N105" s="2"/>
      <c r="O105" s="2"/>
      <c r="P105" s="2"/>
      <c r="Q105" s="2"/>
      <c r="R105" s="2"/>
      <c r="S105" s="2"/>
      <c r="T105" s="2"/>
      <c r="U105" s="2"/>
      <c r="V105" s="2"/>
      <c r="W105" s="2"/>
      <c r="X105" s="2"/>
      <c r="Y105" s="2"/>
      <c r="Z105" s="2"/>
    </row>
    <row r="106" customFormat="false" ht="15" hidden="false" customHeight="false" outlineLevel="0" collapsed="false">
      <c r="A106" s="2" t="s">
        <v>256</v>
      </c>
      <c r="B106" s="2"/>
      <c r="C106" s="2"/>
      <c r="D106" s="6" t="n">
        <f aca="false">31</f>
        <v>31</v>
      </c>
      <c r="E106" s="2"/>
      <c r="F106" s="2"/>
      <c r="G106" s="2"/>
      <c r="H106" s="2"/>
      <c r="I106" s="2"/>
      <c r="J106" s="2"/>
      <c r="K106" s="2"/>
      <c r="L106" s="2"/>
      <c r="M106" s="2"/>
      <c r="N106" s="2"/>
      <c r="O106" s="2"/>
      <c r="P106" s="2"/>
      <c r="Q106" s="2"/>
      <c r="R106" s="2"/>
      <c r="S106" s="2"/>
      <c r="T106" s="2"/>
      <c r="U106" s="2"/>
      <c r="V106" s="2"/>
      <c r="W106" s="2"/>
      <c r="X106" s="2"/>
      <c r="Y106" s="2"/>
      <c r="Z106" s="2"/>
    </row>
    <row r="107" customFormat="false" ht="15" hidden="false" customHeight="false" outlineLevel="0" collapsed="false">
      <c r="A107" s="2" t="s">
        <v>257</v>
      </c>
      <c r="B107" s="2"/>
      <c r="C107" s="2"/>
      <c r="D107" s="2" t="n">
        <v>4</v>
      </c>
      <c r="E107" s="2"/>
      <c r="F107" s="2"/>
      <c r="G107" s="2"/>
      <c r="H107" s="2"/>
      <c r="I107" s="2"/>
      <c r="J107" s="2"/>
      <c r="K107" s="2"/>
      <c r="L107" s="2"/>
      <c r="M107" s="2"/>
      <c r="N107" s="2"/>
      <c r="O107" s="2"/>
      <c r="P107" s="2"/>
      <c r="Q107" s="2"/>
      <c r="R107" s="2"/>
      <c r="S107" s="2"/>
      <c r="T107" s="2"/>
      <c r="U107" s="2"/>
      <c r="V107" s="2"/>
      <c r="W107" s="2"/>
      <c r="X107" s="2"/>
      <c r="Y107" s="2"/>
      <c r="Z107" s="2"/>
    </row>
    <row r="108" customFormat="false" ht="15" hidden="false" customHeight="false" outlineLevel="0" collapsed="false">
      <c r="A108" s="2" t="s">
        <v>258</v>
      </c>
      <c r="B108" s="2"/>
      <c r="C108" s="2"/>
      <c r="D108" s="2" t="n">
        <v>24</v>
      </c>
      <c r="E108" s="2"/>
      <c r="F108" s="2"/>
      <c r="G108" s="2"/>
      <c r="H108" s="2"/>
      <c r="I108" s="2"/>
      <c r="J108" s="2"/>
      <c r="K108" s="2"/>
      <c r="L108" s="2"/>
      <c r="M108" s="2"/>
      <c r="N108" s="2"/>
      <c r="O108" s="2"/>
      <c r="P108" s="2"/>
      <c r="Q108" s="2"/>
      <c r="R108" s="2"/>
      <c r="S108" s="2"/>
      <c r="T108" s="2"/>
      <c r="U108" s="2"/>
      <c r="V108" s="2"/>
      <c r="W108" s="2"/>
      <c r="X108" s="2"/>
      <c r="Y108" s="2"/>
      <c r="Z108" s="2"/>
    </row>
    <row r="109" customFormat="false" ht="15" hidden="false" customHeight="false" outlineLevel="0" collapsed="false">
      <c r="A109" s="2" t="s">
        <v>259</v>
      </c>
      <c r="B109" s="2"/>
      <c r="C109" s="2"/>
      <c r="D109" s="6" t="n">
        <f aca="false">(D105-(SUM(D106:D108)))</f>
        <v>37</v>
      </c>
      <c r="E109" s="2"/>
      <c r="F109" s="2"/>
      <c r="G109" s="2"/>
      <c r="H109" s="2"/>
      <c r="I109" s="2"/>
      <c r="J109" s="2"/>
      <c r="K109" s="2"/>
      <c r="L109" s="2"/>
      <c r="M109" s="2"/>
      <c r="N109" s="2"/>
      <c r="O109" s="2"/>
      <c r="P109" s="2"/>
      <c r="Q109" s="2"/>
      <c r="R109" s="2"/>
      <c r="S109" s="2"/>
      <c r="T109" s="2"/>
      <c r="U109" s="2"/>
      <c r="V109" s="2"/>
      <c r="W109" s="2"/>
      <c r="X109" s="2"/>
      <c r="Y109" s="2"/>
      <c r="Z109" s="2"/>
    </row>
    <row r="110" customFormat="false" ht="15" hidden="false" customHeight="false" outlineLevel="0" collapsed="false">
      <c r="A110" s="2" t="s">
        <v>260</v>
      </c>
      <c r="B110" s="2"/>
      <c r="C110" s="2"/>
      <c r="D110" s="2" t="n">
        <f aca="false">AVERAGE('Values without formulas'!G2:G38)</f>
        <v>116.054054054054</v>
      </c>
      <c r="E110" s="2"/>
      <c r="F110" s="2"/>
      <c r="G110" s="2"/>
      <c r="H110" s="2"/>
      <c r="I110" s="2"/>
      <c r="J110" s="2"/>
      <c r="K110" s="2"/>
      <c r="L110" s="2"/>
      <c r="M110" s="2"/>
      <c r="N110" s="2"/>
      <c r="O110" s="2"/>
      <c r="P110" s="2"/>
      <c r="Q110" s="2"/>
      <c r="R110" s="2"/>
      <c r="S110" s="2"/>
      <c r="T110" s="2"/>
      <c r="U110" s="2"/>
      <c r="V110" s="2"/>
      <c r="W110" s="2"/>
      <c r="X110" s="2"/>
      <c r="Y110" s="2"/>
      <c r="Z110" s="2"/>
    </row>
    <row r="111" customFormat="false" ht="15" hidden="false" customHeight="false" outlineLevel="0" collapsed="false">
      <c r="A111" s="2" t="s">
        <v>261</v>
      </c>
      <c r="B111" s="2"/>
      <c r="C111" s="2"/>
      <c r="D111" s="2" t="n">
        <f aca="false">AVERAGE('Values without formulas'!F2:F38)</f>
        <v>626.540540540541</v>
      </c>
      <c r="E111" s="2"/>
      <c r="F111" s="2"/>
      <c r="G111" s="2"/>
      <c r="H111" s="2"/>
      <c r="I111" s="2"/>
      <c r="J111" s="2"/>
      <c r="K111" s="2"/>
      <c r="L111" s="2"/>
      <c r="M111" s="2"/>
      <c r="N111" s="2"/>
      <c r="O111" s="2"/>
      <c r="P111" s="2"/>
      <c r="Q111" s="2"/>
      <c r="R111" s="2"/>
      <c r="S111" s="2"/>
      <c r="T111" s="2"/>
      <c r="U111" s="2"/>
      <c r="V111" s="2"/>
      <c r="W111" s="2"/>
      <c r="X111" s="2"/>
      <c r="Y111" s="2"/>
      <c r="Z111" s="2"/>
    </row>
    <row r="112" customFormat="false" ht="15" hidden="false" customHeight="false" outlineLevel="0" collapsed="false">
      <c r="A112" s="2" t="s">
        <v>262</v>
      </c>
      <c r="B112" s="2"/>
      <c r="C112" s="2"/>
      <c r="D112" s="7" t="n">
        <f aca="false">AVERAGE('Additional Columns for Analysis'!Q2:Q38)</f>
        <v>0.621621621621622</v>
      </c>
      <c r="E112" s="2"/>
      <c r="F112" s="2"/>
      <c r="G112" s="2"/>
      <c r="H112" s="2"/>
      <c r="I112" s="2"/>
      <c r="J112" s="2"/>
      <c r="K112" s="2"/>
      <c r="L112" s="2"/>
      <c r="M112" s="2"/>
      <c r="N112" s="2"/>
      <c r="O112" s="2"/>
      <c r="P112" s="2"/>
      <c r="Q112" s="2"/>
      <c r="R112" s="2"/>
      <c r="S112" s="2"/>
      <c r="T112" s="2"/>
      <c r="U112" s="2"/>
      <c r="V112" s="2"/>
      <c r="W112" s="2"/>
      <c r="X112" s="2"/>
      <c r="Y112" s="2"/>
      <c r="Z112" s="2"/>
    </row>
    <row r="113" customFormat="false" ht="15" hidden="false" customHeight="false" outlineLevel="0" collapsed="false">
      <c r="A113" s="2" t="s">
        <v>263</v>
      </c>
      <c r="B113" s="2"/>
      <c r="C113" s="2"/>
      <c r="D113" s="7" t="n">
        <f aca="false">AVERAGE('Additional Columns for Analysis'!P2:P38)</f>
        <v>0.730810810810811</v>
      </c>
      <c r="E113" s="2"/>
      <c r="F113" s="2"/>
      <c r="G113" s="2"/>
      <c r="H113" s="2"/>
      <c r="I113" s="2"/>
      <c r="J113" s="2"/>
      <c r="K113" s="2"/>
      <c r="L113" s="2"/>
      <c r="M113" s="2"/>
      <c r="N113" s="2"/>
      <c r="O113" s="2"/>
      <c r="P113" s="2"/>
      <c r="Q113" s="2"/>
      <c r="R113" s="2"/>
      <c r="S113" s="2"/>
      <c r="T113" s="2"/>
      <c r="U113" s="2"/>
      <c r="V113" s="2"/>
      <c r="W113" s="2"/>
      <c r="X113" s="2"/>
      <c r="Y113" s="2"/>
      <c r="Z113" s="2"/>
    </row>
    <row r="114" customFormat="false" ht="15" hidden="false" customHeight="false" outlineLevel="0" collapsed="false">
      <c r="A114" s="2" t="s">
        <v>264</v>
      </c>
      <c r="B114" s="2"/>
      <c r="C114" s="2"/>
      <c r="D114" s="2" t="n">
        <f aca="false">MEDIAN('Additional Columns for Analysis'!F2:F38)</f>
        <v>110</v>
      </c>
      <c r="E114" s="2"/>
      <c r="F114" s="2"/>
      <c r="G114" s="2"/>
      <c r="H114" s="2"/>
      <c r="I114" s="2"/>
      <c r="J114" s="2"/>
      <c r="K114" s="2"/>
      <c r="L114" s="2"/>
      <c r="M114" s="2"/>
      <c r="N114" s="2"/>
      <c r="O114" s="2"/>
      <c r="P114" s="2"/>
      <c r="Q114" s="2"/>
      <c r="R114" s="2"/>
      <c r="S114" s="2"/>
      <c r="T114" s="2"/>
      <c r="U114" s="2"/>
      <c r="V114" s="2"/>
      <c r="W114" s="2"/>
      <c r="X114" s="2"/>
      <c r="Y114" s="2"/>
      <c r="Z114" s="2"/>
    </row>
    <row r="115" customFormat="false" ht="15" hidden="false" customHeight="false" outlineLevel="0" collapsed="false">
      <c r="A115" s="2" t="s">
        <v>265</v>
      </c>
      <c r="B115" s="2"/>
      <c r="C115" s="2"/>
      <c r="D115" s="2" t="n">
        <f aca="false">MEDIAN('Additional Columns for Analysis'!Y2:Y38)</f>
        <v>698</v>
      </c>
      <c r="E115" s="2"/>
      <c r="F115" s="2"/>
      <c r="G115" s="2"/>
      <c r="H115" s="2"/>
      <c r="I115" s="2"/>
      <c r="J115" s="2"/>
      <c r="K115" s="2"/>
      <c r="L115" s="2"/>
      <c r="M115" s="2"/>
      <c r="N115" s="2"/>
      <c r="O115" s="2"/>
      <c r="P115" s="2"/>
      <c r="Q115" s="2"/>
      <c r="R115" s="2"/>
      <c r="S115" s="2"/>
      <c r="T115" s="2"/>
      <c r="U115" s="2"/>
      <c r="V115" s="2"/>
      <c r="W115" s="2"/>
      <c r="X115" s="2"/>
      <c r="Y115" s="2"/>
      <c r="Z115" s="2"/>
    </row>
    <row r="116" customFormat="false" ht="15" hidden="false" customHeight="false" outlineLevel="0" collapsed="false">
      <c r="A116" s="2" t="s">
        <v>266</v>
      </c>
      <c r="B116" s="2"/>
      <c r="C116" s="2"/>
      <c r="D116" s="7" t="n">
        <f aca="false">MEDIAN('Additional Columns for Analysis'!Q2:Q38)</f>
        <v>0.571428571428571</v>
      </c>
      <c r="E116" s="2"/>
      <c r="F116" s="2"/>
      <c r="G116" s="2"/>
      <c r="H116" s="2"/>
      <c r="I116" s="2"/>
      <c r="J116" s="2"/>
      <c r="K116" s="2"/>
      <c r="L116" s="2"/>
      <c r="M116" s="2"/>
      <c r="N116" s="2"/>
      <c r="O116" s="2"/>
      <c r="P116" s="2"/>
      <c r="Q116" s="2"/>
      <c r="R116" s="2"/>
      <c r="S116" s="2"/>
      <c r="T116" s="2"/>
      <c r="U116" s="2"/>
      <c r="V116" s="2"/>
      <c r="W116" s="2"/>
      <c r="X116" s="2"/>
      <c r="Y116" s="2"/>
      <c r="Z116" s="2"/>
    </row>
    <row r="117" customFormat="false" ht="15" hidden="false" customHeight="false" outlineLevel="0" collapsed="false">
      <c r="A117" s="2" t="s">
        <v>267</v>
      </c>
      <c r="B117" s="2"/>
      <c r="C117" s="2"/>
      <c r="D117" s="7" t="n">
        <f aca="false">MEDIAN('Additional Columns for Analysis'!P2:P38)</f>
        <v>0.8</v>
      </c>
      <c r="E117" s="2"/>
      <c r="F117" s="2"/>
      <c r="G117" s="2"/>
      <c r="H117" s="2"/>
      <c r="I117" s="2"/>
      <c r="J117" s="2"/>
      <c r="K117" s="2"/>
      <c r="L117" s="2"/>
      <c r="M117" s="2"/>
      <c r="N117" s="2"/>
      <c r="O117" s="2"/>
      <c r="P117" s="2"/>
      <c r="Q117" s="2"/>
      <c r="R117" s="2"/>
      <c r="S117" s="2"/>
      <c r="T117" s="2"/>
      <c r="U117" s="2"/>
      <c r="V117" s="2"/>
      <c r="W117" s="2"/>
      <c r="X117" s="2"/>
      <c r="Y117" s="2"/>
      <c r="Z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ColWidth="10.8359375" defaultRowHeight="15" zeroHeight="true" outlineLevelRow="0" outlineLevelCol="0"/>
  <cols>
    <col collapsed="false" customWidth="true" hidden="false" outlineLevel="0" max="5" min="1" style="1" width="2.83"/>
    <col collapsed="false" customWidth="true" hidden="false" outlineLevel="0" max="6" min="6" style="1" width="7.83"/>
    <col collapsed="false" customWidth="true" hidden="false" outlineLevel="0" max="15" min="7" style="1" width="2.83"/>
    <col collapsed="false" customWidth="false" hidden="true" outlineLevel="0" max="1024" min="16" style="1" width="10.83"/>
  </cols>
  <sheetData>
    <row r="1" customFormat="false" ht="15" hidden="false" customHeight="false" outlineLevel="0" collapsed="false">
      <c r="A1" s="2" t="s">
        <v>268</v>
      </c>
      <c r="B1" s="2" t="s">
        <v>269</v>
      </c>
      <c r="C1" s="2" t="s">
        <v>270</v>
      </c>
      <c r="D1" s="2" t="s">
        <v>271</v>
      </c>
      <c r="E1" s="2" t="s">
        <v>272</v>
      </c>
      <c r="F1" s="2" t="s">
        <v>273</v>
      </c>
      <c r="G1" s="2" t="s">
        <v>274</v>
      </c>
      <c r="H1" s="2" t="s">
        <v>275</v>
      </c>
      <c r="I1" s="2" t="s">
        <v>276</v>
      </c>
      <c r="J1" s="2" t="s">
        <v>277</v>
      </c>
      <c r="K1" s="2" t="s">
        <v>278</v>
      </c>
      <c r="L1" s="2" t="s">
        <v>279</v>
      </c>
      <c r="M1" s="2" t="s">
        <v>280</v>
      </c>
      <c r="N1" s="2" t="s">
        <v>281</v>
      </c>
      <c r="O1" s="2"/>
    </row>
    <row r="2" customFormat="false" ht="15" hidden="false" customHeight="false" outlineLevel="0" collapsed="false">
      <c r="A2" s="3" t="n">
        <v>5</v>
      </c>
      <c r="B2" s="3" t="n">
        <v>5</v>
      </c>
      <c r="C2" s="3" t="n">
        <v>5</v>
      </c>
      <c r="D2" s="3" t="n">
        <v>5</v>
      </c>
      <c r="E2" s="3" t="n">
        <v>5</v>
      </c>
      <c r="F2" s="3" t="n">
        <v>690</v>
      </c>
      <c r="G2" s="3" t="n">
        <v>118</v>
      </c>
      <c r="H2" s="3" t="n">
        <v>1</v>
      </c>
      <c r="I2" s="3" t="n">
        <v>1</v>
      </c>
      <c r="J2" s="3" t="n">
        <v>0</v>
      </c>
      <c r="K2" s="3" t="n">
        <v>1</v>
      </c>
      <c r="L2" s="3" t="n">
        <v>1</v>
      </c>
      <c r="M2" s="3" t="n">
        <v>1</v>
      </c>
      <c r="N2" s="3" t="n">
        <v>1</v>
      </c>
      <c r="O2" s="2"/>
    </row>
    <row r="3" customFormat="false" ht="15" hidden="false" customHeight="false" outlineLevel="0" collapsed="false">
      <c r="A3" s="3" t="n">
        <v>4</v>
      </c>
      <c r="B3" s="3" t="n">
        <v>4</v>
      </c>
      <c r="C3" s="3" t="n">
        <v>4</v>
      </c>
      <c r="D3" s="3" t="n">
        <v>4</v>
      </c>
      <c r="E3" s="3" t="n">
        <v>4</v>
      </c>
      <c r="F3" s="3" t="n">
        <v>500</v>
      </c>
      <c r="G3" s="3" t="n">
        <v>109</v>
      </c>
      <c r="H3" s="3" t="n">
        <v>1</v>
      </c>
      <c r="I3" s="3" t="n">
        <v>0</v>
      </c>
      <c r="J3" s="3" t="n">
        <v>0</v>
      </c>
      <c r="K3" s="3" t="n">
        <v>0</v>
      </c>
      <c r="L3" s="3" t="n">
        <v>0</v>
      </c>
      <c r="M3" s="3" t="n">
        <v>0</v>
      </c>
      <c r="N3" s="3" t="n">
        <v>0</v>
      </c>
      <c r="O3" s="2"/>
    </row>
    <row r="4" customFormat="false" ht="15" hidden="false" customHeight="false" outlineLevel="0" collapsed="false">
      <c r="A4" s="3" t="n">
        <v>4</v>
      </c>
      <c r="B4" s="3" t="n">
        <v>4</v>
      </c>
      <c r="C4" s="3" t="n">
        <v>4</v>
      </c>
      <c r="D4" s="3" t="n">
        <v>4</v>
      </c>
      <c r="E4" s="3" t="n">
        <v>4</v>
      </c>
      <c r="F4" s="3" t="n">
        <v>400</v>
      </c>
      <c r="G4" s="3" t="n">
        <v>110</v>
      </c>
      <c r="H4" s="3" t="n">
        <v>1</v>
      </c>
      <c r="I4" s="3" t="n">
        <v>1</v>
      </c>
      <c r="J4" s="3" t="n">
        <v>0</v>
      </c>
      <c r="K4" s="3" t="n">
        <v>1</v>
      </c>
      <c r="L4" s="3" t="n">
        <v>0</v>
      </c>
      <c r="M4" s="3" t="n">
        <v>0</v>
      </c>
      <c r="N4" s="3" t="n">
        <v>1</v>
      </c>
      <c r="O4" s="2"/>
    </row>
    <row r="5" customFormat="false" ht="15" hidden="false" customHeight="false" outlineLevel="0" collapsed="false">
      <c r="A5" s="3" t="n">
        <v>4</v>
      </c>
      <c r="B5" s="3" t="n">
        <v>4</v>
      </c>
      <c r="C5" s="3" t="n">
        <v>4</v>
      </c>
      <c r="D5" s="3" t="n">
        <v>4</v>
      </c>
      <c r="E5" s="3" t="n">
        <v>4</v>
      </c>
      <c r="F5" s="3" t="n">
        <v>880</v>
      </c>
      <c r="G5" s="3" t="n">
        <v>128</v>
      </c>
      <c r="H5" s="3" t="n">
        <v>1</v>
      </c>
      <c r="I5" s="3" t="n">
        <v>1</v>
      </c>
      <c r="J5" s="3" t="n">
        <v>0</v>
      </c>
      <c r="K5" s="3" t="n">
        <v>1</v>
      </c>
      <c r="L5" s="3" t="n">
        <v>1</v>
      </c>
      <c r="M5" s="3" t="n">
        <v>1</v>
      </c>
      <c r="N5" s="3" t="n">
        <v>1</v>
      </c>
      <c r="O5" s="2"/>
    </row>
    <row r="6" customFormat="false" ht="15" hidden="false" customHeight="false" outlineLevel="0" collapsed="false">
      <c r="A6" s="3" t="n">
        <v>5</v>
      </c>
      <c r="B6" s="3" t="n">
        <v>4</v>
      </c>
      <c r="C6" s="3" t="n">
        <v>3</v>
      </c>
      <c r="D6" s="3" t="n">
        <v>5</v>
      </c>
      <c r="E6" s="3" t="n">
        <v>5</v>
      </c>
      <c r="F6" s="3" t="n">
        <v>768</v>
      </c>
      <c r="G6" s="3" t="n">
        <v>137</v>
      </c>
      <c r="H6" s="3" t="n">
        <v>1</v>
      </c>
      <c r="I6" s="3" t="n">
        <v>1</v>
      </c>
      <c r="J6" s="3" t="n">
        <v>0</v>
      </c>
      <c r="K6" s="3" t="n">
        <v>1</v>
      </c>
      <c r="L6" s="3" t="n">
        <v>1</v>
      </c>
      <c r="M6" s="3" t="n">
        <v>0</v>
      </c>
      <c r="N6" s="3" t="n">
        <v>0</v>
      </c>
      <c r="O6" s="2"/>
    </row>
    <row r="7" customFormat="false" ht="15" hidden="false" customHeight="false" outlineLevel="0" collapsed="false">
      <c r="A7" s="3" t="n">
        <v>4</v>
      </c>
      <c r="B7" s="3" t="n">
        <v>5</v>
      </c>
      <c r="C7" s="3" t="n">
        <v>5</v>
      </c>
      <c r="D7" s="3" t="n">
        <v>3</v>
      </c>
      <c r="E7" s="3" t="n">
        <v>3</v>
      </c>
      <c r="F7" s="3" t="n">
        <v>782</v>
      </c>
      <c r="G7" s="3" t="n">
        <v>145</v>
      </c>
      <c r="H7" s="3" t="n">
        <v>1</v>
      </c>
      <c r="I7" s="3" t="n">
        <v>1</v>
      </c>
      <c r="J7" s="3" t="n">
        <v>0</v>
      </c>
      <c r="K7" s="3" t="n">
        <v>1</v>
      </c>
      <c r="L7" s="3" t="n">
        <v>1</v>
      </c>
      <c r="M7" s="3" t="n">
        <v>1</v>
      </c>
      <c r="N7" s="3" t="n">
        <v>1</v>
      </c>
      <c r="O7" s="2"/>
    </row>
    <row r="8" customFormat="false" ht="15" hidden="false" customHeight="false" outlineLevel="0" collapsed="false">
      <c r="A8" s="3" t="n">
        <v>4</v>
      </c>
      <c r="B8" s="3" t="n">
        <v>3</v>
      </c>
      <c r="C8" s="3" t="n">
        <v>4</v>
      </c>
      <c r="D8" s="3" t="n">
        <v>3</v>
      </c>
      <c r="E8" s="3" t="n">
        <v>4</v>
      </c>
      <c r="F8" s="3" t="n">
        <v>764</v>
      </c>
      <c r="G8" s="3" t="n">
        <v>140</v>
      </c>
      <c r="H8" s="3" t="n">
        <v>0</v>
      </c>
      <c r="I8" s="3" t="n">
        <v>1</v>
      </c>
      <c r="J8" s="3" t="n">
        <v>1</v>
      </c>
      <c r="K8" s="3" t="n">
        <v>1</v>
      </c>
      <c r="L8" s="3" t="n">
        <v>1</v>
      </c>
      <c r="M8" s="3" t="n">
        <v>0</v>
      </c>
      <c r="N8" s="3" t="n">
        <v>1</v>
      </c>
      <c r="O8" s="2"/>
    </row>
    <row r="9" customFormat="false" ht="15" hidden="false" customHeight="false" outlineLevel="0" collapsed="false">
      <c r="A9" s="3" t="n">
        <v>3</v>
      </c>
      <c r="B9" s="3" t="n">
        <v>3</v>
      </c>
      <c r="C9" s="3" t="n">
        <v>3</v>
      </c>
      <c r="D9" s="3" t="n">
        <v>3</v>
      </c>
      <c r="E9" s="3" t="n">
        <v>3</v>
      </c>
      <c r="F9" s="3" t="n">
        <v>320</v>
      </c>
      <c r="G9" s="3" t="n">
        <v>105</v>
      </c>
      <c r="H9" s="3" t="n">
        <v>0</v>
      </c>
      <c r="I9" s="3" t="n">
        <v>0</v>
      </c>
      <c r="J9" s="3" t="n">
        <v>0</v>
      </c>
      <c r="K9" s="3" t="n">
        <v>0</v>
      </c>
      <c r="L9" s="3" t="n">
        <v>0</v>
      </c>
      <c r="M9" s="3" t="n">
        <v>0</v>
      </c>
      <c r="N9" s="3" t="n">
        <v>1</v>
      </c>
      <c r="O9" s="2"/>
    </row>
    <row r="10" customFormat="false" ht="15" hidden="false" customHeight="false" outlineLevel="0" collapsed="false">
      <c r="A10" s="3" t="n">
        <v>4</v>
      </c>
      <c r="B10" s="3" t="n">
        <v>4</v>
      </c>
      <c r="C10" s="3" t="n">
        <v>4</v>
      </c>
      <c r="D10" s="3" t="n">
        <v>3</v>
      </c>
      <c r="E10" s="3" t="n">
        <v>4</v>
      </c>
      <c r="F10" s="3" t="n">
        <v>520</v>
      </c>
      <c r="G10" s="3" t="n">
        <v>117</v>
      </c>
      <c r="H10" s="3" t="n">
        <v>1</v>
      </c>
      <c r="I10" s="3" t="n">
        <v>1</v>
      </c>
      <c r="J10" s="3" t="n">
        <v>1</v>
      </c>
      <c r="K10" s="3" t="n">
        <v>1</v>
      </c>
      <c r="L10" s="3" t="n">
        <v>1</v>
      </c>
      <c r="M10" s="3" t="n">
        <v>0</v>
      </c>
      <c r="N10" s="3" t="n">
        <v>1</v>
      </c>
      <c r="O10" s="2"/>
    </row>
    <row r="11" customFormat="false" ht="15" hidden="false" customHeight="false" outlineLevel="0" collapsed="false">
      <c r="A11" s="3" t="n">
        <v>4</v>
      </c>
      <c r="B11" s="3" t="n">
        <v>5</v>
      </c>
      <c r="C11" s="3" t="n">
        <v>4</v>
      </c>
      <c r="D11" s="3" t="n">
        <v>3</v>
      </c>
      <c r="E11" s="3" t="n">
        <v>4</v>
      </c>
      <c r="F11" s="3" t="n">
        <v>460</v>
      </c>
      <c r="G11" s="3" t="n">
        <v>107</v>
      </c>
      <c r="H11" s="3" t="n">
        <v>0</v>
      </c>
      <c r="I11" s="3" t="n">
        <v>0</v>
      </c>
      <c r="J11" s="3" t="n">
        <v>0</v>
      </c>
      <c r="K11" s="3" t="n">
        <v>1</v>
      </c>
      <c r="L11" s="3" t="n">
        <v>0</v>
      </c>
      <c r="M11" s="3" t="n">
        <v>0</v>
      </c>
      <c r="N11" s="3" t="n">
        <v>1</v>
      </c>
      <c r="O11" s="2"/>
    </row>
    <row r="12" customFormat="false" ht="15" hidden="false" customHeight="false" outlineLevel="0" collapsed="false">
      <c r="A12" s="3" t="n">
        <v>2</v>
      </c>
      <c r="B12" s="3" t="n">
        <v>3</v>
      </c>
      <c r="C12" s="3" t="n">
        <v>2</v>
      </c>
      <c r="D12" s="3" t="n">
        <v>4</v>
      </c>
      <c r="E12" s="3" t="n">
        <v>3</v>
      </c>
      <c r="F12" s="3" t="n">
        <v>897</v>
      </c>
      <c r="G12" s="3" t="n">
        <v>105</v>
      </c>
      <c r="H12" s="3" t="n">
        <v>1</v>
      </c>
      <c r="I12" s="3" t="n">
        <v>1</v>
      </c>
      <c r="J12" s="3" t="n">
        <v>0</v>
      </c>
      <c r="K12" s="3" t="n">
        <v>1</v>
      </c>
      <c r="L12" s="3" t="n">
        <v>1</v>
      </c>
      <c r="M12" s="3" t="n">
        <v>1</v>
      </c>
      <c r="N12" s="3" t="n">
        <v>1</v>
      </c>
      <c r="O12" s="2"/>
    </row>
    <row r="13" customFormat="false" ht="15" hidden="false" customHeight="false" outlineLevel="0" collapsed="false">
      <c r="A13" s="3" t="n">
        <v>4</v>
      </c>
      <c r="B13" s="3" t="n">
        <v>4</v>
      </c>
      <c r="C13" s="3" t="n">
        <v>4</v>
      </c>
      <c r="D13" s="3" t="n">
        <v>4</v>
      </c>
      <c r="E13" s="3" t="n">
        <v>4</v>
      </c>
      <c r="F13" s="3" t="n">
        <v>520</v>
      </c>
      <c r="G13" s="3" t="n">
        <v>103</v>
      </c>
      <c r="H13" s="3" t="n">
        <v>0</v>
      </c>
      <c r="I13" s="3" t="n">
        <v>0</v>
      </c>
      <c r="J13" s="3" t="n">
        <v>0</v>
      </c>
      <c r="K13" s="3" t="n">
        <v>0</v>
      </c>
      <c r="L13" s="3" t="n">
        <v>0</v>
      </c>
      <c r="M13" s="3" t="n">
        <v>1</v>
      </c>
      <c r="N13" s="3" t="n">
        <v>0</v>
      </c>
      <c r="O13" s="2"/>
    </row>
    <row r="14" customFormat="false" ht="15" hidden="false" customHeight="false" outlineLevel="0" collapsed="false">
      <c r="A14" s="3" t="n">
        <v>4</v>
      </c>
      <c r="B14" s="3" t="n">
        <v>4</v>
      </c>
      <c r="C14" s="3" t="n">
        <v>5</v>
      </c>
      <c r="D14" s="3" t="n">
        <v>5</v>
      </c>
      <c r="E14" s="3" t="n">
        <v>4</v>
      </c>
      <c r="F14" s="3" t="n">
        <v>780</v>
      </c>
      <c r="G14" s="3" t="n">
        <v>126</v>
      </c>
      <c r="H14" s="3" t="n">
        <v>1</v>
      </c>
      <c r="I14" s="3" t="n">
        <v>1</v>
      </c>
      <c r="J14" s="3" t="n">
        <v>1</v>
      </c>
      <c r="K14" s="3" t="n">
        <v>1</v>
      </c>
      <c r="L14" s="3" t="n">
        <v>1</v>
      </c>
      <c r="M14" s="3" t="n">
        <v>1</v>
      </c>
      <c r="N14" s="3" t="n">
        <v>1</v>
      </c>
      <c r="O14" s="2"/>
    </row>
    <row r="15" customFormat="false" ht="15" hidden="false" customHeight="false" outlineLevel="0" collapsed="false">
      <c r="A15" s="3" t="n">
        <v>4</v>
      </c>
      <c r="B15" s="3" t="n">
        <v>4</v>
      </c>
      <c r="C15" s="3" t="n">
        <v>4</v>
      </c>
      <c r="D15" s="3" t="n">
        <v>3</v>
      </c>
      <c r="E15" s="3" t="n">
        <v>3</v>
      </c>
      <c r="F15" s="3" t="n">
        <v>800</v>
      </c>
      <c r="G15" s="3" t="n">
        <v>141</v>
      </c>
      <c r="H15" s="3" t="n">
        <v>1</v>
      </c>
      <c r="I15" s="3" t="n">
        <v>1</v>
      </c>
      <c r="J15" s="3" t="n">
        <v>0</v>
      </c>
      <c r="K15" s="3" t="n">
        <v>1</v>
      </c>
      <c r="L15" s="3" t="n">
        <v>0</v>
      </c>
      <c r="M15" s="3" t="n">
        <v>0</v>
      </c>
      <c r="N15" s="3" t="n">
        <v>0</v>
      </c>
      <c r="O15" s="2"/>
    </row>
    <row r="16" customFormat="false" ht="15" hidden="false" customHeight="false" outlineLevel="0" collapsed="false">
      <c r="A16" s="3" t="n">
        <v>4</v>
      </c>
      <c r="B16" s="3" t="n">
        <v>4</v>
      </c>
      <c r="C16" s="3" t="n">
        <v>4</v>
      </c>
      <c r="D16" s="3" t="n">
        <v>3</v>
      </c>
      <c r="E16" s="3" t="n">
        <v>4</v>
      </c>
      <c r="F16" s="3" t="n">
        <v>740</v>
      </c>
      <c r="G16" s="3" t="n">
        <v>120</v>
      </c>
      <c r="H16" s="3" t="n">
        <v>1</v>
      </c>
      <c r="I16" s="3" t="n">
        <v>1</v>
      </c>
      <c r="J16" s="3" t="n">
        <v>1</v>
      </c>
      <c r="K16" s="3" t="n">
        <v>1</v>
      </c>
      <c r="L16" s="3" t="n">
        <v>1</v>
      </c>
      <c r="M16" s="3" t="n">
        <v>1</v>
      </c>
      <c r="N16" s="3" t="n">
        <v>1</v>
      </c>
      <c r="O16" s="2"/>
    </row>
    <row r="17" customFormat="false" ht="15" hidden="false" customHeight="false" outlineLevel="0" collapsed="false">
      <c r="A17" s="3" t="n">
        <v>3</v>
      </c>
      <c r="B17" s="3" t="n">
        <v>3</v>
      </c>
      <c r="C17" s="3" t="n">
        <v>3</v>
      </c>
      <c r="D17" s="3" t="n">
        <v>3</v>
      </c>
      <c r="E17" s="3" t="n">
        <v>3</v>
      </c>
      <c r="F17" s="3" t="n">
        <v>810</v>
      </c>
      <c r="G17" s="3" t="n">
        <v>134</v>
      </c>
      <c r="H17" s="3" t="n">
        <v>1</v>
      </c>
      <c r="I17" s="3" t="n">
        <v>1</v>
      </c>
      <c r="J17" s="3" t="n">
        <v>1</v>
      </c>
      <c r="K17" s="3" t="n">
        <v>1</v>
      </c>
      <c r="L17" s="3" t="n">
        <v>1</v>
      </c>
      <c r="M17" s="3" t="n">
        <v>1</v>
      </c>
      <c r="N17" s="3" t="n">
        <v>1</v>
      </c>
      <c r="O17" s="2"/>
    </row>
    <row r="18" customFormat="false" ht="15" hidden="false" customHeight="false" outlineLevel="0" collapsed="false">
      <c r="A18" s="3" t="n">
        <v>3</v>
      </c>
      <c r="B18" s="3" t="n">
        <v>2</v>
      </c>
      <c r="C18" s="3" t="n">
        <v>3</v>
      </c>
      <c r="D18" s="3" t="n">
        <v>1</v>
      </c>
      <c r="E18" s="3" t="n">
        <v>2</v>
      </c>
      <c r="F18" s="3" t="n">
        <v>698</v>
      </c>
      <c r="G18" s="3" t="n">
        <v>102</v>
      </c>
      <c r="H18" s="3" t="n">
        <v>0</v>
      </c>
      <c r="I18" s="3" t="n">
        <v>0</v>
      </c>
      <c r="J18" s="3" t="n">
        <v>1</v>
      </c>
      <c r="K18" s="3" t="n">
        <v>1</v>
      </c>
      <c r="L18" s="3" t="n">
        <v>1</v>
      </c>
      <c r="M18" s="3" t="n">
        <v>1</v>
      </c>
      <c r="N18" s="3" t="n">
        <v>0</v>
      </c>
      <c r="O18" s="2"/>
    </row>
    <row r="19" customFormat="false" ht="15" hidden="false" customHeight="false" outlineLevel="0" collapsed="false">
      <c r="A19" s="3" t="n">
        <v>4</v>
      </c>
      <c r="B19" s="3" t="n">
        <v>2</v>
      </c>
      <c r="C19" s="3" t="n">
        <v>3</v>
      </c>
      <c r="D19" s="3" t="n">
        <v>3</v>
      </c>
      <c r="E19" s="3" t="n">
        <v>2</v>
      </c>
      <c r="F19" s="3" t="n">
        <v>725</v>
      </c>
      <c r="G19" s="3" t="n">
        <v>118</v>
      </c>
      <c r="H19" s="3" t="n">
        <v>1</v>
      </c>
      <c r="I19" s="3" t="n">
        <v>1</v>
      </c>
      <c r="J19" s="3" t="n">
        <v>0</v>
      </c>
      <c r="K19" s="3" t="n">
        <v>1</v>
      </c>
      <c r="L19" s="3" t="n">
        <v>0</v>
      </c>
      <c r="M19" s="3" t="n">
        <v>1</v>
      </c>
      <c r="N19" s="3" t="n">
        <v>1</v>
      </c>
      <c r="O19" s="2"/>
    </row>
    <row r="20" customFormat="false" ht="15" hidden="false" customHeight="false" outlineLevel="0" collapsed="false">
      <c r="A20" s="3" t="n">
        <v>5</v>
      </c>
      <c r="B20" s="3" t="n">
        <v>4</v>
      </c>
      <c r="C20" s="3" t="n">
        <v>5</v>
      </c>
      <c r="D20" s="3" t="n">
        <v>4</v>
      </c>
      <c r="E20" s="3" t="n">
        <v>4</v>
      </c>
      <c r="F20" s="3" t="n">
        <v>802</v>
      </c>
      <c r="G20" s="3" t="n">
        <v>151</v>
      </c>
      <c r="H20" s="3" t="n">
        <v>1</v>
      </c>
      <c r="I20" s="3" t="n">
        <v>1</v>
      </c>
      <c r="J20" s="3" t="n">
        <v>0</v>
      </c>
      <c r="K20" s="3" t="n">
        <v>1</v>
      </c>
      <c r="L20" s="3" t="n">
        <v>1</v>
      </c>
      <c r="M20" s="3" t="n">
        <v>1</v>
      </c>
      <c r="N20" s="3" t="n">
        <v>1</v>
      </c>
      <c r="O20" s="2"/>
    </row>
    <row r="21" customFormat="false" ht="15" hidden="false" customHeight="false" outlineLevel="0" collapsed="false">
      <c r="A21" s="3" t="n">
        <v>3</v>
      </c>
      <c r="B21" s="3" t="n">
        <v>3</v>
      </c>
      <c r="C21" s="3" t="n">
        <v>3</v>
      </c>
      <c r="D21" s="3" t="n">
        <v>3</v>
      </c>
      <c r="E21" s="3" t="n">
        <v>3</v>
      </c>
      <c r="F21" s="3" t="n">
        <v>550</v>
      </c>
      <c r="G21" s="3" t="n">
        <v>102</v>
      </c>
      <c r="H21" s="3" t="n">
        <v>0</v>
      </c>
      <c r="I21" s="3" t="n">
        <v>0</v>
      </c>
      <c r="J21" s="3" t="n">
        <v>0</v>
      </c>
      <c r="K21" s="3" t="n">
        <v>1</v>
      </c>
      <c r="L21" s="3" t="n">
        <v>0</v>
      </c>
      <c r="M21" s="3" t="n">
        <v>0</v>
      </c>
      <c r="N21" s="3" t="n">
        <v>0</v>
      </c>
      <c r="O21" s="2"/>
    </row>
    <row r="22" customFormat="false" ht="15" hidden="false" customHeight="false" outlineLevel="0" collapsed="false">
      <c r="A22" s="3" t="n">
        <v>4</v>
      </c>
      <c r="B22" s="3" t="n">
        <v>4</v>
      </c>
      <c r="C22" s="3" t="n">
        <v>4</v>
      </c>
      <c r="D22" s="3" t="n">
        <v>4</v>
      </c>
      <c r="E22" s="3" t="n">
        <v>4</v>
      </c>
      <c r="F22" s="3" t="n">
        <v>200</v>
      </c>
      <c r="G22" s="3" t="n">
        <v>100</v>
      </c>
      <c r="H22" s="3" t="n">
        <v>0</v>
      </c>
      <c r="I22" s="3" t="n">
        <v>0</v>
      </c>
      <c r="J22" s="3" t="n">
        <v>0</v>
      </c>
      <c r="K22" s="3" t="n">
        <v>1</v>
      </c>
      <c r="L22" s="3" t="n">
        <v>1</v>
      </c>
      <c r="M22" s="3" t="n">
        <v>0</v>
      </c>
      <c r="N22" s="3" t="n">
        <v>0</v>
      </c>
      <c r="O22" s="2"/>
    </row>
    <row r="23" customFormat="false" ht="15" hidden="false" customHeight="false" outlineLevel="0" collapsed="false">
      <c r="A23" s="3" t="n">
        <v>4</v>
      </c>
      <c r="B23" s="3" t="n">
        <v>4</v>
      </c>
      <c r="C23" s="3" t="n">
        <v>4</v>
      </c>
      <c r="D23" s="3" t="n">
        <v>4</v>
      </c>
      <c r="E23" s="3" t="n">
        <v>4</v>
      </c>
      <c r="F23" s="3" t="n">
        <v>530</v>
      </c>
      <c r="G23" s="3" t="n">
        <v>109</v>
      </c>
      <c r="H23" s="3" t="n">
        <v>0</v>
      </c>
      <c r="I23" s="3" t="n">
        <v>1</v>
      </c>
      <c r="J23" s="3" t="n">
        <v>0</v>
      </c>
      <c r="K23" s="3" t="n">
        <v>1</v>
      </c>
      <c r="L23" s="3" t="n">
        <v>0</v>
      </c>
      <c r="M23" s="3" t="n">
        <v>0</v>
      </c>
      <c r="N23" s="3" t="n">
        <v>1</v>
      </c>
      <c r="O23" s="2"/>
    </row>
    <row r="24" customFormat="false" ht="15" hidden="false" customHeight="false" outlineLevel="0" collapsed="false">
      <c r="A24" s="3" t="n">
        <v>5</v>
      </c>
      <c r="B24" s="3" t="n">
        <v>5</v>
      </c>
      <c r="C24" s="3" t="n">
        <v>5</v>
      </c>
      <c r="D24" s="3" t="n">
        <v>5</v>
      </c>
      <c r="E24" s="3" t="n">
        <v>5</v>
      </c>
      <c r="F24" s="3" t="n">
        <v>300</v>
      </c>
      <c r="G24" s="3" t="n">
        <v>130</v>
      </c>
      <c r="H24" s="3" t="n">
        <v>1</v>
      </c>
      <c r="I24" s="3" t="n">
        <v>1</v>
      </c>
      <c r="J24" s="3" t="n">
        <v>1</v>
      </c>
      <c r="K24" s="3" t="n">
        <v>1</v>
      </c>
      <c r="L24" s="3" t="n">
        <v>1</v>
      </c>
      <c r="M24" s="3" t="n">
        <v>1</v>
      </c>
      <c r="N24" s="3" t="n">
        <v>1</v>
      </c>
      <c r="O24" s="2"/>
    </row>
    <row r="25" customFormat="false" ht="15" hidden="false" customHeight="false" outlineLevel="0" collapsed="false">
      <c r="A25" s="3" t="n">
        <v>4</v>
      </c>
      <c r="B25" s="3" t="n">
        <v>4</v>
      </c>
      <c r="C25" s="3" t="n">
        <v>4</v>
      </c>
      <c r="D25" s="3" t="n">
        <v>4</v>
      </c>
      <c r="E25" s="3" t="n">
        <v>4</v>
      </c>
      <c r="F25" s="3" t="n">
        <v>720</v>
      </c>
      <c r="G25" s="3" t="n">
        <v>127</v>
      </c>
      <c r="H25" s="3" t="n">
        <v>1</v>
      </c>
      <c r="I25" s="3" t="n">
        <v>1</v>
      </c>
      <c r="J25" s="3" t="n">
        <v>0</v>
      </c>
      <c r="K25" s="3" t="n">
        <v>1</v>
      </c>
      <c r="L25" s="3" t="n">
        <v>1</v>
      </c>
      <c r="M25" s="3" t="n">
        <v>1</v>
      </c>
      <c r="N25" s="3" t="n">
        <v>1</v>
      </c>
      <c r="O25" s="2"/>
    </row>
    <row r="26" customFormat="false" ht="15" hidden="false" customHeight="false" outlineLevel="0" collapsed="false">
      <c r="A26" s="3" t="n">
        <v>4</v>
      </c>
      <c r="B26" s="3" t="n">
        <v>4</v>
      </c>
      <c r="C26" s="3" t="n">
        <v>4</v>
      </c>
      <c r="D26" s="3" t="n">
        <v>4</v>
      </c>
      <c r="E26" s="3" t="n">
        <v>4</v>
      </c>
      <c r="F26" s="3" t="n">
        <v>800</v>
      </c>
      <c r="G26" s="3" t="n">
        <v>120</v>
      </c>
      <c r="H26" s="3" t="n">
        <v>1</v>
      </c>
      <c r="I26" s="3" t="n">
        <v>1</v>
      </c>
      <c r="J26" s="3" t="n">
        <v>0</v>
      </c>
      <c r="K26" s="3" t="n">
        <v>1</v>
      </c>
      <c r="L26" s="3" t="n">
        <v>1</v>
      </c>
      <c r="M26" s="3" t="n">
        <v>1</v>
      </c>
      <c r="N26" s="3" t="n">
        <v>1</v>
      </c>
      <c r="O26" s="2"/>
    </row>
    <row r="27" customFormat="false" ht="15" hidden="false" customHeight="false" outlineLevel="0" collapsed="false">
      <c r="A27" s="3" t="n">
        <v>3</v>
      </c>
      <c r="B27" s="3" t="n">
        <v>2</v>
      </c>
      <c r="C27" s="3" t="n">
        <v>3</v>
      </c>
      <c r="D27" s="3" t="n">
        <v>4</v>
      </c>
      <c r="E27" s="3" t="n">
        <v>2</v>
      </c>
      <c r="F27" s="3" t="n">
        <v>705</v>
      </c>
      <c r="G27" s="3" t="n">
        <v>107</v>
      </c>
      <c r="H27" s="3" t="n">
        <v>1</v>
      </c>
      <c r="I27" s="3" t="n">
        <v>0</v>
      </c>
      <c r="J27" s="3" t="n">
        <v>0</v>
      </c>
      <c r="K27" s="3" t="n">
        <v>1</v>
      </c>
      <c r="L27" s="3" t="n">
        <v>1</v>
      </c>
      <c r="M27" s="3" t="n">
        <v>0</v>
      </c>
      <c r="N27" s="3" t="n">
        <v>1</v>
      </c>
      <c r="O27" s="2"/>
    </row>
    <row r="28" customFormat="false" ht="15" hidden="false" customHeight="false" outlineLevel="0" collapsed="false">
      <c r="A28" s="3" t="n">
        <v>2</v>
      </c>
      <c r="B28" s="3" t="n">
        <v>2</v>
      </c>
      <c r="C28" s="3" t="n">
        <v>1</v>
      </c>
      <c r="D28" s="3" t="n">
        <v>3</v>
      </c>
      <c r="E28" s="3" t="n">
        <v>1</v>
      </c>
      <c r="F28" s="3" t="n">
        <v>665</v>
      </c>
      <c r="G28" s="3" t="n">
        <v>89</v>
      </c>
      <c r="H28" s="3" t="n">
        <v>0</v>
      </c>
      <c r="I28" s="3" t="n">
        <v>0</v>
      </c>
      <c r="J28" s="3" t="n">
        <v>0</v>
      </c>
      <c r="K28" s="3" t="n">
        <v>0</v>
      </c>
      <c r="L28" s="3" t="n">
        <v>0</v>
      </c>
      <c r="M28" s="3" t="n">
        <v>0</v>
      </c>
      <c r="N28" s="3" t="n">
        <v>0</v>
      </c>
      <c r="O28" s="2"/>
    </row>
    <row r="29" customFormat="false" ht="15" hidden="false" customHeight="false" outlineLevel="0" collapsed="false">
      <c r="A29" s="3" t="n">
        <v>4</v>
      </c>
      <c r="B29" s="3" t="n">
        <v>4</v>
      </c>
      <c r="C29" s="3" t="n">
        <v>4</v>
      </c>
      <c r="D29" s="3" t="n">
        <v>4</v>
      </c>
      <c r="E29" s="3" t="n">
        <v>4</v>
      </c>
      <c r="F29" s="3" t="n">
        <v>350</v>
      </c>
      <c r="G29" s="3" t="n">
        <v>110</v>
      </c>
      <c r="H29" s="3" t="n">
        <v>1</v>
      </c>
      <c r="I29" s="3" t="n">
        <v>0</v>
      </c>
      <c r="J29" s="3" t="n">
        <v>0</v>
      </c>
      <c r="K29" s="3" t="n">
        <v>1</v>
      </c>
      <c r="L29" s="3" t="n">
        <v>1</v>
      </c>
      <c r="M29" s="3" t="n">
        <v>0</v>
      </c>
      <c r="N29" s="3" t="n">
        <v>1</v>
      </c>
      <c r="O29" s="2"/>
    </row>
    <row r="30" customFormat="false" ht="15" hidden="false" customHeight="false" outlineLevel="0" collapsed="false">
      <c r="A30" s="3" t="n">
        <v>4</v>
      </c>
      <c r="B30" s="3" t="n">
        <v>4</v>
      </c>
      <c r="C30" s="3" t="n">
        <v>4</v>
      </c>
      <c r="D30" s="3" t="n">
        <v>4</v>
      </c>
      <c r="E30" s="3" t="n">
        <v>4</v>
      </c>
      <c r="F30" s="3" t="n">
        <v>420</v>
      </c>
      <c r="G30" s="3" t="n">
        <v>109</v>
      </c>
      <c r="H30" s="3" t="n">
        <v>1</v>
      </c>
      <c r="I30" s="3" t="n">
        <v>1</v>
      </c>
      <c r="J30" s="3" t="n">
        <v>0</v>
      </c>
      <c r="K30" s="3" t="n">
        <v>0</v>
      </c>
      <c r="L30" s="3" t="n">
        <v>1</v>
      </c>
      <c r="M30" s="3" t="n">
        <v>0</v>
      </c>
      <c r="N30" s="3" t="n">
        <v>1</v>
      </c>
      <c r="O30" s="2"/>
    </row>
    <row r="31" customFormat="false" ht="15" hidden="false" customHeight="false" outlineLevel="0" collapsed="false">
      <c r="A31" s="3" t="n">
        <v>3</v>
      </c>
      <c r="B31" s="3" t="n">
        <v>4</v>
      </c>
      <c r="C31" s="3" t="n">
        <v>4</v>
      </c>
      <c r="D31" s="3" t="n">
        <v>3</v>
      </c>
      <c r="E31" s="3" t="n">
        <v>4</v>
      </c>
      <c r="F31" s="3" t="n">
        <v>780</v>
      </c>
      <c r="G31" s="3" t="n">
        <v>112</v>
      </c>
      <c r="H31" s="3" t="n">
        <v>1</v>
      </c>
      <c r="I31" s="3" t="n">
        <v>1</v>
      </c>
      <c r="J31" s="3" t="n">
        <v>1</v>
      </c>
      <c r="K31" s="3" t="n">
        <v>1</v>
      </c>
      <c r="L31" s="3" t="n">
        <v>1</v>
      </c>
      <c r="M31" s="3" t="n">
        <v>1</v>
      </c>
      <c r="N31" s="3" t="n">
        <v>1</v>
      </c>
      <c r="O31" s="2"/>
    </row>
    <row r="32" customFormat="false" ht="15" hidden="false" customHeight="false" outlineLevel="0" collapsed="false">
      <c r="A32" s="3" t="n">
        <v>4</v>
      </c>
      <c r="B32" s="3" t="n">
        <v>3</v>
      </c>
      <c r="C32" s="3" t="n">
        <v>3</v>
      </c>
      <c r="D32" s="3" t="n">
        <v>2</v>
      </c>
      <c r="E32" s="3" t="n">
        <v>3</v>
      </c>
      <c r="F32" s="3" t="n">
        <v>735</v>
      </c>
      <c r="G32" s="3" t="n">
        <v>103</v>
      </c>
      <c r="H32" s="3" t="n">
        <v>1</v>
      </c>
      <c r="I32" s="3" t="n">
        <v>0</v>
      </c>
      <c r="J32" s="3" t="n">
        <v>0</v>
      </c>
      <c r="K32" s="3" t="n">
        <v>1</v>
      </c>
      <c r="L32" s="3" t="n">
        <v>1</v>
      </c>
      <c r="M32" s="3" t="n">
        <v>1</v>
      </c>
      <c r="N32" s="3" t="n">
        <v>0</v>
      </c>
      <c r="O32" s="2"/>
    </row>
    <row r="33" customFormat="false" ht="15" hidden="false" customHeight="false" outlineLevel="0" collapsed="false">
      <c r="A33" s="3" t="n">
        <v>2</v>
      </c>
      <c r="B33" s="3" t="n">
        <v>3</v>
      </c>
      <c r="C33" s="3" t="n">
        <v>2</v>
      </c>
      <c r="D33" s="3" t="n">
        <v>1</v>
      </c>
      <c r="E33" s="3" t="n">
        <v>2</v>
      </c>
      <c r="F33" s="3" t="n">
        <v>651</v>
      </c>
      <c r="G33" s="3" t="n">
        <v>84</v>
      </c>
      <c r="H33" s="3" t="n">
        <v>0</v>
      </c>
      <c r="I33" s="3" t="n">
        <v>0</v>
      </c>
      <c r="J33" s="3" t="n">
        <v>0</v>
      </c>
      <c r="K33" s="3" t="n">
        <v>1</v>
      </c>
      <c r="L33" s="3" t="n">
        <v>1</v>
      </c>
      <c r="M33" s="3" t="n">
        <v>0</v>
      </c>
      <c r="N33" s="3" t="n">
        <v>0</v>
      </c>
      <c r="O33" s="2"/>
    </row>
    <row r="34" customFormat="false" ht="15" hidden="false" customHeight="false" outlineLevel="0" collapsed="false">
      <c r="A34" s="3" t="n">
        <v>3</v>
      </c>
      <c r="B34" s="3" t="n">
        <v>3</v>
      </c>
      <c r="C34" s="3" t="n">
        <v>4</v>
      </c>
      <c r="D34" s="3" t="n">
        <v>3</v>
      </c>
      <c r="E34" s="3" t="n">
        <v>3</v>
      </c>
      <c r="F34" s="3" t="n">
        <v>740</v>
      </c>
      <c r="G34" s="3" t="n">
        <v>120</v>
      </c>
      <c r="H34" s="3" t="n">
        <v>1</v>
      </c>
      <c r="I34" s="3" t="n">
        <v>1</v>
      </c>
      <c r="J34" s="3" t="n">
        <v>1</v>
      </c>
      <c r="K34" s="3" t="n">
        <v>1</v>
      </c>
      <c r="L34" s="3" t="n">
        <v>1</v>
      </c>
      <c r="M34" s="3" t="n">
        <v>1</v>
      </c>
      <c r="N34" s="3" t="n">
        <v>1</v>
      </c>
      <c r="O34" s="2"/>
    </row>
    <row r="35" customFormat="false" ht="15" hidden="false" customHeight="false" outlineLevel="0" collapsed="false">
      <c r="A35" s="3" t="n">
        <v>4</v>
      </c>
      <c r="B35" s="3" t="n">
        <v>4</v>
      </c>
      <c r="C35" s="3" t="n">
        <v>4</v>
      </c>
      <c r="D35" s="3" t="n">
        <v>4</v>
      </c>
      <c r="E35" s="3" t="n">
        <v>4</v>
      </c>
      <c r="F35" s="3" t="n">
        <v>330</v>
      </c>
      <c r="G35" s="3" t="n">
        <v>106</v>
      </c>
      <c r="H35" s="3" t="n">
        <v>1</v>
      </c>
      <c r="I35" s="3" t="n">
        <v>0</v>
      </c>
      <c r="J35" s="3" t="n">
        <v>0</v>
      </c>
      <c r="K35" s="3" t="n">
        <v>1</v>
      </c>
      <c r="L35" s="3" t="n">
        <v>0</v>
      </c>
      <c r="M35" s="3" t="n">
        <v>0</v>
      </c>
      <c r="N35" s="3" t="n">
        <v>1</v>
      </c>
      <c r="O35" s="2"/>
    </row>
    <row r="36" customFormat="false" ht="15" hidden="false" customHeight="false" outlineLevel="0" collapsed="false">
      <c r="A36" s="3" t="n">
        <v>4</v>
      </c>
      <c r="B36" s="3" t="n">
        <v>4</v>
      </c>
      <c r="C36" s="3" t="n">
        <v>4</v>
      </c>
      <c r="D36" s="3" t="n">
        <v>4</v>
      </c>
      <c r="E36" s="3" t="n">
        <v>4</v>
      </c>
      <c r="F36" s="3" t="n">
        <v>560</v>
      </c>
      <c r="G36" s="3" t="n">
        <v>108</v>
      </c>
      <c r="H36" s="3" t="n">
        <v>1</v>
      </c>
      <c r="I36" s="3" t="n">
        <v>1</v>
      </c>
      <c r="J36" s="3" t="n">
        <v>0</v>
      </c>
      <c r="K36" s="3" t="n">
        <v>0</v>
      </c>
      <c r="L36" s="3" t="n">
        <v>0</v>
      </c>
      <c r="M36" s="3" t="n">
        <v>0</v>
      </c>
      <c r="N36" s="3" t="n">
        <v>1</v>
      </c>
      <c r="O36" s="2"/>
    </row>
    <row r="37" customFormat="false" ht="15" hidden="false" customHeight="false" outlineLevel="0" collapsed="false">
      <c r="A37" s="3" t="n">
        <v>4</v>
      </c>
      <c r="B37" s="3" t="n">
        <v>4</v>
      </c>
      <c r="C37" s="3" t="n">
        <v>4</v>
      </c>
      <c r="D37" s="3" t="n">
        <v>4</v>
      </c>
      <c r="E37" s="3" t="n">
        <v>4</v>
      </c>
      <c r="F37" s="3" t="n">
        <v>780</v>
      </c>
      <c r="G37" s="3" t="n">
        <v>132</v>
      </c>
      <c r="H37" s="3" t="n">
        <v>1</v>
      </c>
      <c r="I37" s="3" t="n">
        <v>1</v>
      </c>
      <c r="J37" s="3" t="n">
        <v>1</v>
      </c>
      <c r="K37" s="3" t="n">
        <v>1</v>
      </c>
      <c r="L37" s="3" t="n">
        <v>1</v>
      </c>
      <c r="M37" s="3" t="n">
        <v>1</v>
      </c>
      <c r="N37" s="3" t="n">
        <v>1</v>
      </c>
      <c r="O37" s="2"/>
    </row>
    <row r="38" customFormat="false" ht="15" hidden="false" customHeight="false" outlineLevel="0" collapsed="false">
      <c r="A38" s="3" t="n">
        <v>4</v>
      </c>
      <c r="B38" s="3" t="n">
        <v>4</v>
      </c>
      <c r="C38" s="3" t="n">
        <v>4</v>
      </c>
      <c r="D38" s="3" t="n">
        <v>4</v>
      </c>
      <c r="E38" s="3" t="n">
        <v>4</v>
      </c>
      <c r="F38" s="3" t="n">
        <v>510</v>
      </c>
      <c r="G38" s="3" t="n">
        <v>110</v>
      </c>
      <c r="H38" s="3" t="n">
        <v>1</v>
      </c>
      <c r="I38" s="3" t="n">
        <v>1</v>
      </c>
      <c r="J38" s="3" t="n">
        <v>0</v>
      </c>
      <c r="K38" s="3" t="n">
        <v>1</v>
      </c>
      <c r="L38" s="3" t="n">
        <v>0</v>
      </c>
      <c r="M38" s="3" t="n">
        <v>0</v>
      </c>
      <c r="N38" s="3" t="n">
        <v>1</v>
      </c>
      <c r="O38" s="2"/>
    </row>
    <row r="39" customFormat="false" ht="15" hidden="false" customHeight="false" outlineLevel="0" collapsed="false"/>
    <row r="40" customFormat="false" ht="15" hidden="true" customHeight="false" outlineLevel="0" collapsed="false">
      <c r="A40" s="1" t="s">
        <v>282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9"/>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Y1" activeCellId="0" sqref="Y1"/>
    </sheetView>
  </sheetViews>
  <sheetFormatPr defaultColWidth="10.8359375" defaultRowHeight="13.8" zeroHeight="true" outlineLevelRow="0" outlineLevelCol="0"/>
  <cols>
    <col collapsed="false" customWidth="true" hidden="false" outlineLevel="0" max="16" min="1" style="1" width="3.83"/>
    <col collapsed="false" customWidth="true" hidden="false" outlineLevel="0" max="17" min="17" style="1" width="16.46"/>
    <col collapsed="false" customWidth="true" hidden="false" outlineLevel="0" max="18" min="18" style="1" width="17.04"/>
    <col collapsed="false" customWidth="true" hidden="false" outlineLevel="0" max="19" min="19" style="1" width="14.47"/>
    <col collapsed="false" customWidth="true" hidden="false" outlineLevel="0" max="20" min="20" style="1" width="17.04"/>
    <col collapsed="false" customWidth="true" hidden="false" outlineLevel="0" max="21" min="21" style="1" width="5.73"/>
    <col collapsed="false" customWidth="true" hidden="false" outlineLevel="0" max="25" min="22" style="1" width="3.83"/>
    <col collapsed="false" customWidth="false" hidden="true" outlineLevel="0" max="1021" min="26" style="1" width="10.83"/>
    <col collapsed="false" customWidth="true" hidden="false" outlineLevel="0" max="1024" min="1022" style="0" width="9.14"/>
  </cols>
  <sheetData>
    <row r="1" customFormat="false" ht="13.8" hidden="false" customHeight="false" outlineLevel="0" collapsed="false">
      <c r="A1" s="2" t="s">
        <v>268</v>
      </c>
      <c r="B1" s="2" t="s">
        <v>269</v>
      </c>
      <c r="C1" s="2" t="s">
        <v>270</v>
      </c>
      <c r="D1" s="2" t="s">
        <v>271</v>
      </c>
      <c r="E1" s="2" t="s">
        <v>272</v>
      </c>
      <c r="F1" s="2" t="s">
        <v>274</v>
      </c>
      <c r="G1" s="2" t="s">
        <v>275</v>
      </c>
      <c r="H1" s="2" t="s">
        <v>276</v>
      </c>
      <c r="I1" s="2" t="s">
        <v>277</v>
      </c>
      <c r="J1" s="2" t="s">
        <v>278</v>
      </c>
      <c r="K1" s="2" t="s">
        <v>279</v>
      </c>
      <c r="L1" s="2" t="s">
        <v>280</v>
      </c>
      <c r="M1" s="2" t="s">
        <v>281</v>
      </c>
      <c r="N1" s="0"/>
      <c r="O1" s="0"/>
      <c r="P1" s="2" t="s">
        <v>283</v>
      </c>
      <c r="Q1" s="2" t="s">
        <v>284</v>
      </c>
      <c r="R1" s="2" t="s">
        <v>285</v>
      </c>
      <c r="S1" s="2" t="s">
        <v>286</v>
      </c>
      <c r="T1" s="2" t="s">
        <v>287</v>
      </c>
      <c r="U1" s="2" t="s">
        <v>288</v>
      </c>
      <c r="V1" s="2" t="s">
        <v>289</v>
      </c>
      <c r="W1" s="2" t="s">
        <v>290</v>
      </c>
      <c r="X1" s="2" t="s">
        <v>291</v>
      </c>
      <c r="Y1" s="2" t="s">
        <v>273</v>
      </c>
    </row>
    <row r="2" customFormat="false" ht="13.8" hidden="false" customHeight="false" outlineLevel="0" collapsed="false">
      <c r="A2" s="3" t="n">
        <v>5</v>
      </c>
      <c r="B2" s="3" t="n">
        <v>5</v>
      </c>
      <c r="C2" s="3" t="n">
        <v>5</v>
      </c>
      <c r="D2" s="3" t="n">
        <v>5</v>
      </c>
      <c r="E2" s="3" t="n">
        <v>5</v>
      </c>
      <c r="F2" s="3" t="n">
        <v>118</v>
      </c>
      <c r="G2" s="3" t="n">
        <v>1</v>
      </c>
      <c r="H2" s="3" t="n">
        <v>1</v>
      </c>
      <c r="I2" s="3" t="n">
        <v>0</v>
      </c>
      <c r="J2" s="3" t="n">
        <v>1</v>
      </c>
      <c r="K2" s="3" t="n">
        <v>1</v>
      </c>
      <c r="L2" s="3" t="n">
        <v>1</v>
      </c>
      <c r="M2" s="3" t="n">
        <v>1</v>
      </c>
      <c r="N2" s="8" t="n">
        <f aca="false">SUM(A2:E2)</f>
        <v>25</v>
      </c>
      <c r="O2" s="8" t="n">
        <f aca="false">SUM(G2:M2)</f>
        <v>6</v>
      </c>
      <c r="P2" s="8" t="n">
        <f aca="false">N2/25</f>
        <v>1</v>
      </c>
      <c r="Q2" s="8" t="n">
        <f aca="false">O2/7</f>
        <v>0.857142857142857</v>
      </c>
      <c r="R2" s="8" t="n">
        <f aca="false">Q2-P2</f>
        <v>-0.142857142857143</v>
      </c>
      <c r="S2" s="8" t="n">
        <f aca="false">Q2/P2</f>
        <v>0.857142857142857</v>
      </c>
      <c r="T2" s="8" t="n">
        <f aca="false">P2/Q2</f>
        <v>1.16666666666667</v>
      </c>
      <c r="U2" s="2" t="n">
        <f aca="false">((H2+L2)/2)/((B2+E2)/2)</f>
        <v>0.2</v>
      </c>
      <c r="V2" s="2" t="n">
        <f aca="false">((H2+L2)/2)-((B2+E2)/2)</f>
        <v>-4</v>
      </c>
      <c r="W2" s="2" t="n">
        <f aca="false">((H2+L2)/2)/((B2+E2)/10)</f>
        <v>1</v>
      </c>
      <c r="X2" s="2" t="n">
        <f aca="false">((H2+L2)/2)-((B2+E2)/10)</f>
        <v>0</v>
      </c>
      <c r="Y2" s="3" t="n">
        <v>690</v>
      </c>
    </row>
    <row r="3" customFormat="false" ht="13.8" hidden="false" customHeight="false" outlineLevel="0" collapsed="false">
      <c r="A3" s="3" t="n">
        <v>4</v>
      </c>
      <c r="B3" s="3" t="n">
        <v>4</v>
      </c>
      <c r="C3" s="3" t="n">
        <v>4</v>
      </c>
      <c r="D3" s="3" t="n">
        <v>4</v>
      </c>
      <c r="E3" s="3" t="n">
        <v>4</v>
      </c>
      <c r="F3" s="3" t="n">
        <v>109</v>
      </c>
      <c r="G3" s="3" t="n">
        <v>1</v>
      </c>
      <c r="H3" s="3" t="n">
        <v>0</v>
      </c>
      <c r="I3" s="3" t="n">
        <v>0</v>
      </c>
      <c r="J3" s="3" t="n">
        <v>0</v>
      </c>
      <c r="K3" s="3" t="n">
        <v>0</v>
      </c>
      <c r="L3" s="3" t="n">
        <v>0</v>
      </c>
      <c r="M3" s="3" t="n">
        <v>0</v>
      </c>
      <c r="N3" s="8" t="n">
        <f aca="false">SUM(A3:E3)</f>
        <v>20</v>
      </c>
      <c r="O3" s="8" t="n">
        <f aca="false">SUM(G3:M3)</f>
        <v>1</v>
      </c>
      <c r="P3" s="8" t="n">
        <f aca="false">N3/25</f>
        <v>0.8</v>
      </c>
      <c r="Q3" s="8" t="n">
        <f aca="false">O3/7</f>
        <v>0.142857142857143</v>
      </c>
      <c r="R3" s="8" t="n">
        <f aca="false">Q3-P3</f>
        <v>-0.657142857142857</v>
      </c>
      <c r="S3" s="8" t="n">
        <f aca="false">Q3/P3</f>
        <v>0.178571428571429</v>
      </c>
      <c r="T3" s="8" t="n">
        <f aca="false">P3/Q3</f>
        <v>5.6</v>
      </c>
      <c r="U3" s="2" t="n">
        <f aca="false">((H3+L3)/2)/((B3+E3)/2)</f>
        <v>0</v>
      </c>
      <c r="V3" s="2" t="n">
        <f aca="false">((H3+L3)/2)-((B3+E3)/2)</f>
        <v>-4</v>
      </c>
      <c r="W3" s="2" t="n">
        <f aca="false">((H3+L3)/2)/((B3+E3)/10)</f>
        <v>0</v>
      </c>
      <c r="X3" s="2" t="n">
        <f aca="false">((H3+L3)/2)-((B3+E3)/10)</f>
        <v>-0.8</v>
      </c>
      <c r="Y3" s="3" t="n">
        <v>500</v>
      </c>
    </row>
    <row r="4" customFormat="false" ht="13.8" hidden="false" customHeight="false" outlineLevel="0" collapsed="false">
      <c r="A4" s="3" t="n">
        <v>4</v>
      </c>
      <c r="B4" s="3" t="n">
        <v>4</v>
      </c>
      <c r="C4" s="3" t="n">
        <v>4</v>
      </c>
      <c r="D4" s="3" t="n">
        <v>4</v>
      </c>
      <c r="E4" s="3" t="n">
        <v>4</v>
      </c>
      <c r="F4" s="3" t="n">
        <v>110</v>
      </c>
      <c r="G4" s="3" t="n">
        <v>1</v>
      </c>
      <c r="H4" s="3" t="n">
        <v>1</v>
      </c>
      <c r="I4" s="3" t="n">
        <v>0</v>
      </c>
      <c r="J4" s="3" t="n">
        <v>1</v>
      </c>
      <c r="K4" s="3" t="n">
        <v>0</v>
      </c>
      <c r="L4" s="3" t="n">
        <v>0</v>
      </c>
      <c r="M4" s="3" t="n">
        <v>1</v>
      </c>
      <c r="N4" s="8" t="n">
        <f aca="false">SUM(A4:E4)</f>
        <v>20</v>
      </c>
      <c r="O4" s="8" t="n">
        <f aca="false">SUM(G4:M4)</f>
        <v>4</v>
      </c>
      <c r="P4" s="8" t="n">
        <f aca="false">N4/25</f>
        <v>0.8</v>
      </c>
      <c r="Q4" s="8" t="n">
        <f aca="false">O4/7</f>
        <v>0.571428571428571</v>
      </c>
      <c r="R4" s="8" t="n">
        <f aca="false">Q4-P4</f>
        <v>-0.228571428571429</v>
      </c>
      <c r="S4" s="8" t="n">
        <f aca="false">Q4/P4</f>
        <v>0.714285714285714</v>
      </c>
      <c r="T4" s="8" t="n">
        <f aca="false">P4/Q4</f>
        <v>1.4</v>
      </c>
      <c r="U4" s="2" t="n">
        <f aca="false">((H4+L4)/2)/((B4+E4)/2)</f>
        <v>0.125</v>
      </c>
      <c r="V4" s="2" t="n">
        <f aca="false">((H4+L4)/2)-((B4+E4)/2)</f>
        <v>-3.5</v>
      </c>
      <c r="W4" s="2" t="n">
        <f aca="false">((H4+L4)/2)/((B4+E4)/10)</f>
        <v>0.625</v>
      </c>
      <c r="X4" s="2" t="n">
        <f aca="false">((H4+L4)/2)-((B4+E4)/10)</f>
        <v>-0.3</v>
      </c>
      <c r="Y4" s="3" t="n">
        <v>400</v>
      </c>
    </row>
    <row r="5" customFormat="false" ht="13.8" hidden="false" customHeight="false" outlineLevel="0" collapsed="false">
      <c r="A5" s="3" t="n">
        <v>4</v>
      </c>
      <c r="B5" s="3" t="n">
        <v>4</v>
      </c>
      <c r="C5" s="3" t="n">
        <v>4</v>
      </c>
      <c r="D5" s="3" t="n">
        <v>4</v>
      </c>
      <c r="E5" s="3" t="n">
        <v>4</v>
      </c>
      <c r="F5" s="3" t="n">
        <v>128</v>
      </c>
      <c r="G5" s="3" t="n">
        <v>1</v>
      </c>
      <c r="H5" s="3" t="n">
        <v>1</v>
      </c>
      <c r="I5" s="3" t="n">
        <v>0</v>
      </c>
      <c r="J5" s="3" t="n">
        <v>1</v>
      </c>
      <c r="K5" s="3" t="n">
        <v>1</v>
      </c>
      <c r="L5" s="3" t="n">
        <v>1</v>
      </c>
      <c r="M5" s="3" t="n">
        <v>1</v>
      </c>
      <c r="N5" s="8" t="n">
        <f aca="false">SUM(A5:E5)</f>
        <v>20</v>
      </c>
      <c r="O5" s="8" t="n">
        <f aca="false">SUM(G5:M5)</f>
        <v>6</v>
      </c>
      <c r="P5" s="8" t="n">
        <f aca="false">N5/25</f>
        <v>0.8</v>
      </c>
      <c r="Q5" s="8" t="n">
        <f aca="false">O5/7</f>
        <v>0.857142857142857</v>
      </c>
      <c r="R5" s="8" t="n">
        <f aca="false">Q5-P5</f>
        <v>0.057142857142857</v>
      </c>
      <c r="S5" s="8" t="n">
        <f aca="false">Q5/P5</f>
        <v>1.07142857142857</v>
      </c>
      <c r="T5" s="8" t="n">
        <f aca="false">P5/Q5</f>
        <v>0.933333333333333</v>
      </c>
      <c r="U5" s="2" t="n">
        <f aca="false">((H5+L5)/2)/((B5+E5)/2)</f>
        <v>0.25</v>
      </c>
      <c r="V5" s="2" t="n">
        <f aca="false">((H5+L5)/2)-((B5+E5)/2)</f>
        <v>-3</v>
      </c>
      <c r="W5" s="2" t="n">
        <f aca="false">((H5+L5)/2)/((B5+E5)/10)</f>
        <v>1.25</v>
      </c>
      <c r="X5" s="2" t="n">
        <f aca="false">((H5+L5)/2)-((B5+E5)/10)</f>
        <v>0.2</v>
      </c>
      <c r="Y5" s="3" t="n">
        <v>880</v>
      </c>
    </row>
    <row r="6" customFormat="false" ht="13.8" hidden="false" customHeight="false" outlineLevel="0" collapsed="false">
      <c r="A6" s="3" t="n">
        <v>5</v>
      </c>
      <c r="B6" s="3" t="n">
        <v>4</v>
      </c>
      <c r="C6" s="3" t="n">
        <v>3</v>
      </c>
      <c r="D6" s="3" t="n">
        <v>5</v>
      </c>
      <c r="E6" s="3" t="n">
        <v>5</v>
      </c>
      <c r="F6" s="3" t="n">
        <v>137</v>
      </c>
      <c r="G6" s="3" t="n">
        <v>1</v>
      </c>
      <c r="H6" s="3" t="n">
        <v>1</v>
      </c>
      <c r="I6" s="3" t="n">
        <v>0</v>
      </c>
      <c r="J6" s="3" t="n">
        <v>1</v>
      </c>
      <c r="K6" s="3" t="n">
        <v>1</v>
      </c>
      <c r="L6" s="3" t="n">
        <v>0</v>
      </c>
      <c r="M6" s="3" t="n">
        <v>0</v>
      </c>
      <c r="N6" s="8" t="n">
        <f aca="false">SUM(A6:E6)</f>
        <v>22</v>
      </c>
      <c r="O6" s="8" t="n">
        <f aca="false">SUM(G6:M6)</f>
        <v>4</v>
      </c>
      <c r="P6" s="8" t="n">
        <f aca="false">N6/25</f>
        <v>0.88</v>
      </c>
      <c r="Q6" s="8" t="n">
        <f aca="false">O6/7</f>
        <v>0.571428571428571</v>
      </c>
      <c r="R6" s="8" t="n">
        <f aca="false">Q6-P6</f>
        <v>-0.308571428571429</v>
      </c>
      <c r="S6" s="8" t="n">
        <f aca="false">Q6/P6</f>
        <v>0.649350649350649</v>
      </c>
      <c r="T6" s="8" t="n">
        <f aca="false">P6/Q6</f>
        <v>1.54</v>
      </c>
      <c r="U6" s="2" t="n">
        <f aca="false">((H6+L6)/2)/((B6+E6)/2)</f>
        <v>0.111111111111111</v>
      </c>
      <c r="V6" s="2" t="n">
        <f aca="false">((H6+L6)/2)-((B6+E6)/2)</f>
        <v>-4</v>
      </c>
      <c r="W6" s="2" t="n">
        <f aca="false">((H6+L6)/2)/((B6+E6)/10)</f>
        <v>0.555555555555556</v>
      </c>
      <c r="X6" s="2" t="n">
        <f aca="false">((H6+L6)/2)-((B6+E6)/10)</f>
        <v>-0.4</v>
      </c>
      <c r="Y6" s="3" t="n">
        <v>768</v>
      </c>
    </row>
    <row r="7" customFormat="false" ht="13.8" hidden="false" customHeight="false" outlineLevel="0" collapsed="false">
      <c r="A7" s="3" t="n">
        <v>4</v>
      </c>
      <c r="B7" s="3" t="n">
        <v>5</v>
      </c>
      <c r="C7" s="3" t="n">
        <v>5</v>
      </c>
      <c r="D7" s="3" t="n">
        <v>3</v>
      </c>
      <c r="E7" s="3" t="n">
        <v>3</v>
      </c>
      <c r="F7" s="3" t="n">
        <v>145</v>
      </c>
      <c r="G7" s="3" t="n">
        <v>1</v>
      </c>
      <c r="H7" s="3" t="n">
        <v>1</v>
      </c>
      <c r="I7" s="3" t="n">
        <v>0</v>
      </c>
      <c r="J7" s="3" t="n">
        <v>1</v>
      </c>
      <c r="K7" s="3" t="n">
        <v>1</v>
      </c>
      <c r="L7" s="3" t="n">
        <v>1</v>
      </c>
      <c r="M7" s="3" t="n">
        <v>1</v>
      </c>
      <c r="N7" s="8" t="n">
        <f aca="false">SUM(A7:E7)</f>
        <v>20</v>
      </c>
      <c r="O7" s="8" t="n">
        <f aca="false">SUM(G7:M7)</f>
        <v>6</v>
      </c>
      <c r="P7" s="8" t="n">
        <f aca="false">N7/25</f>
        <v>0.8</v>
      </c>
      <c r="Q7" s="8" t="n">
        <f aca="false">O7/7</f>
        <v>0.857142857142857</v>
      </c>
      <c r="R7" s="8" t="n">
        <f aca="false">Q7-P7</f>
        <v>0.057142857142857</v>
      </c>
      <c r="S7" s="8" t="n">
        <f aca="false">Q7/P7</f>
        <v>1.07142857142857</v>
      </c>
      <c r="T7" s="8" t="n">
        <f aca="false">P7/Q7</f>
        <v>0.933333333333333</v>
      </c>
      <c r="U7" s="2" t="n">
        <f aca="false">((H7+L7)/2)/((B7+E7)/2)</f>
        <v>0.25</v>
      </c>
      <c r="V7" s="2" t="n">
        <f aca="false">((H7+L7)/2)-((B7+E7)/2)</f>
        <v>-3</v>
      </c>
      <c r="W7" s="2" t="n">
        <f aca="false">((H7+L7)/2)/((B7+E7)/10)</f>
        <v>1.25</v>
      </c>
      <c r="X7" s="2" t="n">
        <f aca="false">((H7+L7)/2)-((B7+E7)/10)</f>
        <v>0.2</v>
      </c>
      <c r="Y7" s="3" t="n">
        <v>782</v>
      </c>
    </row>
    <row r="8" customFormat="false" ht="13.8" hidden="false" customHeight="false" outlineLevel="0" collapsed="false">
      <c r="A8" s="3" t="n">
        <v>4</v>
      </c>
      <c r="B8" s="3" t="n">
        <v>3</v>
      </c>
      <c r="C8" s="3" t="n">
        <v>4</v>
      </c>
      <c r="D8" s="3" t="n">
        <v>3</v>
      </c>
      <c r="E8" s="3" t="n">
        <v>4</v>
      </c>
      <c r="F8" s="3" t="n">
        <v>140</v>
      </c>
      <c r="G8" s="3" t="n">
        <v>0</v>
      </c>
      <c r="H8" s="3" t="n">
        <v>1</v>
      </c>
      <c r="I8" s="3" t="n">
        <v>1</v>
      </c>
      <c r="J8" s="3" t="n">
        <v>1</v>
      </c>
      <c r="K8" s="3" t="n">
        <v>1</v>
      </c>
      <c r="L8" s="3" t="n">
        <v>0</v>
      </c>
      <c r="M8" s="3" t="n">
        <v>1</v>
      </c>
      <c r="N8" s="8" t="n">
        <f aca="false">SUM(A8:E8)</f>
        <v>18</v>
      </c>
      <c r="O8" s="8" t="n">
        <f aca="false">SUM(G8:M8)</f>
        <v>5</v>
      </c>
      <c r="P8" s="8" t="n">
        <f aca="false">N8/25</f>
        <v>0.72</v>
      </c>
      <c r="Q8" s="8" t="n">
        <f aca="false">O8/7</f>
        <v>0.714285714285714</v>
      </c>
      <c r="R8" s="8" t="n">
        <f aca="false">Q8-P8</f>
        <v>-0.00571428571428567</v>
      </c>
      <c r="S8" s="8" t="n">
        <f aca="false">Q8/P8</f>
        <v>0.992063492063492</v>
      </c>
      <c r="T8" s="8" t="n">
        <f aca="false">P8/Q8</f>
        <v>1.008</v>
      </c>
      <c r="U8" s="2" t="n">
        <f aca="false">((H8+L8)/2)/((B8+E8)/2)</f>
        <v>0.142857142857143</v>
      </c>
      <c r="V8" s="2" t="n">
        <f aca="false">((H8+L8)/2)-((B8+E8)/2)</f>
        <v>-3</v>
      </c>
      <c r="W8" s="2" t="n">
        <f aca="false">((H8+L8)/2)/((B8+E8)/10)</f>
        <v>0.714285714285714</v>
      </c>
      <c r="X8" s="2" t="n">
        <f aca="false">((H8+L8)/2)-((B8+E8)/10)</f>
        <v>-0.2</v>
      </c>
      <c r="Y8" s="3" t="n">
        <v>764</v>
      </c>
    </row>
    <row r="9" customFormat="false" ht="13.8" hidden="false" customHeight="false" outlineLevel="0" collapsed="false">
      <c r="A9" s="3" t="n">
        <v>3</v>
      </c>
      <c r="B9" s="3" t="n">
        <v>3</v>
      </c>
      <c r="C9" s="3" t="n">
        <v>3</v>
      </c>
      <c r="D9" s="3" t="n">
        <v>3</v>
      </c>
      <c r="E9" s="3" t="n">
        <v>3</v>
      </c>
      <c r="F9" s="3" t="n">
        <v>105</v>
      </c>
      <c r="G9" s="3" t="n">
        <v>0</v>
      </c>
      <c r="H9" s="3" t="n">
        <v>0</v>
      </c>
      <c r="I9" s="3" t="n">
        <v>0</v>
      </c>
      <c r="J9" s="3" t="n">
        <v>0</v>
      </c>
      <c r="K9" s="3" t="n">
        <v>0</v>
      </c>
      <c r="L9" s="3" t="n">
        <v>0</v>
      </c>
      <c r="M9" s="3" t="n">
        <v>1</v>
      </c>
      <c r="N9" s="8" t="n">
        <f aca="false">SUM(A9:E9)</f>
        <v>15</v>
      </c>
      <c r="O9" s="8" t="n">
        <f aca="false">SUM(G9:M9)</f>
        <v>1</v>
      </c>
      <c r="P9" s="8" t="n">
        <f aca="false">N9/25</f>
        <v>0.6</v>
      </c>
      <c r="Q9" s="8" t="n">
        <f aca="false">O9/7</f>
        <v>0.142857142857143</v>
      </c>
      <c r="R9" s="8" t="n">
        <f aca="false">Q9-P9</f>
        <v>-0.457142857142857</v>
      </c>
      <c r="S9" s="8" t="n">
        <f aca="false">Q9/P9</f>
        <v>0.238095238095238</v>
      </c>
      <c r="T9" s="8" t="n">
        <f aca="false">P9/Q9</f>
        <v>4.2</v>
      </c>
      <c r="U9" s="2" t="n">
        <f aca="false">((H9+L9)/2)/((B9+E9)/2)</f>
        <v>0</v>
      </c>
      <c r="V9" s="2" t="n">
        <f aca="false">((H9+L9)/2)-((B9+E9)/2)</f>
        <v>-3</v>
      </c>
      <c r="W9" s="2" t="n">
        <f aca="false">((H9+L9)/2)/((B9+E9)/10)</f>
        <v>0</v>
      </c>
      <c r="X9" s="2" t="n">
        <f aca="false">((H9+L9)/2)-((B9+E9)/10)</f>
        <v>-0.6</v>
      </c>
      <c r="Y9" s="3" t="n">
        <v>320</v>
      </c>
    </row>
    <row r="10" customFormat="false" ht="13.8" hidden="false" customHeight="false" outlineLevel="0" collapsed="false">
      <c r="A10" s="3" t="n">
        <v>4</v>
      </c>
      <c r="B10" s="3" t="n">
        <v>4</v>
      </c>
      <c r="C10" s="3" t="n">
        <v>4</v>
      </c>
      <c r="D10" s="3" t="n">
        <v>3</v>
      </c>
      <c r="E10" s="3" t="n">
        <v>4</v>
      </c>
      <c r="F10" s="3" t="n">
        <v>117</v>
      </c>
      <c r="G10" s="3" t="n">
        <v>1</v>
      </c>
      <c r="H10" s="3" t="n">
        <v>1</v>
      </c>
      <c r="I10" s="3" t="n">
        <v>1</v>
      </c>
      <c r="J10" s="3" t="n">
        <v>1</v>
      </c>
      <c r="K10" s="3" t="n">
        <v>1</v>
      </c>
      <c r="L10" s="3" t="n">
        <v>0</v>
      </c>
      <c r="M10" s="3" t="n">
        <v>1</v>
      </c>
      <c r="N10" s="8" t="n">
        <f aca="false">SUM(A10:E10)</f>
        <v>19</v>
      </c>
      <c r="O10" s="8" t="n">
        <f aca="false">SUM(G10:M10)</f>
        <v>6</v>
      </c>
      <c r="P10" s="8" t="n">
        <f aca="false">N10/25</f>
        <v>0.76</v>
      </c>
      <c r="Q10" s="8" t="n">
        <f aca="false">O10/7</f>
        <v>0.857142857142857</v>
      </c>
      <c r="R10" s="8" t="n">
        <f aca="false">Q10-P10</f>
        <v>0.0971428571428571</v>
      </c>
      <c r="S10" s="8" t="n">
        <f aca="false">Q10/P10</f>
        <v>1.12781954887218</v>
      </c>
      <c r="T10" s="8" t="n">
        <f aca="false">P10/Q10</f>
        <v>0.886666666666667</v>
      </c>
      <c r="U10" s="2" t="n">
        <f aca="false">((H10+L10)/2)/((B10+E10)/2)</f>
        <v>0.125</v>
      </c>
      <c r="V10" s="2" t="n">
        <f aca="false">((H10+L10)/2)-((B10+E10)/2)</f>
        <v>-3.5</v>
      </c>
      <c r="W10" s="2" t="n">
        <f aca="false">((H10+L10)/2)/((B10+E10)/10)</f>
        <v>0.625</v>
      </c>
      <c r="X10" s="2" t="n">
        <f aca="false">((H10+L10)/2)-((B10+E10)/10)</f>
        <v>-0.3</v>
      </c>
      <c r="Y10" s="3" t="n">
        <v>520</v>
      </c>
    </row>
    <row r="11" customFormat="false" ht="13.8" hidden="false" customHeight="false" outlineLevel="0" collapsed="false">
      <c r="A11" s="3" t="n">
        <v>4</v>
      </c>
      <c r="B11" s="3" t="n">
        <v>5</v>
      </c>
      <c r="C11" s="3" t="n">
        <v>4</v>
      </c>
      <c r="D11" s="3" t="n">
        <v>3</v>
      </c>
      <c r="E11" s="3" t="n">
        <v>4</v>
      </c>
      <c r="F11" s="3" t="n">
        <v>107</v>
      </c>
      <c r="G11" s="3" t="n">
        <v>0</v>
      </c>
      <c r="H11" s="3" t="n">
        <v>0</v>
      </c>
      <c r="I11" s="3" t="n">
        <v>0</v>
      </c>
      <c r="J11" s="3" t="n">
        <v>1</v>
      </c>
      <c r="K11" s="3" t="n">
        <v>0</v>
      </c>
      <c r="L11" s="3" t="n">
        <v>0</v>
      </c>
      <c r="M11" s="3" t="n">
        <v>1</v>
      </c>
      <c r="N11" s="8" t="n">
        <f aca="false">SUM(A11:E11)</f>
        <v>20</v>
      </c>
      <c r="O11" s="8" t="n">
        <f aca="false">SUM(G11:M11)</f>
        <v>2</v>
      </c>
      <c r="P11" s="8" t="n">
        <f aca="false">N11/25</f>
        <v>0.8</v>
      </c>
      <c r="Q11" s="8" t="n">
        <f aca="false">O11/7</f>
        <v>0.285714285714286</v>
      </c>
      <c r="R11" s="8" t="n">
        <f aca="false">Q11-P11</f>
        <v>-0.514285714285714</v>
      </c>
      <c r="S11" s="8" t="n">
        <f aca="false">Q11/P11</f>
        <v>0.357142857142857</v>
      </c>
      <c r="T11" s="8" t="n">
        <f aca="false">P11/Q11</f>
        <v>2.8</v>
      </c>
      <c r="U11" s="2" t="n">
        <f aca="false">((H11+L11)/2)/((B11+E11)/2)</f>
        <v>0</v>
      </c>
      <c r="V11" s="2" t="n">
        <f aca="false">((H11+L11)/2)-((B11+E11)/2)</f>
        <v>-4.5</v>
      </c>
      <c r="W11" s="2" t="n">
        <f aca="false">((H11+L11)/2)/((B11+E11)/10)</f>
        <v>0</v>
      </c>
      <c r="X11" s="2" t="n">
        <f aca="false">((H11+L11)/2)-((B11+E11)/10)</f>
        <v>-0.9</v>
      </c>
      <c r="Y11" s="3" t="n">
        <v>460</v>
      </c>
    </row>
    <row r="12" customFormat="false" ht="13.8" hidden="false" customHeight="false" outlineLevel="0" collapsed="false">
      <c r="A12" s="3" t="n">
        <v>2</v>
      </c>
      <c r="B12" s="3" t="n">
        <v>3</v>
      </c>
      <c r="C12" s="3" t="n">
        <v>2</v>
      </c>
      <c r="D12" s="3" t="n">
        <v>4</v>
      </c>
      <c r="E12" s="3" t="n">
        <v>3</v>
      </c>
      <c r="F12" s="3" t="n">
        <v>105</v>
      </c>
      <c r="G12" s="3" t="n">
        <v>1</v>
      </c>
      <c r="H12" s="3" t="n">
        <v>1</v>
      </c>
      <c r="I12" s="3" t="n">
        <v>0</v>
      </c>
      <c r="J12" s="3" t="n">
        <v>1</v>
      </c>
      <c r="K12" s="3" t="n">
        <v>1</v>
      </c>
      <c r="L12" s="3" t="n">
        <v>1</v>
      </c>
      <c r="M12" s="3" t="n">
        <v>1</v>
      </c>
      <c r="N12" s="8" t="n">
        <f aca="false">SUM(A12:E12)</f>
        <v>14</v>
      </c>
      <c r="O12" s="8" t="n">
        <f aca="false">SUM(G12:M12)</f>
        <v>6</v>
      </c>
      <c r="P12" s="8" t="n">
        <f aca="false">N12/25</f>
        <v>0.56</v>
      </c>
      <c r="Q12" s="8" t="n">
        <f aca="false">O12/7</f>
        <v>0.857142857142857</v>
      </c>
      <c r="R12" s="8" t="n">
        <f aca="false">Q12-P12</f>
        <v>0.297142857142857</v>
      </c>
      <c r="S12" s="8" t="n">
        <f aca="false">Q12/P12</f>
        <v>1.53061224489796</v>
      </c>
      <c r="T12" s="8" t="n">
        <f aca="false">P12/Q12</f>
        <v>0.653333333333333</v>
      </c>
      <c r="U12" s="2" t="n">
        <f aca="false">((H12+L12)/2)/((B12+E12)/2)</f>
        <v>0.333333333333333</v>
      </c>
      <c r="V12" s="2" t="n">
        <f aca="false">((H12+L12)/2)-((B12+E12)/2)</f>
        <v>-2</v>
      </c>
      <c r="W12" s="2" t="n">
        <f aca="false">((H12+L12)/2)/((B12+E12)/10)</f>
        <v>1.66666666666667</v>
      </c>
      <c r="X12" s="2" t="n">
        <f aca="false">((H12+L12)/2)-((B12+E12)/10)</f>
        <v>0.4</v>
      </c>
      <c r="Y12" s="3" t="n">
        <v>897</v>
      </c>
    </row>
    <row r="13" customFormat="false" ht="13.8" hidden="false" customHeight="false" outlineLevel="0" collapsed="false">
      <c r="A13" s="3" t="n">
        <v>4</v>
      </c>
      <c r="B13" s="3" t="n">
        <v>4</v>
      </c>
      <c r="C13" s="3" t="n">
        <v>4</v>
      </c>
      <c r="D13" s="3" t="n">
        <v>4</v>
      </c>
      <c r="E13" s="3" t="n">
        <v>4</v>
      </c>
      <c r="F13" s="3" t="n">
        <v>103</v>
      </c>
      <c r="G13" s="3" t="n">
        <v>0</v>
      </c>
      <c r="H13" s="3" t="n">
        <v>0</v>
      </c>
      <c r="I13" s="3" t="n">
        <v>0</v>
      </c>
      <c r="J13" s="3" t="n">
        <v>0</v>
      </c>
      <c r="K13" s="3" t="n">
        <v>0</v>
      </c>
      <c r="L13" s="3" t="n">
        <v>1</v>
      </c>
      <c r="M13" s="3" t="n">
        <v>0</v>
      </c>
      <c r="N13" s="8" t="n">
        <f aca="false">SUM(A13:E13)</f>
        <v>20</v>
      </c>
      <c r="O13" s="8" t="n">
        <f aca="false">SUM(G13:M13)</f>
        <v>1</v>
      </c>
      <c r="P13" s="8" t="n">
        <f aca="false">N13/25</f>
        <v>0.8</v>
      </c>
      <c r="Q13" s="8" t="n">
        <f aca="false">O13/7</f>
        <v>0.142857142857143</v>
      </c>
      <c r="R13" s="8" t="n">
        <f aca="false">Q13-P13</f>
        <v>-0.657142857142857</v>
      </c>
      <c r="S13" s="8" t="n">
        <f aca="false">Q13/P13</f>
        <v>0.178571428571429</v>
      </c>
      <c r="T13" s="8" t="n">
        <f aca="false">P13/Q13</f>
        <v>5.6</v>
      </c>
      <c r="U13" s="2" t="n">
        <f aca="false">((H13+L13)/2)/((B13+E13)/2)</f>
        <v>0.125</v>
      </c>
      <c r="V13" s="2" t="n">
        <f aca="false">((H13+L13)/2)-((B13+E13)/2)</f>
        <v>-3.5</v>
      </c>
      <c r="W13" s="2" t="n">
        <f aca="false">((H13+L13)/2)/((B13+E13)/10)</f>
        <v>0.625</v>
      </c>
      <c r="X13" s="2" t="n">
        <f aca="false">((H13+L13)/2)-((B13+E13)/10)</f>
        <v>-0.3</v>
      </c>
      <c r="Y13" s="3" t="n">
        <v>520</v>
      </c>
    </row>
    <row r="14" customFormat="false" ht="13.8" hidden="false" customHeight="false" outlineLevel="0" collapsed="false">
      <c r="A14" s="3" t="n">
        <v>4</v>
      </c>
      <c r="B14" s="3" t="n">
        <v>4</v>
      </c>
      <c r="C14" s="3" t="n">
        <v>5</v>
      </c>
      <c r="D14" s="3" t="n">
        <v>5</v>
      </c>
      <c r="E14" s="3" t="n">
        <v>4</v>
      </c>
      <c r="F14" s="3" t="n">
        <v>126</v>
      </c>
      <c r="G14" s="3" t="n">
        <v>1</v>
      </c>
      <c r="H14" s="3" t="n">
        <v>1</v>
      </c>
      <c r="I14" s="3" t="n">
        <v>1</v>
      </c>
      <c r="J14" s="3" t="n">
        <v>1</v>
      </c>
      <c r="K14" s="3" t="n">
        <v>1</v>
      </c>
      <c r="L14" s="3" t="n">
        <v>1</v>
      </c>
      <c r="M14" s="3" t="n">
        <v>1</v>
      </c>
      <c r="N14" s="8" t="n">
        <f aca="false">SUM(A14:E14)</f>
        <v>22</v>
      </c>
      <c r="O14" s="8" t="n">
        <f aca="false">SUM(G14:M14)</f>
        <v>7</v>
      </c>
      <c r="P14" s="8" t="n">
        <f aca="false">N14/25</f>
        <v>0.88</v>
      </c>
      <c r="Q14" s="8" t="n">
        <f aca="false">O14/7</f>
        <v>1</v>
      </c>
      <c r="R14" s="8" t="n">
        <f aca="false">Q14-P14</f>
        <v>0.12</v>
      </c>
      <c r="S14" s="8" t="n">
        <f aca="false">Q14/P14</f>
        <v>1.13636363636364</v>
      </c>
      <c r="T14" s="8" t="n">
        <f aca="false">P14/Q14</f>
        <v>0.88</v>
      </c>
      <c r="U14" s="2" t="n">
        <f aca="false">((H14+L14)/2)/((B14+E14)/2)</f>
        <v>0.25</v>
      </c>
      <c r="V14" s="2" t="n">
        <f aca="false">((H14+L14)/2)-((B14+E14)/2)</f>
        <v>-3</v>
      </c>
      <c r="W14" s="2" t="n">
        <f aca="false">((H14+L14)/2)/((B14+E14)/10)</f>
        <v>1.25</v>
      </c>
      <c r="X14" s="2" t="n">
        <f aca="false">((H14+L14)/2)-((B14+E14)/10)</f>
        <v>0.2</v>
      </c>
      <c r="Y14" s="3" t="n">
        <v>780</v>
      </c>
    </row>
    <row r="15" customFormat="false" ht="13.8" hidden="false" customHeight="false" outlineLevel="0" collapsed="false">
      <c r="A15" s="3" t="n">
        <v>4</v>
      </c>
      <c r="B15" s="3" t="n">
        <v>4</v>
      </c>
      <c r="C15" s="3" t="n">
        <v>4</v>
      </c>
      <c r="D15" s="3" t="n">
        <v>3</v>
      </c>
      <c r="E15" s="3" t="n">
        <v>3</v>
      </c>
      <c r="F15" s="3" t="n">
        <v>141</v>
      </c>
      <c r="G15" s="3" t="n">
        <v>1</v>
      </c>
      <c r="H15" s="3" t="n">
        <v>1</v>
      </c>
      <c r="I15" s="3" t="n">
        <v>0</v>
      </c>
      <c r="J15" s="3" t="n">
        <v>1</v>
      </c>
      <c r="K15" s="3" t="n">
        <v>0</v>
      </c>
      <c r="L15" s="3" t="n">
        <v>0</v>
      </c>
      <c r="M15" s="3" t="n">
        <v>0</v>
      </c>
      <c r="N15" s="8" t="n">
        <f aca="false">SUM(A15:E15)</f>
        <v>18</v>
      </c>
      <c r="O15" s="8" t="n">
        <f aca="false">SUM(G15:M15)</f>
        <v>3</v>
      </c>
      <c r="P15" s="8" t="n">
        <f aca="false">N15/25</f>
        <v>0.72</v>
      </c>
      <c r="Q15" s="8" t="n">
        <f aca="false">O15/7</f>
        <v>0.428571428571429</v>
      </c>
      <c r="R15" s="8" t="n">
        <f aca="false">Q15-P15</f>
        <v>-0.291428571428571</v>
      </c>
      <c r="S15" s="8" t="n">
        <f aca="false">Q15/P15</f>
        <v>0.595238095238095</v>
      </c>
      <c r="T15" s="8" t="n">
        <f aca="false">P15/Q15</f>
        <v>1.68</v>
      </c>
      <c r="U15" s="2" t="n">
        <f aca="false">((H15+L15)/2)/((B15+E15)/2)</f>
        <v>0.142857142857143</v>
      </c>
      <c r="V15" s="2" t="n">
        <f aca="false">((H15+L15)/2)-((B15+E15)/2)</f>
        <v>-3</v>
      </c>
      <c r="W15" s="2" t="n">
        <f aca="false">((H15+L15)/2)/((B15+E15)/10)</f>
        <v>0.714285714285714</v>
      </c>
      <c r="X15" s="2" t="n">
        <f aca="false">((H15+L15)/2)-((B15+E15)/10)</f>
        <v>-0.2</v>
      </c>
      <c r="Y15" s="3" t="n">
        <v>800</v>
      </c>
    </row>
    <row r="16" customFormat="false" ht="13.8" hidden="false" customHeight="false" outlineLevel="0" collapsed="false">
      <c r="A16" s="3" t="n">
        <v>4</v>
      </c>
      <c r="B16" s="3" t="n">
        <v>4</v>
      </c>
      <c r="C16" s="3" t="n">
        <v>4</v>
      </c>
      <c r="D16" s="3" t="n">
        <v>3</v>
      </c>
      <c r="E16" s="3" t="n">
        <v>4</v>
      </c>
      <c r="F16" s="3" t="n">
        <v>120</v>
      </c>
      <c r="G16" s="3" t="n">
        <v>1</v>
      </c>
      <c r="H16" s="3" t="n">
        <v>1</v>
      </c>
      <c r="I16" s="3" t="n">
        <v>1</v>
      </c>
      <c r="J16" s="3" t="n">
        <v>1</v>
      </c>
      <c r="K16" s="3" t="n">
        <v>1</v>
      </c>
      <c r="L16" s="3" t="n">
        <v>1</v>
      </c>
      <c r="M16" s="3" t="n">
        <v>1</v>
      </c>
      <c r="N16" s="8" t="n">
        <f aca="false">SUM(A16:E16)</f>
        <v>19</v>
      </c>
      <c r="O16" s="8" t="n">
        <f aca="false">SUM(G16:M16)</f>
        <v>7</v>
      </c>
      <c r="P16" s="8" t="n">
        <f aca="false">N16/25</f>
        <v>0.76</v>
      </c>
      <c r="Q16" s="8" t="n">
        <f aca="false">O16/7</f>
        <v>1</v>
      </c>
      <c r="R16" s="8" t="n">
        <f aca="false">Q16-P16</f>
        <v>0.24</v>
      </c>
      <c r="S16" s="8" t="n">
        <f aca="false">Q16/P16</f>
        <v>1.31578947368421</v>
      </c>
      <c r="T16" s="8" t="n">
        <f aca="false">P16/Q16</f>
        <v>0.76</v>
      </c>
      <c r="U16" s="2" t="n">
        <f aca="false">((H16+L16)/2)/((B16+E16)/2)</f>
        <v>0.25</v>
      </c>
      <c r="V16" s="2" t="n">
        <f aca="false">((H16+L16)/2)-((B16+E16)/2)</f>
        <v>-3</v>
      </c>
      <c r="W16" s="2" t="n">
        <f aca="false">((H16+L16)/2)/((B16+E16)/10)</f>
        <v>1.25</v>
      </c>
      <c r="X16" s="2" t="n">
        <f aca="false">((H16+L16)/2)-((B16+E16)/10)</f>
        <v>0.2</v>
      </c>
      <c r="Y16" s="3" t="n">
        <v>740</v>
      </c>
    </row>
    <row r="17" customFormat="false" ht="13.8" hidden="false" customHeight="false" outlineLevel="0" collapsed="false">
      <c r="A17" s="3" t="n">
        <v>3</v>
      </c>
      <c r="B17" s="3" t="n">
        <v>3</v>
      </c>
      <c r="C17" s="3" t="n">
        <v>3</v>
      </c>
      <c r="D17" s="3" t="n">
        <v>3</v>
      </c>
      <c r="E17" s="3" t="n">
        <v>3</v>
      </c>
      <c r="F17" s="3" t="n">
        <v>134</v>
      </c>
      <c r="G17" s="3" t="n">
        <v>1</v>
      </c>
      <c r="H17" s="3" t="n">
        <v>1</v>
      </c>
      <c r="I17" s="3" t="n">
        <v>1</v>
      </c>
      <c r="J17" s="3" t="n">
        <v>1</v>
      </c>
      <c r="K17" s="3" t="n">
        <v>1</v>
      </c>
      <c r="L17" s="3" t="n">
        <v>1</v>
      </c>
      <c r="M17" s="3" t="n">
        <v>1</v>
      </c>
      <c r="N17" s="8" t="n">
        <f aca="false">SUM(A17:E17)</f>
        <v>15</v>
      </c>
      <c r="O17" s="8" t="n">
        <f aca="false">SUM(G17:M17)</f>
        <v>7</v>
      </c>
      <c r="P17" s="8" t="n">
        <f aca="false">N17/25</f>
        <v>0.6</v>
      </c>
      <c r="Q17" s="8" t="n">
        <f aca="false">O17/7</f>
        <v>1</v>
      </c>
      <c r="R17" s="8" t="n">
        <f aca="false">Q17-P17</f>
        <v>0.4</v>
      </c>
      <c r="S17" s="8" t="n">
        <f aca="false">Q17/P17</f>
        <v>1.66666666666667</v>
      </c>
      <c r="T17" s="8" t="n">
        <f aca="false">P17/Q17</f>
        <v>0.6</v>
      </c>
      <c r="U17" s="2" t="n">
        <f aca="false">((H17+L17)/2)/((B17+E17)/2)</f>
        <v>0.333333333333333</v>
      </c>
      <c r="V17" s="2" t="n">
        <f aca="false">((H17+L17)/2)-((B17+E17)/2)</f>
        <v>-2</v>
      </c>
      <c r="W17" s="2" t="n">
        <f aca="false">((H17+L17)/2)/((B17+E17)/10)</f>
        <v>1.66666666666667</v>
      </c>
      <c r="X17" s="2" t="n">
        <f aca="false">((H17+L17)/2)-((B17+E17)/10)</f>
        <v>0.4</v>
      </c>
      <c r="Y17" s="3" t="n">
        <v>810</v>
      </c>
    </row>
    <row r="18" customFormat="false" ht="13.8" hidden="false" customHeight="false" outlineLevel="0" collapsed="false">
      <c r="A18" s="3" t="n">
        <v>3</v>
      </c>
      <c r="B18" s="3" t="n">
        <v>2</v>
      </c>
      <c r="C18" s="3" t="n">
        <v>3</v>
      </c>
      <c r="D18" s="3" t="n">
        <v>1</v>
      </c>
      <c r="E18" s="3" t="n">
        <v>2</v>
      </c>
      <c r="F18" s="3" t="n">
        <v>102</v>
      </c>
      <c r="G18" s="3" t="n">
        <v>0</v>
      </c>
      <c r="H18" s="3" t="n">
        <v>0</v>
      </c>
      <c r="I18" s="3" t="n">
        <v>1</v>
      </c>
      <c r="J18" s="3" t="n">
        <v>1</v>
      </c>
      <c r="K18" s="3" t="n">
        <v>1</v>
      </c>
      <c r="L18" s="3" t="n">
        <v>1</v>
      </c>
      <c r="M18" s="3" t="n">
        <v>0</v>
      </c>
      <c r="N18" s="8" t="n">
        <f aca="false">SUM(A18:E18)</f>
        <v>11</v>
      </c>
      <c r="O18" s="8" t="n">
        <f aca="false">SUM(G18:M18)</f>
        <v>4</v>
      </c>
      <c r="P18" s="8" t="n">
        <f aca="false">N18/25</f>
        <v>0.44</v>
      </c>
      <c r="Q18" s="8" t="n">
        <f aca="false">O18/7</f>
        <v>0.571428571428571</v>
      </c>
      <c r="R18" s="8" t="n">
        <f aca="false">Q18-P18</f>
        <v>0.131428571428571</v>
      </c>
      <c r="S18" s="8" t="n">
        <f aca="false">Q18/P18</f>
        <v>1.2987012987013</v>
      </c>
      <c r="T18" s="8" t="n">
        <f aca="false">P18/Q18</f>
        <v>0.77</v>
      </c>
      <c r="U18" s="2" t="n">
        <f aca="false">((H18+L18)/2)/((B18+E18)/2)</f>
        <v>0.25</v>
      </c>
      <c r="V18" s="2" t="n">
        <f aca="false">((H18+L18)/2)-((B18+E18)/2)</f>
        <v>-1.5</v>
      </c>
      <c r="W18" s="2" t="n">
        <f aca="false">((H18+L18)/2)/((B18+E18)/10)</f>
        <v>1.25</v>
      </c>
      <c r="X18" s="2" t="n">
        <f aca="false">((H18+L18)/2)-((B18+E18)/10)</f>
        <v>0.1</v>
      </c>
      <c r="Y18" s="3" t="n">
        <v>698</v>
      </c>
    </row>
    <row r="19" customFormat="false" ht="13.8" hidden="false" customHeight="false" outlineLevel="0" collapsed="false">
      <c r="A19" s="3" t="n">
        <v>4</v>
      </c>
      <c r="B19" s="3" t="n">
        <v>2</v>
      </c>
      <c r="C19" s="3" t="n">
        <v>3</v>
      </c>
      <c r="D19" s="3" t="n">
        <v>3</v>
      </c>
      <c r="E19" s="3" t="n">
        <v>2</v>
      </c>
      <c r="F19" s="3" t="n">
        <v>118</v>
      </c>
      <c r="G19" s="3" t="n">
        <v>1</v>
      </c>
      <c r="H19" s="3" t="n">
        <v>1</v>
      </c>
      <c r="I19" s="3" t="n">
        <v>0</v>
      </c>
      <c r="J19" s="3" t="n">
        <v>1</v>
      </c>
      <c r="K19" s="3" t="n">
        <v>0</v>
      </c>
      <c r="L19" s="3" t="n">
        <v>1</v>
      </c>
      <c r="M19" s="3" t="n">
        <v>1</v>
      </c>
      <c r="N19" s="8" t="n">
        <f aca="false">SUM(A19:E19)</f>
        <v>14</v>
      </c>
      <c r="O19" s="8" t="n">
        <f aca="false">SUM(G19:M19)</f>
        <v>5</v>
      </c>
      <c r="P19" s="8" t="n">
        <f aca="false">N19/25</f>
        <v>0.56</v>
      </c>
      <c r="Q19" s="8" t="n">
        <f aca="false">O19/7</f>
        <v>0.714285714285714</v>
      </c>
      <c r="R19" s="8" t="n">
        <f aca="false">Q19-P19</f>
        <v>0.154285714285714</v>
      </c>
      <c r="S19" s="8" t="n">
        <f aca="false">Q19/P19</f>
        <v>1.27551020408163</v>
      </c>
      <c r="T19" s="8" t="n">
        <f aca="false">P19/Q19</f>
        <v>0.784</v>
      </c>
      <c r="U19" s="2" t="n">
        <f aca="false">((H19+L19)/2)/((B19+E19)/2)</f>
        <v>0.5</v>
      </c>
      <c r="V19" s="2" t="n">
        <f aca="false">((H19+L19)/2)-((B19+E19)/2)</f>
        <v>-1</v>
      </c>
      <c r="W19" s="2" t="n">
        <f aca="false">((H19+L19)/2)/((B19+E19)/10)</f>
        <v>2.5</v>
      </c>
      <c r="X19" s="2" t="n">
        <f aca="false">((H19+L19)/2)-((B19+E19)/10)</f>
        <v>0.6</v>
      </c>
      <c r="Y19" s="3" t="n">
        <v>725</v>
      </c>
    </row>
    <row r="20" customFormat="false" ht="13.8" hidden="false" customHeight="false" outlineLevel="0" collapsed="false">
      <c r="A20" s="3" t="n">
        <v>5</v>
      </c>
      <c r="B20" s="3" t="n">
        <v>4</v>
      </c>
      <c r="C20" s="3" t="n">
        <v>5</v>
      </c>
      <c r="D20" s="3" t="n">
        <v>4</v>
      </c>
      <c r="E20" s="3" t="n">
        <v>4</v>
      </c>
      <c r="F20" s="3" t="n">
        <v>151</v>
      </c>
      <c r="G20" s="3" t="n">
        <v>1</v>
      </c>
      <c r="H20" s="3" t="n">
        <v>1</v>
      </c>
      <c r="I20" s="3" t="n">
        <v>0</v>
      </c>
      <c r="J20" s="3" t="n">
        <v>1</v>
      </c>
      <c r="K20" s="3" t="n">
        <v>1</v>
      </c>
      <c r="L20" s="3" t="n">
        <v>1</v>
      </c>
      <c r="M20" s="3" t="n">
        <v>1</v>
      </c>
      <c r="N20" s="8" t="n">
        <f aca="false">SUM(A20:E20)</f>
        <v>22</v>
      </c>
      <c r="O20" s="8" t="n">
        <f aca="false">SUM(G20:M20)</f>
        <v>6</v>
      </c>
      <c r="P20" s="8" t="n">
        <f aca="false">N20/25</f>
        <v>0.88</v>
      </c>
      <c r="Q20" s="8" t="n">
        <f aca="false">O20/7</f>
        <v>0.857142857142857</v>
      </c>
      <c r="R20" s="8" t="n">
        <f aca="false">Q20-P20</f>
        <v>-0.0228571428571429</v>
      </c>
      <c r="S20" s="8" t="n">
        <f aca="false">Q20/P20</f>
        <v>0.974025974025974</v>
      </c>
      <c r="T20" s="8" t="n">
        <f aca="false">P20/Q20</f>
        <v>1.02666666666667</v>
      </c>
      <c r="U20" s="2" t="n">
        <f aca="false">((H20+L20)/2)/((B20+E20)/2)</f>
        <v>0.25</v>
      </c>
      <c r="V20" s="2" t="n">
        <f aca="false">((H20+L20)/2)-((B20+E20)/2)</f>
        <v>-3</v>
      </c>
      <c r="W20" s="2" t="n">
        <f aca="false">((H20+L20)/2)/((B20+E20)/10)</f>
        <v>1.25</v>
      </c>
      <c r="X20" s="2" t="n">
        <f aca="false">((H20+L20)/2)-((B20+E20)/10)</f>
        <v>0.2</v>
      </c>
      <c r="Y20" s="3" t="n">
        <v>802</v>
      </c>
    </row>
    <row r="21" customFormat="false" ht="13.8" hidden="false" customHeight="false" outlineLevel="0" collapsed="false">
      <c r="A21" s="3" t="n">
        <v>3</v>
      </c>
      <c r="B21" s="3" t="n">
        <v>3</v>
      </c>
      <c r="C21" s="3" t="n">
        <v>3</v>
      </c>
      <c r="D21" s="3" t="n">
        <v>3</v>
      </c>
      <c r="E21" s="3" t="n">
        <v>3</v>
      </c>
      <c r="F21" s="3" t="n">
        <v>102</v>
      </c>
      <c r="G21" s="3" t="n">
        <v>0</v>
      </c>
      <c r="H21" s="3" t="n">
        <v>0</v>
      </c>
      <c r="I21" s="3" t="n">
        <v>0</v>
      </c>
      <c r="J21" s="3" t="n">
        <v>1</v>
      </c>
      <c r="K21" s="3" t="n">
        <v>0</v>
      </c>
      <c r="L21" s="3" t="n">
        <v>0</v>
      </c>
      <c r="M21" s="3" t="n">
        <v>0</v>
      </c>
      <c r="N21" s="8" t="n">
        <f aca="false">SUM(A21:E21)</f>
        <v>15</v>
      </c>
      <c r="O21" s="8" t="n">
        <f aca="false">SUM(G21:M21)</f>
        <v>1</v>
      </c>
      <c r="P21" s="8" t="n">
        <f aca="false">N21/25</f>
        <v>0.6</v>
      </c>
      <c r="Q21" s="8" t="n">
        <f aca="false">O21/7</f>
        <v>0.142857142857143</v>
      </c>
      <c r="R21" s="8" t="n">
        <f aca="false">Q21-P21</f>
        <v>-0.457142857142857</v>
      </c>
      <c r="S21" s="8" t="n">
        <f aca="false">Q21/P21</f>
        <v>0.238095238095238</v>
      </c>
      <c r="T21" s="8" t="n">
        <f aca="false">P21/Q21</f>
        <v>4.2</v>
      </c>
      <c r="U21" s="2" t="n">
        <f aca="false">((H21+L21)/2)/((B21+E21)/2)</f>
        <v>0</v>
      </c>
      <c r="V21" s="2" t="n">
        <f aca="false">((H21+L21)/2)-((B21+E21)/2)</f>
        <v>-3</v>
      </c>
      <c r="W21" s="2" t="n">
        <f aca="false">((H21+L21)/2)/((B21+E21)/10)</f>
        <v>0</v>
      </c>
      <c r="X21" s="2" t="n">
        <f aca="false">((H21+L21)/2)-((B21+E21)/10)</f>
        <v>-0.6</v>
      </c>
      <c r="Y21" s="3" t="n">
        <v>550</v>
      </c>
    </row>
    <row r="22" customFormat="false" ht="13.8" hidden="false" customHeight="false" outlineLevel="0" collapsed="false">
      <c r="A22" s="3" t="n">
        <v>4</v>
      </c>
      <c r="B22" s="3" t="n">
        <v>4</v>
      </c>
      <c r="C22" s="3" t="n">
        <v>4</v>
      </c>
      <c r="D22" s="3" t="n">
        <v>4</v>
      </c>
      <c r="E22" s="3" t="n">
        <v>4</v>
      </c>
      <c r="F22" s="3" t="n">
        <v>100</v>
      </c>
      <c r="G22" s="3" t="n">
        <v>0</v>
      </c>
      <c r="H22" s="3" t="n">
        <v>0</v>
      </c>
      <c r="I22" s="3" t="n">
        <v>0</v>
      </c>
      <c r="J22" s="3" t="n">
        <v>1</v>
      </c>
      <c r="K22" s="3" t="n">
        <v>1</v>
      </c>
      <c r="L22" s="3" t="n">
        <v>0</v>
      </c>
      <c r="M22" s="3" t="n">
        <v>0</v>
      </c>
      <c r="N22" s="8" t="n">
        <f aca="false">SUM(A22:E22)</f>
        <v>20</v>
      </c>
      <c r="O22" s="8" t="n">
        <f aca="false">SUM(G22:M22)</f>
        <v>2</v>
      </c>
      <c r="P22" s="8" t="n">
        <f aca="false">N22/25</f>
        <v>0.8</v>
      </c>
      <c r="Q22" s="8" t="n">
        <f aca="false">O22/7</f>
        <v>0.285714285714286</v>
      </c>
      <c r="R22" s="8" t="n">
        <f aca="false">Q22-P22</f>
        <v>-0.514285714285714</v>
      </c>
      <c r="S22" s="8" t="n">
        <f aca="false">Q22/P22</f>
        <v>0.357142857142857</v>
      </c>
      <c r="T22" s="8" t="n">
        <f aca="false">P22/Q22</f>
        <v>2.8</v>
      </c>
      <c r="U22" s="2" t="n">
        <f aca="false">((H22+L22)/2)/((B22+E22)/2)</f>
        <v>0</v>
      </c>
      <c r="V22" s="2" t="n">
        <f aca="false">((H22+L22)/2)-((B22+E22)/2)</f>
        <v>-4</v>
      </c>
      <c r="W22" s="2" t="n">
        <f aca="false">((H22+L22)/2)/((B22+E22)/10)</f>
        <v>0</v>
      </c>
      <c r="X22" s="2" t="n">
        <f aca="false">((H22+L22)/2)-((B22+E22)/10)</f>
        <v>-0.8</v>
      </c>
      <c r="Y22" s="3" t="n">
        <v>200</v>
      </c>
    </row>
    <row r="23" customFormat="false" ht="13.8" hidden="false" customHeight="false" outlineLevel="0" collapsed="false">
      <c r="A23" s="3" t="n">
        <v>4</v>
      </c>
      <c r="B23" s="3" t="n">
        <v>4</v>
      </c>
      <c r="C23" s="3" t="n">
        <v>4</v>
      </c>
      <c r="D23" s="3" t="n">
        <v>4</v>
      </c>
      <c r="E23" s="3" t="n">
        <v>4</v>
      </c>
      <c r="F23" s="3" t="n">
        <v>109</v>
      </c>
      <c r="G23" s="3" t="n">
        <v>0</v>
      </c>
      <c r="H23" s="3" t="n">
        <v>1</v>
      </c>
      <c r="I23" s="3" t="n">
        <v>0</v>
      </c>
      <c r="J23" s="3" t="n">
        <v>1</v>
      </c>
      <c r="K23" s="3" t="n">
        <v>0</v>
      </c>
      <c r="L23" s="3" t="n">
        <v>0</v>
      </c>
      <c r="M23" s="3" t="n">
        <v>1</v>
      </c>
      <c r="N23" s="8" t="n">
        <f aca="false">SUM(A23:E23)</f>
        <v>20</v>
      </c>
      <c r="O23" s="8" t="n">
        <f aca="false">SUM(G23:M23)</f>
        <v>3</v>
      </c>
      <c r="P23" s="8" t="n">
        <f aca="false">N23/25</f>
        <v>0.8</v>
      </c>
      <c r="Q23" s="8" t="n">
        <f aca="false">O23/7</f>
        <v>0.428571428571429</v>
      </c>
      <c r="R23" s="8" t="n">
        <f aca="false">Q23-P23</f>
        <v>-0.371428571428571</v>
      </c>
      <c r="S23" s="8" t="n">
        <f aca="false">Q23/P23</f>
        <v>0.535714285714286</v>
      </c>
      <c r="T23" s="8" t="n">
        <f aca="false">P23/Q23</f>
        <v>1.86666666666667</v>
      </c>
      <c r="U23" s="2" t="n">
        <f aca="false">((H23+L23)/2)/((B23+E23)/2)</f>
        <v>0.125</v>
      </c>
      <c r="V23" s="2" t="n">
        <f aca="false">((H23+L23)/2)-((B23+E23)/2)</f>
        <v>-3.5</v>
      </c>
      <c r="W23" s="2" t="n">
        <f aca="false">((H23+L23)/2)/((B23+E23)/10)</f>
        <v>0.625</v>
      </c>
      <c r="X23" s="2" t="n">
        <f aca="false">((H23+L23)/2)-((B23+E23)/10)</f>
        <v>-0.3</v>
      </c>
      <c r="Y23" s="3" t="n">
        <v>530</v>
      </c>
    </row>
    <row r="24" customFormat="false" ht="13.8" hidden="false" customHeight="false" outlineLevel="0" collapsed="false">
      <c r="A24" s="3" t="n">
        <v>5</v>
      </c>
      <c r="B24" s="3" t="n">
        <v>5</v>
      </c>
      <c r="C24" s="3" t="n">
        <v>5</v>
      </c>
      <c r="D24" s="3" t="n">
        <v>5</v>
      </c>
      <c r="E24" s="3" t="n">
        <v>5</v>
      </c>
      <c r="F24" s="3" t="n">
        <v>130</v>
      </c>
      <c r="G24" s="3" t="n">
        <v>1</v>
      </c>
      <c r="H24" s="3" t="n">
        <v>1</v>
      </c>
      <c r="I24" s="3" t="n">
        <v>1</v>
      </c>
      <c r="J24" s="3" t="n">
        <v>1</v>
      </c>
      <c r="K24" s="3" t="n">
        <v>1</v>
      </c>
      <c r="L24" s="3" t="n">
        <v>1</v>
      </c>
      <c r="M24" s="3" t="n">
        <v>1</v>
      </c>
      <c r="N24" s="8" t="n">
        <f aca="false">SUM(A24:E24)</f>
        <v>25</v>
      </c>
      <c r="O24" s="8" t="n">
        <f aca="false">SUM(G24:M24)</f>
        <v>7</v>
      </c>
      <c r="P24" s="8" t="n">
        <f aca="false">N24/25</f>
        <v>1</v>
      </c>
      <c r="Q24" s="8" t="n">
        <f aca="false">O24/7</f>
        <v>1</v>
      </c>
      <c r="R24" s="8" t="n">
        <f aca="false">Q24-P24</f>
        <v>0</v>
      </c>
      <c r="S24" s="8" t="n">
        <f aca="false">Q24/P24</f>
        <v>1</v>
      </c>
      <c r="T24" s="8" t="n">
        <f aca="false">P24/Q24</f>
        <v>1</v>
      </c>
      <c r="U24" s="2" t="n">
        <f aca="false">((H24+L24)/2)/((B24+E24)/2)</f>
        <v>0.2</v>
      </c>
      <c r="V24" s="2" t="n">
        <f aca="false">((H24+L24)/2)-((B24+E24)/2)</f>
        <v>-4</v>
      </c>
      <c r="W24" s="2" t="n">
        <f aca="false">((H24+L24)/2)/((B24+E24)/10)</f>
        <v>1</v>
      </c>
      <c r="X24" s="2" t="n">
        <f aca="false">((H24+L24)/2)-((B24+E24)/10)</f>
        <v>0</v>
      </c>
      <c r="Y24" s="3" t="n">
        <v>300</v>
      </c>
    </row>
    <row r="25" customFormat="false" ht="13.8" hidden="false" customHeight="false" outlineLevel="0" collapsed="false">
      <c r="A25" s="3" t="n">
        <v>4</v>
      </c>
      <c r="B25" s="3" t="n">
        <v>4</v>
      </c>
      <c r="C25" s="3" t="n">
        <v>4</v>
      </c>
      <c r="D25" s="3" t="n">
        <v>4</v>
      </c>
      <c r="E25" s="3" t="n">
        <v>4</v>
      </c>
      <c r="F25" s="3" t="n">
        <v>127</v>
      </c>
      <c r="G25" s="3" t="n">
        <v>1</v>
      </c>
      <c r="H25" s="3" t="n">
        <v>1</v>
      </c>
      <c r="I25" s="3" t="n">
        <v>0</v>
      </c>
      <c r="J25" s="3" t="n">
        <v>1</v>
      </c>
      <c r="K25" s="3" t="n">
        <v>1</v>
      </c>
      <c r="L25" s="3" t="n">
        <v>1</v>
      </c>
      <c r="M25" s="3" t="n">
        <v>1</v>
      </c>
      <c r="N25" s="8" t="n">
        <f aca="false">SUM(A25:E25)</f>
        <v>20</v>
      </c>
      <c r="O25" s="8" t="n">
        <f aca="false">SUM(G25:M25)</f>
        <v>6</v>
      </c>
      <c r="P25" s="8" t="n">
        <f aca="false">N25/25</f>
        <v>0.8</v>
      </c>
      <c r="Q25" s="8" t="n">
        <f aca="false">O25/7</f>
        <v>0.857142857142857</v>
      </c>
      <c r="R25" s="8" t="n">
        <f aca="false">Q25-P25</f>
        <v>0.057142857142857</v>
      </c>
      <c r="S25" s="8" t="n">
        <f aca="false">Q25/P25</f>
        <v>1.07142857142857</v>
      </c>
      <c r="T25" s="8" t="n">
        <f aca="false">P25/Q25</f>
        <v>0.933333333333333</v>
      </c>
      <c r="U25" s="2" t="n">
        <f aca="false">((H25+L25)/2)/((B25+E25)/2)</f>
        <v>0.25</v>
      </c>
      <c r="V25" s="2" t="n">
        <f aca="false">((H25+L25)/2)-((B25+E25)/2)</f>
        <v>-3</v>
      </c>
      <c r="W25" s="2" t="n">
        <f aca="false">((H25+L25)/2)/((B25+E25)/10)</f>
        <v>1.25</v>
      </c>
      <c r="X25" s="2" t="n">
        <f aca="false">((H25+L25)/2)-((B25+E25)/10)</f>
        <v>0.2</v>
      </c>
      <c r="Y25" s="3" t="n">
        <v>720</v>
      </c>
    </row>
    <row r="26" customFormat="false" ht="13.8" hidden="false" customHeight="false" outlineLevel="0" collapsed="false">
      <c r="A26" s="3" t="n">
        <v>4</v>
      </c>
      <c r="B26" s="3" t="n">
        <v>4</v>
      </c>
      <c r="C26" s="3" t="n">
        <v>4</v>
      </c>
      <c r="D26" s="3" t="n">
        <v>4</v>
      </c>
      <c r="E26" s="3" t="n">
        <v>4</v>
      </c>
      <c r="F26" s="3" t="n">
        <v>120</v>
      </c>
      <c r="G26" s="3" t="n">
        <v>1</v>
      </c>
      <c r="H26" s="3" t="n">
        <v>1</v>
      </c>
      <c r="I26" s="3" t="n">
        <v>0</v>
      </c>
      <c r="J26" s="3" t="n">
        <v>1</v>
      </c>
      <c r="K26" s="3" t="n">
        <v>1</v>
      </c>
      <c r="L26" s="3" t="n">
        <v>1</v>
      </c>
      <c r="M26" s="3" t="n">
        <v>1</v>
      </c>
      <c r="N26" s="8" t="n">
        <f aca="false">SUM(A26:E26)</f>
        <v>20</v>
      </c>
      <c r="O26" s="8" t="n">
        <f aca="false">SUM(G26:M26)</f>
        <v>6</v>
      </c>
      <c r="P26" s="8" t="n">
        <f aca="false">N26/25</f>
        <v>0.8</v>
      </c>
      <c r="Q26" s="8" t="n">
        <f aca="false">O26/7</f>
        <v>0.857142857142857</v>
      </c>
      <c r="R26" s="8" t="n">
        <f aca="false">Q26-P26</f>
        <v>0.057142857142857</v>
      </c>
      <c r="S26" s="8" t="n">
        <f aca="false">Q26/P26</f>
        <v>1.07142857142857</v>
      </c>
      <c r="T26" s="8" t="n">
        <f aca="false">P26/Q26</f>
        <v>0.933333333333333</v>
      </c>
      <c r="U26" s="2" t="n">
        <f aca="false">((H26+L26)/2)/((B26+E26)/2)</f>
        <v>0.25</v>
      </c>
      <c r="V26" s="2" t="n">
        <f aca="false">((H26+L26)/2)-((B26+E26)/2)</f>
        <v>-3</v>
      </c>
      <c r="W26" s="2" t="n">
        <f aca="false">((H26+L26)/2)/((B26+E26)/10)</f>
        <v>1.25</v>
      </c>
      <c r="X26" s="2" t="n">
        <f aca="false">((H26+L26)/2)-((B26+E26)/10)</f>
        <v>0.2</v>
      </c>
      <c r="Y26" s="3" t="n">
        <v>800</v>
      </c>
    </row>
    <row r="27" customFormat="false" ht="13.8" hidden="false" customHeight="false" outlineLevel="0" collapsed="false">
      <c r="A27" s="3" t="n">
        <v>3</v>
      </c>
      <c r="B27" s="3" t="n">
        <v>2</v>
      </c>
      <c r="C27" s="3" t="n">
        <v>3</v>
      </c>
      <c r="D27" s="3" t="n">
        <v>4</v>
      </c>
      <c r="E27" s="3" t="n">
        <v>2</v>
      </c>
      <c r="F27" s="3" t="n">
        <v>107</v>
      </c>
      <c r="G27" s="3" t="n">
        <v>1</v>
      </c>
      <c r="H27" s="3" t="n">
        <v>0</v>
      </c>
      <c r="I27" s="3" t="n">
        <v>0</v>
      </c>
      <c r="J27" s="3" t="n">
        <v>1</v>
      </c>
      <c r="K27" s="3" t="n">
        <v>1</v>
      </c>
      <c r="L27" s="3" t="n">
        <v>0</v>
      </c>
      <c r="M27" s="3" t="n">
        <v>1</v>
      </c>
      <c r="N27" s="8" t="n">
        <f aca="false">SUM(A27:E27)</f>
        <v>14</v>
      </c>
      <c r="O27" s="8" t="n">
        <f aca="false">SUM(G27:M27)</f>
        <v>4</v>
      </c>
      <c r="P27" s="8" t="n">
        <f aca="false">N27/25</f>
        <v>0.56</v>
      </c>
      <c r="Q27" s="8" t="n">
        <f aca="false">O27/7</f>
        <v>0.571428571428571</v>
      </c>
      <c r="R27" s="8" t="n">
        <f aca="false">Q27-P27</f>
        <v>0.0114285714285713</v>
      </c>
      <c r="S27" s="8" t="n">
        <f aca="false">Q27/P27</f>
        <v>1.02040816326531</v>
      </c>
      <c r="T27" s="8" t="n">
        <f aca="false">P27/Q27</f>
        <v>0.98</v>
      </c>
      <c r="U27" s="2" t="n">
        <f aca="false">((H27+L27)/2)/((B27+E27)/2)</f>
        <v>0</v>
      </c>
      <c r="V27" s="2" t="n">
        <f aca="false">((H27+L27)/2)-((B27+E27)/2)</f>
        <v>-2</v>
      </c>
      <c r="W27" s="2" t="n">
        <f aca="false">((H27+L27)/2)/((B27+E27)/10)</f>
        <v>0</v>
      </c>
      <c r="X27" s="2" t="n">
        <f aca="false">((H27+L27)/2)-((B27+E27)/10)</f>
        <v>-0.4</v>
      </c>
      <c r="Y27" s="3" t="n">
        <v>705</v>
      </c>
    </row>
    <row r="28" customFormat="false" ht="13.8" hidden="false" customHeight="false" outlineLevel="0" collapsed="false">
      <c r="A28" s="3" t="n">
        <v>2</v>
      </c>
      <c r="B28" s="3" t="n">
        <v>2</v>
      </c>
      <c r="C28" s="3" t="n">
        <v>1</v>
      </c>
      <c r="D28" s="3" t="n">
        <v>3</v>
      </c>
      <c r="E28" s="3" t="n">
        <v>1</v>
      </c>
      <c r="F28" s="3" t="n">
        <v>89</v>
      </c>
      <c r="G28" s="3" t="n">
        <v>0</v>
      </c>
      <c r="H28" s="3" t="n">
        <v>0</v>
      </c>
      <c r="I28" s="3" t="n">
        <v>0</v>
      </c>
      <c r="J28" s="3" t="n">
        <v>0</v>
      </c>
      <c r="K28" s="3" t="n">
        <v>0</v>
      </c>
      <c r="L28" s="3" t="n">
        <v>0</v>
      </c>
      <c r="M28" s="3" t="n">
        <v>0</v>
      </c>
      <c r="N28" s="8" t="n">
        <f aca="false">SUM(A28:E28)</f>
        <v>9</v>
      </c>
      <c r="O28" s="8" t="n">
        <f aca="false">SUM(G28:M28)</f>
        <v>0</v>
      </c>
      <c r="P28" s="8" t="n">
        <f aca="false">N28/25</f>
        <v>0.36</v>
      </c>
      <c r="Q28" s="8" t="n">
        <f aca="false">O28/7</f>
        <v>0</v>
      </c>
      <c r="R28" s="8" t="n">
        <f aca="false">Q28-P28</f>
        <v>-0.36</v>
      </c>
      <c r="S28" s="8" t="n">
        <f aca="false">Q28/P28</f>
        <v>0</v>
      </c>
      <c r="T28" s="8" t="s">
        <v>93</v>
      </c>
      <c r="U28" s="2" t="n">
        <f aca="false">((H28+L28)/2)/((B28+E28)/2)</f>
        <v>0</v>
      </c>
      <c r="V28" s="2" t="n">
        <f aca="false">((H28+L28)/2)-((B28+E28)/2)</f>
        <v>-1.5</v>
      </c>
      <c r="W28" s="2" t="n">
        <f aca="false">((H28+L28)/2)/((B28+E28)/10)</f>
        <v>0</v>
      </c>
      <c r="X28" s="2" t="n">
        <f aca="false">((H28+L28)/2)-((B28+E28)/10)</f>
        <v>-0.3</v>
      </c>
      <c r="Y28" s="3" t="n">
        <v>665</v>
      </c>
    </row>
    <row r="29" customFormat="false" ht="13.8" hidden="false" customHeight="false" outlineLevel="0" collapsed="false">
      <c r="A29" s="3" t="n">
        <v>4</v>
      </c>
      <c r="B29" s="3" t="n">
        <v>4</v>
      </c>
      <c r="C29" s="3" t="n">
        <v>4</v>
      </c>
      <c r="D29" s="3" t="n">
        <v>4</v>
      </c>
      <c r="E29" s="3" t="n">
        <v>4</v>
      </c>
      <c r="F29" s="3" t="n">
        <v>110</v>
      </c>
      <c r="G29" s="3" t="n">
        <v>1</v>
      </c>
      <c r="H29" s="3" t="n">
        <v>0</v>
      </c>
      <c r="I29" s="3" t="n">
        <v>0</v>
      </c>
      <c r="J29" s="3" t="n">
        <v>1</v>
      </c>
      <c r="K29" s="3" t="n">
        <v>1</v>
      </c>
      <c r="L29" s="3" t="n">
        <v>0</v>
      </c>
      <c r="M29" s="3" t="n">
        <v>1</v>
      </c>
      <c r="N29" s="8" t="n">
        <f aca="false">SUM(A29:E29)</f>
        <v>20</v>
      </c>
      <c r="O29" s="8" t="n">
        <f aca="false">SUM(G29:M29)</f>
        <v>4</v>
      </c>
      <c r="P29" s="8" t="n">
        <f aca="false">N29/25</f>
        <v>0.8</v>
      </c>
      <c r="Q29" s="8" t="n">
        <f aca="false">O29/7</f>
        <v>0.571428571428571</v>
      </c>
      <c r="R29" s="8" t="n">
        <f aca="false">Q29-P29</f>
        <v>-0.228571428571429</v>
      </c>
      <c r="S29" s="8" t="n">
        <f aca="false">Q29/P29</f>
        <v>0.714285714285714</v>
      </c>
      <c r="T29" s="8" t="n">
        <f aca="false">P29/Q29</f>
        <v>1.4</v>
      </c>
      <c r="U29" s="2" t="n">
        <f aca="false">((H29+L29)/2)/((B29+E29)/2)</f>
        <v>0</v>
      </c>
      <c r="V29" s="2" t="n">
        <f aca="false">((H29+L29)/2)-((B29+E29)/2)</f>
        <v>-4</v>
      </c>
      <c r="W29" s="2" t="n">
        <f aca="false">((H29+L29)/2)/((B29+E29)/10)</f>
        <v>0</v>
      </c>
      <c r="X29" s="2" t="n">
        <f aca="false">((H29+L29)/2)-((B29+E29)/10)</f>
        <v>-0.8</v>
      </c>
      <c r="Y29" s="3" t="n">
        <v>350</v>
      </c>
    </row>
    <row r="30" customFormat="false" ht="13.8" hidden="false" customHeight="false" outlineLevel="0" collapsed="false">
      <c r="A30" s="3" t="n">
        <v>4</v>
      </c>
      <c r="B30" s="3" t="n">
        <v>4</v>
      </c>
      <c r="C30" s="3" t="n">
        <v>4</v>
      </c>
      <c r="D30" s="3" t="n">
        <v>4</v>
      </c>
      <c r="E30" s="3" t="n">
        <v>4</v>
      </c>
      <c r="F30" s="3" t="n">
        <v>109</v>
      </c>
      <c r="G30" s="3" t="n">
        <v>1</v>
      </c>
      <c r="H30" s="3" t="n">
        <v>1</v>
      </c>
      <c r="I30" s="3" t="n">
        <v>0</v>
      </c>
      <c r="J30" s="3" t="n">
        <v>0</v>
      </c>
      <c r="K30" s="3" t="n">
        <v>1</v>
      </c>
      <c r="L30" s="3" t="n">
        <v>0</v>
      </c>
      <c r="M30" s="3" t="n">
        <v>1</v>
      </c>
      <c r="N30" s="8" t="n">
        <f aca="false">SUM(A30:E30)</f>
        <v>20</v>
      </c>
      <c r="O30" s="8" t="n">
        <f aca="false">SUM(G30:M30)</f>
        <v>4</v>
      </c>
      <c r="P30" s="8" t="n">
        <f aca="false">N30/25</f>
        <v>0.8</v>
      </c>
      <c r="Q30" s="8" t="n">
        <f aca="false">O30/7</f>
        <v>0.571428571428571</v>
      </c>
      <c r="R30" s="8" t="n">
        <f aca="false">Q30-P30</f>
        <v>-0.228571428571429</v>
      </c>
      <c r="S30" s="8" t="n">
        <f aca="false">Q30/P30</f>
        <v>0.714285714285714</v>
      </c>
      <c r="T30" s="8" t="n">
        <f aca="false">P30/Q30</f>
        <v>1.4</v>
      </c>
      <c r="U30" s="2" t="n">
        <f aca="false">((H30+L30)/2)/((B30+E30)/2)</f>
        <v>0.125</v>
      </c>
      <c r="V30" s="2" t="n">
        <f aca="false">((H30+L30)/2)-((B30+E30)/2)</f>
        <v>-3.5</v>
      </c>
      <c r="W30" s="2" t="n">
        <f aca="false">((H30+L30)/2)/((B30+E30)/10)</f>
        <v>0.625</v>
      </c>
      <c r="X30" s="2" t="n">
        <f aca="false">((H30+L30)/2)-((B30+E30)/10)</f>
        <v>-0.3</v>
      </c>
      <c r="Y30" s="3" t="n">
        <v>420</v>
      </c>
    </row>
    <row r="31" customFormat="false" ht="13.8" hidden="false" customHeight="false" outlineLevel="0" collapsed="false">
      <c r="A31" s="3" t="n">
        <v>3</v>
      </c>
      <c r="B31" s="3" t="n">
        <v>4</v>
      </c>
      <c r="C31" s="3" t="n">
        <v>4</v>
      </c>
      <c r="D31" s="3" t="n">
        <v>3</v>
      </c>
      <c r="E31" s="3" t="n">
        <v>4</v>
      </c>
      <c r="F31" s="3" t="n">
        <v>112</v>
      </c>
      <c r="G31" s="3" t="n">
        <v>1</v>
      </c>
      <c r="H31" s="3" t="n">
        <v>1</v>
      </c>
      <c r="I31" s="3" t="n">
        <v>1</v>
      </c>
      <c r="J31" s="3" t="n">
        <v>1</v>
      </c>
      <c r="K31" s="3" t="n">
        <v>1</v>
      </c>
      <c r="L31" s="3" t="n">
        <v>1</v>
      </c>
      <c r="M31" s="3" t="n">
        <v>1</v>
      </c>
      <c r="N31" s="8" t="n">
        <f aca="false">SUM(A31:E31)</f>
        <v>18</v>
      </c>
      <c r="O31" s="8" t="n">
        <f aca="false">SUM(G31:M31)</f>
        <v>7</v>
      </c>
      <c r="P31" s="8" t="n">
        <f aca="false">N31/25</f>
        <v>0.72</v>
      </c>
      <c r="Q31" s="8" t="n">
        <f aca="false">O31/7</f>
        <v>1</v>
      </c>
      <c r="R31" s="8" t="n">
        <f aca="false">Q31-P31</f>
        <v>0.28</v>
      </c>
      <c r="S31" s="8" t="n">
        <f aca="false">Q31/P31</f>
        <v>1.38888888888889</v>
      </c>
      <c r="T31" s="8" t="n">
        <f aca="false">P31/Q31</f>
        <v>0.72</v>
      </c>
      <c r="U31" s="2" t="n">
        <f aca="false">((H31+L31)/2)/((B31+E31)/2)</f>
        <v>0.25</v>
      </c>
      <c r="V31" s="2" t="n">
        <f aca="false">((H31+L31)/2)-((B31+E31)/2)</f>
        <v>-3</v>
      </c>
      <c r="W31" s="2" t="n">
        <f aca="false">((H31+L31)/2)/((B31+E31)/10)</f>
        <v>1.25</v>
      </c>
      <c r="X31" s="2" t="n">
        <f aca="false">((H31+L31)/2)-((B31+E31)/10)</f>
        <v>0.2</v>
      </c>
      <c r="Y31" s="3" t="n">
        <v>780</v>
      </c>
    </row>
    <row r="32" customFormat="false" ht="13.8" hidden="false" customHeight="false" outlineLevel="0" collapsed="false">
      <c r="A32" s="3" t="n">
        <v>4</v>
      </c>
      <c r="B32" s="3" t="n">
        <v>3</v>
      </c>
      <c r="C32" s="3" t="n">
        <v>3</v>
      </c>
      <c r="D32" s="3" t="n">
        <v>2</v>
      </c>
      <c r="E32" s="3" t="n">
        <v>3</v>
      </c>
      <c r="F32" s="3" t="n">
        <v>103</v>
      </c>
      <c r="G32" s="3" t="n">
        <v>1</v>
      </c>
      <c r="H32" s="3" t="n">
        <v>0</v>
      </c>
      <c r="I32" s="3" t="n">
        <v>0</v>
      </c>
      <c r="J32" s="3" t="n">
        <v>1</v>
      </c>
      <c r="K32" s="3" t="n">
        <v>1</v>
      </c>
      <c r="L32" s="3" t="n">
        <v>1</v>
      </c>
      <c r="M32" s="3" t="n">
        <v>0</v>
      </c>
      <c r="N32" s="8" t="n">
        <f aca="false">SUM(A32:E32)</f>
        <v>15</v>
      </c>
      <c r="O32" s="8" t="n">
        <f aca="false">SUM(G32:M32)</f>
        <v>4</v>
      </c>
      <c r="P32" s="8" t="n">
        <f aca="false">N32/25</f>
        <v>0.6</v>
      </c>
      <c r="Q32" s="8" t="n">
        <f aca="false">O32/7</f>
        <v>0.571428571428571</v>
      </c>
      <c r="R32" s="8" t="n">
        <f aca="false">Q32-P32</f>
        <v>-0.0285714285714286</v>
      </c>
      <c r="S32" s="8" t="n">
        <f aca="false">Q32/P32</f>
        <v>0.952380952380952</v>
      </c>
      <c r="T32" s="8" t="n">
        <f aca="false">P32/Q32</f>
        <v>1.05</v>
      </c>
      <c r="U32" s="2" t="n">
        <f aca="false">((H32+L32)/2)/((B32+E32)/2)</f>
        <v>0.166666666666667</v>
      </c>
      <c r="V32" s="2" t="n">
        <f aca="false">((H32+L32)/2)-((B32+E32)/2)</f>
        <v>-2.5</v>
      </c>
      <c r="W32" s="2" t="n">
        <f aca="false">((H32+L32)/2)/((B32+E32)/10)</f>
        <v>0.833333333333333</v>
      </c>
      <c r="X32" s="2" t="n">
        <f aca="false">((H32+L32)/2)-((B32+E32)/10)</f>
        <v>-0.1</v>
      </c>
      <c r="Y32" s="3" t="n">
        <v>735</v>
      </c>
    </row>
    <row r="33" customFormat="false" ht="13.8" hidden="false" customHeight="false" outlineLevel="0" collapsed="false">
      <c r="A33" s="3" t="n">
        <v>2</v>
      </c>
      <c r="B33" s="3" t="n">
        <v>3</v>
      </c>
      <c r="C33" s="3" t="n">
        <v>2</v>
      </c>
      <c r="D33" s="3" t="n">
        <v>1</v>
      </c>
      <c r="E33" s="3" t="n">
        <v>2</v>
      </c>
      <c r="F33" s="3" t="n">
        <v>84</v>
      </c>
      <c r="G33" s="3" t="n">
        <v>0</v>
      </c>
      <c r="H33" s="3" t="n">
        <v>0</v>
      </c>
      <c r="I33" s="3" t="n">
        <v>0</v>
      </c>
      <c r="J33" s="3" t="n">
        <v>1</v>
      </c>
      <c r="K33" s="3" t="n">
        <v>1</v>
      </c>
      <c r="L33" s="3" t="n">
        <v>0</v>
      </c>
      <c r="M33" s="3" t="n">
        <v>0</v>
      </c>
      <c r="N33" s="8" t="n">
        <f aca="false">SUM(A33:E33)</f>
        <v>10</v>
      </c>
      <c r="O33" s="8" t="n">
        <f aca="false">SUM(G33:M33)</f>
        <v>2</v>
      </c>
      <c r="P33" s="8" t="n">
        <f aca="false">N33/25</f>
        <v>0.4</v>
      </c>
      <c r="Q33" s="8" t="n">
        <f aca="false">O33/7</f>
        <v>0.285714285714286</v>
      </c>
      <c r="R33" s="8" t="n">
        <f aca="false">Q33-P33</f>
        <v>-0.114285714285714</v>
      </c>
      <c r="S33" s="8" t="n">
        <f aca="false">Q33/P33</f>
        <v>0.714285714285714</v>
      </c>
      <c r="T33" s="8" t="n">
        <f aca="false">P33/Q33</f>
        <v>1.4</v>
      </c>
      <c r="U33" s="2" t="n">
        <f aca="false">((H33+L33)/2)/((B33+E33)/2)</f>
        <v>0</v>
      </c>
      <c r="V33" s="2" t="n">
        <f aca="false">((H33+L33)/2)-((B33+E33)/2)</f>
        <v>-2.5</v>
      </c>
      <c r="W33" s="2" t="n">
        <f aca="false">((H33+L33)/2)/((B33+E33)/10)</f>
        <v>0</v>
      </c>
      <c r="X33" s="2" t="n">
        <f aca="false">((H33+L33)/2)-((B33+E33)/10)</f>
        <v>-0.5</v>
      </c>
      <c r="Y33" s="3" t="n">
        <v>651</v>
      </c>
    </row>
    <row r="34" customFormat="false" ht="13.8" hidden="false" customHeight="false" outlineLevel="0" collapsed="false">
      <c r="A34" s="3" t="n">
        <v>3</v>
      </c>
      <c r="B34" s="3" t="n">
        <v>3</v>
      </c>
      <c r="C34" s="3" t="n">
        <v>4</v>
      </c>
      <c r="D34" s="3" t="n">
        <v>3</v>
      </c>
      <c r="E34" s="3" t="n">
        <v>3</v>
      </c>
      <c r="F34" s="3" t="n">
        <v>120</v>
      </c>
      <c r="G34" s="3" t="n">
        <v>1</v>
      </c>
      <c r="H34" s="3" t="n">
        <v>1</v>
      </c>
      <c r="I34" s="3" t="n">
        <v>1</v>
      </c>
      <c r="J34" s="3" t="n">
        <v>1</v>
      </c>
      <c r="K34" s="3" t="n">
        <v>1</v>
      </c>
      <c r="L34" s="3" t="n">
        <v>1</v>
      </c>
      <c r="M34" s="3" t="n">
        <v>1</v>
      </c>
      <c r="N34" s="8" t="n">
        <f aca="false">SUM(A34:E34)</f>
        <v>16</v>
      </c>
      <c r="O34" s="8" t="n">
        <f aca="false">SUM(G34:M34)</f>
        <v>7</v>
      </c>
      <c r="P34" s="8" t="n">
        <f aca="false">N34/25</f>
        <v>0.64</v>
      </c>
      <c r="Q34" s="8" t="n">
        <f aca="false">O34/7</f>
        <v>1</v>
      </c>
      <c r="R34" s="8" t="n">
        <f aca="false">Q34-P34</f>
        <v>0.36</v>
      </c>
      <c r="S34" s="8" t="n">
        <f aca="false">Q34/P34</f>
        <v>1.5625</v>
      </c>
      <c r="T34" s="8" t="n">
        <f aca="false">P34/Q34</f>
        <v>0.64</v>
      </c>
      <c r="U34" s="2" t="n">
        <f aca="false">((H34+L34)/2)/((B34+E34)/2)</f>
        <v>0.333333333333333</v>
      </c>
      <c r="V34" s="2" t="n">
        <f aca="false">((H34+L34)/2)-((B34+E34)/2)</f>
        <v>-2</v>
      </c>
      <c r="W34" s="2" t="n">
        <f aca="false">((H34+L34)/2)/((B34+E34)/10)</f>
        <v>1.66666666666667</v>
      </c>
      <c r="X34" s="2" t="n">
        <f aca="false">((H34+L34)/2)-((B34+E34)/10)</f>
        <v>0.4</v>
      </c>
      <c r="Y34" s="3" t="n">
        <v>740</v>
      </c>
    </row>
    <row r="35" customFormat="false" ht="13.8" hidden="false" customHeight="false" outlineLevel="0" collapsed="false">
      <c r="A35" s="3" t="n">
        <v>4</v>
      </c>
      <c r="B35" s="3" t="n">
        <v>4</v>
      </c>
      <c r="C35" s="3" t="n">
        <v>4</v>
      </c>
      <c r="D35" s="3" t="n">
        <v>4</v>
      </c>
      <c r="E35" s="3" t="n">
        <v>4</v>
      </c>
      <c r="F35" s="3" t="n">
        <v>106</v>
      </c>
      <c r="G35" s="3" t="n">
        <v>1</v>
      </c>
      <c r="H35" s="3" t="n">
        <v>0</v>
      </c>
      <c r="I35" s="3" t="n">
        <v>0</v>
      </c>
      <c r="J35" s="3" t="n">
        <v>1</v>
      </c>
      <c r="K35" s="3" t="n">
        <v>0</v>
      </c>
      <c r="L35" s="3" t="n">
        <v>0</v>
      </c>
      <c r="M35" s="3" t="n">
        <v>1</v>
      </c>
      <c r="N35" s="8" t="n">
        <f aca="false">SUM(A35:E35)</f>
        <v>20</v>
      </c>
      <c r="O35" s="8" t="n">
        <f aca="false">SUM(G35:M35)</f>
        <v>3</v>
      </c>
      <c r="P35" s="8" t="n">
        <f aca="false">N35/25</f>
        <v>0.8</v>
      </c>
      <c r="Q35" s="8" t="n">
        <f aca="false">O35/7</f>
        <v>0.428571428571429</v>
      </c>
      <c r="R35" s="8" t="n">
        <f aca="false">Q35-P35</f>
        <v>-0.371428571428571</v>
      </c>
      <c r="S35" s="8" t="n">
        <f aca="false">Q35/P35</f>
        <v>0.535714285714286</v>
      </c>
      <c r="T35" s="8" t="n">
        <f aca="false">P35/Q35</f>
        <v>1.86666666666667</v>
      </c>
      <c r="U35" s="2" t="n">
        <f aca="false">((H35+L35)/2)/((B35+E35)/2)</f>
        <v>0</v>
      </c>
      <c r="V35" s="2" t="n">
        <f aca="false">((H35+L35)/2)-((B35+E35)/2)</f>
        <v>-4</v>
      </c>
      <c r="W35" s="2" t="n">
        <f aca="false">((H35+L35)/2)/((B35+E35)/10)</f>
        <v>0</v>
      </c>
      <c r="X35" s="2" t="n">
        <f aca="false">((H35+L35)/2)-((B35+E35)/10)</f>
        <v>-0.8</v>
      </c>
      <c r="Y35" s="3" t="n">
        <v>330</v>
      </c>
    </row>
    <row r="36" customFormat="false" ht="13.8" hidden="false" customHeight="false" outlineLevel="0" collapsed="false">
      <c r="A36" s="3" t="n">
        <v>4</v>
      </c>
      <c r="B36" s="3" t="n">
        <v>4</v>
      </c>
      <c r="C36" s="3" t="n">
        <v>4</v>
      </c>
      <c r="D36" s="3" t="n">
        <v>4</v>
      </c>
      <c r="E36" s="3" t="n">
        <v>4</v>
      </c>
      <c r="F36" s="3" t="n">
        <v>108</v>
      </c>
      <c r="G36" s="3" t="n">
        <v>1</v>
      </c>
      <c r="H36" s="3" t="n">
        <v>1</v>
      </c>
      <c r="I36" s="3" t="n">
        <v>0</v>
      </c>
      <c r="J36" s="3" t="n">
        <v>0</v>
      </c>
      <c r="K36" s="3" t="n">
        <v>0</v>
      </c>
      <c r="L36" s="3" t="n">
        <v>0</v>
      </c>
      <c r="M36" s="3" t="n">
        <v>1</v>
      </c>
      <c r="N36" s="8" t="n">
        <f aca="false">SUM(A36:E36)</f>
        <v>20</v>
      </c>
      <c r="O36" s="8" t="n">
        <f aca="false">SUM(G36:M36)</f>
        <v>3</v>
      </c>
      <c r="P36" s="8" t="n">
        <f aca="false">N36/25</f>
        <v>0.8</v>
      </c>
      <c r="Q36" s="8" t="n">
        <f aca="false">O36/7</f>
        <v>0.428571428571429</v>
      </c>
      <c r="R36" s="8" t="n">
        <f aca="false">Q36-P36</f>
        <v>-0.371428571428571</v>
      </c>
      <c r="S36" s="8" t="n">
        <f aca="false">Q36/P36</f>
        <v>0.535714285714286</v>
      </c>
      <c r="T36" s="8" t="n">
        <f aca="false">P36/Q36</f>
        <v>1.86666666666667</v>
      </c>
      <c r="U36" s="2" t="n">
        <f aca="false">((H36+L36)/2)/((B36+E36)/2)</f>
        <v>0.125</v>
      </c>
      <c r="V36" s="2" t="n">
        <f aca="false">((H36+L36)/2)-((B36+E36)/2)</f>
        <v>-3.5</v>
      </c>
      <c r="W36" s="2" t="n">
        <f aca="false">((H36+L36)/2)/((B36+E36)/10)</f>
        <v>0.625</v>
      </c>
      <c r="X36" s="2" t="n">
        <f aca="false">((H36+L36)/2)-((B36+E36)/10)</f>
        <v>-0.3</v>
      </c>
      <c r="Y36" s="3" t="n">
        <v>560</v>
      </c>
    </row>
    <row r="37" customFormat="false" ht="13.8" hidden="false" customHeight="false" outlineLevel="0" collapsed="false">
      <c r="A37" s="3" t="n">
        <v>4</v>
      </c>
      <c r="B37" s="3" t="n">
        <v>4</v>
      </c>
      <c r="C37" s="3" t="n">
        <v>4</v>
      </c>
      <c r="D37" s="3" t="n">
        <v>4</v>
      </c>
      <c r="E37" s="3" t="n">
        <v>4</v>
      </c>
      <c r="F37" s="3" t="n">
        <v>132</v>
      </c>
      <c r="G37" s="3" t="n">
        <v>1</v>
      </c>
      <c r="H37" s="3" t="n">
        <v>1</v>
      </c>
      <c r="I37" s="3" t="n">
        <v>1</v>
      </c>
      <c r="J37" s="3" t="n">
        <v>1</v>
      </c>
      <c r="K37" s="3" t="n">
        <v>1</v>
      </c>
      <c r="L37" s="3" t="n">
        <v>1</v>
      </c>
      <c r="M37" s="3" t="n">
        <v>1</v>
      </c>
      <c r="N37" s="8" t="n">
        <f aca="false">SUM(A37:E37)</f>
        <v>20</v>
      </c>
      <c r="O37" s="8" t="n">
        <f aca="false">SUM(G37:M37)</f>
        <v>7</v>
      </c>
      <c r="P37" s="8" t="n">
        <f aca="false">N37/25</f>
        <v>0.8</v>
      </c>
      <c r="Q37" s="8" t="n">
        <f aca="false">O37/7</f>
        <v>1</v>
      </c>
      <c r="R37" s="8" t="n">
        <f aca="false">Q37-P37</f>
        <v>0.2</v>
      </c>
      <c r="S37" s="8" t="n">
        <f aca="false">Q37/P37</f>
        <v>1.25</v>
      </c>
      <c r="T37" s="8" t="n">
        <f aca="false">P37/Q37</f>
        <v>0.8</v>
      </c>
      <c r="U37" s="2" t="n">
        <f aca="false">((H37+L37)/2)/((B37+E37)/2)</f>
        <v>0.25</v>
      </c>
      <c r="V37" s="2" t="n">
        <f aca="false">((H37+L37)/2)-((B37+E37)/2)</f>
        <v>-3</v>
      </c>
      <c r="W37" s="2" t="n">
        <f aca="false">((H37+L37)/2)/((B37+E37)/10)</f>
        <v>1.25</v>
      </c>
      <c r="X37" s="2" t="n">
        <f aca="false">((H37+L37)/2)-((B37+E37)/10)</f>
        <v>0.2</v>
      </c>
      <c r="Y37" s="3" t="n">
        <v>780</v>
      </c>
    </row>
    <row r="38" customFormat="false" ht="13.8" hidden="false" customHeight="false" outlineLevel="0" collapsed="false">
      <c r="A38" s="3" t="n">
        <v>4</v>
      </c>
      <c r="B38" s="3" t="n">
        <v>4</v>
      </c>
      <c r="C38" s="3" t="n">
        <v>4</v>
      </c>
      <c r="D38" s="3" t="n">
        <v>4</v>
      </c>
      <c r="E38" s="3" t="n">
        <v>4</v>
      </c>
      <c r="F38" s="3" t="n">
        <v>110</v>
      </c>
      <c r="G38" s="3" t="n">
        <v>1</v>
      </c>
      <c r="H38" s="3" t="n">
        <v>1</v>
      </c>
      <c r="I38" s="3" t="n">
        <v>0</v>
      </c>
      <c r="J38" s="3" t="n">
        <v>1</v>
      </c>
      <c r="K38" s="3" t="n">
        <v>0</v>
      </c>
      <c r="L38" s="3" t="n">
        <v>0</v>
      </c>
      <c r="M38" s="3" t="n">
        <v>1</v>
      </c>
      <c r="N38" s="8" t="n">
        <f aca="false">SUM(A38:E38)</f>
        <v>20</v>
      </c>
      <c r="O38" s="8" t="n">
        <f aca="false">SUM(G38:M38)</f>
        <v>4</v>
      </c>
      <c r="P38" s="8" t="n">
        <f aca="false">N38/25</f>
        <v>0.8</v>
      </c>
      <c r="Q38" s="8" t="n">
        <f aca="false">O38/7</f>
        <v>0.571428571428571</v>
      </c>
      <c r="R38" s="8" t="n">
        <f aca="false">Q38-P38</f>
        <v>-0.228571428571429</v>
      </c>
      <c r="S38" s="8" t="n">
        <f aca="false">Q38/P38</f>
        <v>0.714285714285714</v>
      </c>
      <c r="T38" s="8" t="n">
        <f aca="false">P38/Q38</f>
        <v>1.4</v>
      </c>
      <c r="U38" s="2" t="n">
        <f aca="false">((H38+L38)/2)/((B38+E38)/2)</f>
        <v>0.125</v>
      </c>
      <c r="V38" s="2" t="n">
        <f aca="false">((H38+L38)/2)-((B38+E38)/2)</f>
        <v>-3.5</v>
      </c>
      <c r="W38" s="2" t="n">
        <f aca="false">((H38+L38)/2)/((B38+E38)/10)</f>
        <v>0.625</v>
      </c>
      <c r="X38" s="2" t="n">
        <f aca="false">((H38+L38)/2)-((B38+E38)/10)</f>
        <v>-0.3</v>
      </c>
      <c r="Y38" s="3" t="n">
        <v>510</v>
      </c>
    </row>
    <row r="39"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9"/>
  <sheetViews>
    <sheetView showFormulas="false" showGridLines="true" showRowColHeaders="true" showZeros="true" rightToLeft="false" tabSelected="false" showOutlineSymbols="true" defaultGridColor="true" view="normal" topLeftCell="A1" colorId="64" zoomScale="177" zoomScaleNormal="177" zoomScalePageLayoutView="100" workbookViewId="0">
      <selection pane="topLeft" activeCell="O1" activeCellId="0" sqref="O1"/>
    </sheetView>
  </sheetViews>
  <sheetFormatPr defaultColWidth="2.83203125" defaultRowHeight="15" zeroHeight="true" outlineLevelRow="0" outlineLevelCol="0"/>
  <cols>
    <col collapsed="false" customWidth="false" hidden="false" outlineLevel="0" max="1" min="1" style="9" width="2.83"/>
    <col collapsed="false" customWidth="true" hidden="false" outlineLevel="0" max="2" min="2" style="9" width="3.11"/>
    <col collapsed="false" customWidth="false" hidden="false" outlineLevel="0" max="5" min="3" style="9" width="2.83"/>
    <col collapsed="false" customWidth="true" hidden="false" outlineLevel="0" max="7" min="6" style="9" width="4.34"/>
    <col collapsed="false" customWidth="false" hidden="false" outlineLevel="0" max="14" min="8" style="9" width="2.83"/>
    <col collapsed="false" customWidth="true" hidden="false" outlineLevel="0" max="15" min="15" style="10" width="11.52"/>
    <col collapsed="false" customWidth="true" hidden="false" outlineLevel="0" max="16" min="16" style="10" width="4.61"/>
    <col collapsed="false" customWidth="true" hidden="false" outlineLevel="0" max="17" min="17" style="10" width="4.11"/>
    <col collapsed="false" customWidth="true" hidden="false" outlineLevel="0" max="18" min="18" style="10" width="4.49"/>
    <col collapsed="false" customWidth="true" hidden="false" outlineLevel="0" max="19" min="19" style="10" width="4.54"/>
    <col collapsed="false" customWidth="true" hidden="false" outlineLevel="0" max="20" min="20" style="10" width="6.28"/>
    <col collapsed="false" customWidth="true" hidden="false" outlineLevel="0" max="21" min="21" style="10" width="3.5"/>
    <col collapsed="false" customWidth="true" hidden="false" outlineLevel="0" max="22" min="22" style="10" width="3.61"/>
    <col collapsed="false" customWidth="true" hidden="false" outlineLevel="0" max="23" min="23" style="10" width="4.61"/>
    <col collapsed="false" customWidth="false" hidden="false" outlineLevel="0" max="24" min="24" style="10" width="2.83"/>
    <col collapsed="false" customWidth="false" hidden="true" outlineLevel="0" max="1024" min="25" style="10" width="2.83"/>
  </cols>
  <sheetData>
    <row r="1" customFormat="false" ht="15" hidden="false" customHeight="false" outlineLevel="0" collapsed="false">
      <c r="A1" s="6" t="s">
        <v>268</v>
      </c>
      <c r="B1" s="6" t="s">
        <v>269</v>
      </c>
      <c r="C1" s="6" t="s">
        <v>270</v>
      </c>
      <c r="D1" s="6" t="s">
        <v>271</v>
      </c>
      <c r="E1" s="6" t="s">
        <v>272</v>
      </c>
      <c r="F1" s="6" t="s">
        <v>273</v>
      </c>
      <c r="G1" s="6" t="s">
        <v>274</v>
      </c>
      <c r="H1" s="6" t="s">
        <v>275</v>
      </c>
      <c r="I1" s="6" t="s">
        <v>276</v>
      </c>
      <c r="J1" s="6" t="s">
        <v>277</v>
      </c>
      <c r="K1" s="6" t="s">
        <v>278</v>
      </c>
      <c r="L1" s="6" t="s">
        <v>279</v>
      </c>
      <c r="M1" s="6" t="s">
        <v>280</v>
      </c>
      <c r="N1" s="6" t="s">
        <v>281</v>
      </c>
      <c r="O1" s="11" t="s">
        <v>283</v>
      </c>
      <c r="P1" s="11" t="s">
        <v>284</v>
      </c>
      <c r="Q1" s="11" t="s">
        <v>285</v>
      </c>
      <c r="R1" s="11" t="s">
        <v>286</v>
      </c>
      <c r="S1" s="11" t="s">
        <v>287</v>
      </c>
      <c r="T1" s="11" t="s">
        <v>288</v>
      </c>
      <c r="U1" s="11" t="s">
        <v>289</v>
      </c>
      <c r="V1" s="11" t="s">
        <v>290</v>
      </c>
      <c r="W1" s="11" t="s">
        <v>291</v>
      </c>
    </row>
    <row r="2" customFormat="false" ht="15" hidden="false" customHeight="false" outlineLevel="0" collapsed="false">
      <c r="A2" s="6" t="n">
        <v>5</v>
      </c>
      <c r="B2" s="6" t="n">
        <v>5</v>
      </c>
      <c r="C2" s="6" t="n">
        <v>5</v>
      </c>
      <c r="D2" s="6" t="n">
        <v>5</v>
      </c>
      <c r="E2" s="6" t="n">
        <v>5</v>
      </c>
      <c r="F2" s="6" t="n">
        <v>690</v>
      </c>
      <c r="G2" s="6" t="n">
        <v>118</v>
      </c>
      <c r="H2" s="6" t="n">
        <v>1</v>
      </c>
      <c r="I2" s="6" t="n">
        <v>1</v>
      </c>
      <c r="J2" s="6" t="n">
        <v>0</v>
      </c>
      <c r="K2" s="6" t="n">
        <v>1</v>
      </c>
      <c r="L2" s="6" t="n">
        <v>1</v>
      </c>
      <c r="M2" s="6" t="n">
        <v>1</v>
      </c>
      <c r="N2" s="6" t="n">
        <v>1</v>
      </c>
      <c r="O2" s="11" t="n">
        <v>1</v>
      </c>
      <c r="P2" s="11" t="n">
        <v>0.857142857142857</v>
      </c>
      <c r="Q2" s="11" t="n">
        <v>-0.142857142857143</v>
      </c>
      <c r="R2" s="11" t="n">
        <v>0.857142857142857</v>
      </c>
      <c r="S2" s="11" t="n">
        <v>1.16666666666667</v>
      </c>
      <c r="T2" s="11" t="n">
        <v>0.2</v>
      </c>
      <c r="U2" s="11" t="n">
        <v>-4</v>
      </c>
      <c r="V2" s="11" t="n">
        <v>1</v>
      </c>
      <c r="W2" s="11" t="n">
        <v>0</v>
      </c>
    </row>
    <row r="3" customFormat="false" ht="15" hidden="false" customHeight="false" outlineLevel="0" collapsed="false">
      <c r="A3" s="6" t="n">
        <v>4</v>
      </c>
      <c r="B3" s="6" t="n">
        <v>4</v>
      </c>
      <c r="C3" s="6" t="n">
        <v>4</v>
      </c>
      <c r="D3" s="6" t="n">
        <v>4</v>
      </c>
      <c r="E3" s="6" t="n">
        <v>4</v>
      </c>
      <c r="F3" s="6" t="n">
        <v>500</v>
      </c>
      <c r="G3" s="6" t="n">
        <v>109</v>
      </c>
      <c r="H3" s="6" t="n">
        <v>1</v>
      </c>
      <c r="I3" s="6" t="n">
        <v>0</v>
      </c>
      <c r="J3" s="6" t="n">
        <v>0</v>
      </c>
      <c r="K3" s="6" t="n">
        <v>0</v>
      </c>
      <c r="L3" s="6" t="n">
        <v>0</v>
      </c>
      <c r="M3" s="6" t="n">
        <v>0</v>
      </c>
      <c r="N3" s="6" t="n">
        <v>0</v>
      </c>
      <c r="O3" s="11" t="n">
        <v>0.8</v>
      </c>
      <c r="P3" s="11" t="n">
        <v>0.142857142857143</v>
      </c>
      <c r="Q3" s="11" t="n">
        <v>-0.657142857142857</v>
      </c>
      <c r="R3" s="11" t="n">
        <v>0.178571428571429</v>
      </c>
      <c r="S3" s="11" t="n">
        <v>5.6</v>
      </c>
      <c r="T3" s="11" t="n">
        <v>0</v>
      </c>
      <c r="U3" s="11" t="n">
        <v>-4</v>
      </c>
      <c r="V3" s="11" t="n">
        <v>0</v>
      </c>
      <c r="W3" s="11" t="n">
        <v>-0.8</v>
      </c>
    </row>
    <row r="4" customFormat="false" ht="15" hidden="false" customHeight="false" outlineLevel="0" collapsed="false">
      <c r="A4" s="6" t="n">
        <v>4</v>
      </c>
      <c r="B4" s="6" t="n">
        <v>4</v>
      </c>
      <c r="C4" s="6" t="n">
        <v>4</v>
      </c>
      <c r="D4" s="6" t="n">
        <v>4</v>
      </c>
      <c r="E4" s="6" t="n">
        <v>4</v>
      </c>
      <c r="F4" s="6" t="n">
        <v>400</v>
      </c>
      <c r="G4" s="6" t="n">
        <v>110</v>
      </c>
      <c r="H4" s="6" t="n">
        <v>1</v>
      </c>
      <c r="I4" s="6" t="n">
        <v>1</v>
      </c>
      <c r="J4" s="6" t="n">
        <v>0</v>
      </c>
      <c r="K4" s="6" t="n">
        <v>1</v>
      </c>
      <c r="L4" s="6" t="n">
        <v>0</v>
      </c>
      <c r="M4" s="6" t="n">
        <v>0</v>
      </c>
      <c r="N4" s="6" t="n">
        <v>1</v>
      </c>
      <c r="O4" s="11" t="n">
        <v>0.8</v>
      </c>
      <c r="P4" s="11" t="n">
        <v>0.571428571428571</v>
      </c>
      <c r="Q4" s="11" t="n">
        <v>-0.228571428571429</v>
      </c>
      <c r="R4" s="11" t="n">
        <v>0.714285714285714</v>
      </c>
      <c r="S4" s="11" t="n">
        <v>1.4</v>
      </c>
      <c r="T4" s="11" t="n">
        <v>0.125</v>
      </c>
      <c r="U4" s="11" t="n">
        <v>-3.5</v>
      </c>
      <c r="V4" s="11" t="n">
        <v>0.625</v>
      </c>
      <c r="W4" s="11" t="n">
        <v>-0.3</v>
      </c>
    </row>
    <row r="5" customFormat="false" ht="15" hidden="false" customHeight="false" outlineLevel="0" collapsed="false">
      <c r="A5" s="6" t="n">
        <v>4</v>
      </c>
      <c r="B5" s="6" t="n">
        <v>4</v>
      </c>
      <c r="C5" s="6" t="n">
        <v>4</v>
      </c>
      <c r="D5" s="6" t="n">
        <v>4</v>
      </c>
      <c r="E5" s="6" t="n">
        <v>4</v>
      </c>
      <c r="F5" s="6" t="n">
        <v>880</v>
      </c>
      <c r="G5" s="6" t="n">
        <v>128</v>
      </c>
      <c r="H5" s="6" t="n">
        <v>1</v>
      </c>
      <c r="I5" s="6" t="n">
        <v>1</v>
      </c>
      <c r="J5" s="6" t="n">
        <v>0</v>
      </c>
      <c r="K5" s="6" t="n">
        <v>1</v>
      </c>
      <c r="L5" s="6" t="n">
        <v>1</v>
      </c>
      <c r="M5" s="6" t="n">
        <v>1</v>
      </c>
      <c r="N5" s="6" t="n">
        <v>1</v>
      </c>
      <c r="O5" s="11" t="n">
        <v>0.8</v>
      </c>
      <c r="P5" s="11" t="n">
        <v>0.857142857142857</v>
      </c>
      <c r="Q5" s="11" t="n">
        <v>0.057142857142857</v>
      </c>
      <c r="R5" s="11" t="n">
        <v>1.07142857142857</v>
      </c>
      <c r="S5" s="11" t="n">
        <v>0.933333333333333</v>
      </c>
      <c r="T5" s="11" t="n">
        <v>0.25</v>
      </c>
      <c r="U5" s="11" t="n">
        <v>-3</v>
      </c>
      <c r="V5" s="11" t="n">
        <v>1.25</v>
      </c>
      <c r="W5" s="11" t="n">
        <v>0.2</v>
      </c>
    </row>
    <row r="6" customFormat="false" ht="15" hidden="false" customHeight="false" outlineLevel="0" collapsed="false">
      <c r="A6" s="6" t="n">
        <v>5</v>
      </c>
      <c r="B6" s="6" t="n">
        <v>4</v>
      </c>
      <c r="C6" s="6" t="n">
        <v>3</v>
      </c>
      <c r="D6" s="6" t="n">
        <v>5</v>
      </c>
      <c r="E6" s="6" t="n">
        <v>5</v>
      </c>
      <c r="F6" s="6" t="n">
        <v>768</v>
      </c>
      <c r="G6" s="6" t="n">
        <v>137</v>
      </c>
      <c r="H6" s="6" t="n">
        <v>1</v>
      </c>
      <c r="I6" s="6" t="n">
        <v>1</v>
      </c>
      <c r="J6" s="6" t="n">
        <v>0</v>
      </c>
      <c r="K6" s="6" t="n">
        <v>1</v>
      </c>
      <c r="L6" s="6" t="n">
        <v>1</v>
      </c>
      <c r="M6" s="6" t="n">
        <v>0</v>
      </c>
      <c r="N6" s="6" t="n">
        <v>0</v>
      </c>
      <c r="O6" s="11" t="n">
        <v>0.88</v>
      </c>
      <c r="P6" s="11" t="n">
        <v>0.571428571428571</v>
      </c>
      <c r="Q6" s="11" t="n">
        <v>-0.308571428571429</v>
      </c>
      <c r="R6" s="11" t="n">
        <v>0.649350649350649</v>
      </c>
      <c r="S6" s="11" t="n">
        <v>1.54</v>
      </c>
      <c r="T6" s="11" t="n">
        <v>0.111111111111111</v>
      </c>
      <c r="U6" s="11" t="n">
        <v>-4</v>
      </c>
      <c r="V6" s="11" t="n">
        <v>0.555555555555556</v>
      </c>
      <c r="W6" s="11" t="n">
        <v>-0.4</v>
      </c>
    </row>
    <row r="7" customFormat="false" ht="15" hidden="false" customHeight="false" outlineLevel="0" collapsed="false">
      <c r="A7" s="6" t="n">
        <v>4</v>
      </c>
      <c r="B7" s="6" t="n">
        <v>5</v>
      </c>
      <c r="C7" s="6" t="n">
        <v>5</v>
      </c>
      <c r="D7" s="6" t="n">
        <v>3</v>
      </c>
      <c r="E7" s="6" t="n">
        <v>3</v>
      </c>
      <c r="F7" s="6" t="n">
        <v>782</v>
      </c>
      <c r="G7" s="6" t="n">
        <v>145</v>
      </c>
      <c r="H7" s="6" t="n">
        <v>1</v>
      </c>
      <c r="I7" s="6" t="n">
        <v>1</v>
      </c>
      <c r="J7" s="6" t="n">
        <v>0</v>
      </c>
      <c r="K7" s="6" t="n">
        <v>1</v>
      </c>
      <c r="L7" s="6" t="n">
        <v>1</v>
      </c>
      <c r="M7" s="6" t="n">
        <v>1</v>
      </c>
      <c r="N7" s="6" t="n">
        <v>1</v>
      </c>
      <c r="O7" s="11" t="n">
        <v>0.8</v>
      </c>
      <c r="P7" s="11" t="n">
        <v>0.857142857142857</v>
      </c>
      <c r="Q7" s="11" t="n">
        <v>0.057142857142857</v>
      </c>
      <c r="R7" s="11" t="n">
        <v>1.07142857142857</v>
      </c>
      <c r="S7" s="11" t="n">
        <v>0.933333333333333</v>
      </c>
      <c r="T7" s="11" t="n">
        <v>0.25</v>
      </c>
      <c r="U7" s="11" t="n">
        <v>-3</v>
      </c>
      <c r="V7" s="11" t="n">
        <v>1.25</v>
      </c>
      <c r="W7" s="11" t="n">
        <v>0.2</v>
      </c>
    </row>
    <row r="8" customFormat="false" ht="15" hidden="false" customHeight="false" outlineLevel="0" collapsed="false">
      <c r="A8" s="6" t="n">
        <v>4</v>
      </c>
      <c r="B8" s="6" t="n">
        <v>3</v>
      </c>
      <c r="C8" s="6" t="n">
        <v>4</v>
      </c>
      <c r="D8" s="6" t="n">
        <v>3</v>
      </c>
      <c r="E8" s="6" t="n">
        <v>4</v>
      </c>
      <c r="F8" s="6" t="n">
        <v>764</v>
      </c>
      <c r="G8" s="6" t="n">
        <v>140</v>
      </c>
      <c r="H8" s="6" t="n">
        <v>0</v>
      </c>
      <c r="I8" s="6" t="n">
        <v>1</v>
      </c>
      <c r="J8" s="6" t="n">
        <v>1</v>
      </c>
      <c r="K8" s="6" t="n">
        <v>1</v>
      </c>
      <c r="L8" s="6" t="n">
        <v>1</v>
      </c>
      <c r="M8" s="6" t="n">
        <v>0</v>
      </c>
      <c r="N8" s="6" t="n">
        <v>1</v>
      </c>
      <c r="O8" s="11" t="n">
        <v>0.72</v>
      </c>
      <c r="P8" s="11" t="n">
        <v>0.714285714285714</v>
      </c>
      <c r="Q8" s="11" t="n">
        <v>-0.00571428571428567</v>
      </c>
      <c r="R8" s="11" t="n">
        <v>0.992063492063492</v>
      </c>
      <c r="S8" s="11" t="n">
        <v>1.008</v>
      </c>
      <c r="T8" s="11" t="n">
        <v>0.142857142857143</v>
      </c>
      <c r="U8" s="11" t="n">
        <v>-3</v>
      </c>
      <c r="V8" s="11" t="n">
        <v>0.714285714285714</v>
      </c>
      <c r="W8" s="11" t="n">
        <v>-0.2</v>
      </c>
    </row>
    <row r="9" customFormat="false" ht="15" hidden="false" customHeight="false" outlineLevel="0" collapsed="false">
      <c r="A9" s="6" t="n">
        <v>3</v>
      </c>
      <c r="B9" s="6" t="n">
        <v>3</v>
      </c>
      <c r="C9" s="6" t="n">
        <v>3</v>
      </c>
      <c r="D9" s="6" t="n">
        <v>3</v>
      </c>
      <c r="E9" s="6" t="n">
        <v>3</v>
      </c>
      <c r="F9" s="6" t="n">
        <v>320</v>
      </c>
      <c r="G9" s="6" t="n">
        <v>105</v>
      </c>
      <c r="H9" s="6" t="n">
        <v>0</v>
      </c>
      <c r="I9" s="6" t="n">
        <v>0</v>
      </c>
      <c r="J9" s="6" t="n">
        <v>0</v>
      </c>
      <c r="K9" s="6" t="n">
        <v>0</v>
      </c>
      <c r="L9" s="6" t="n">
        <v>0</v>
      </c>
      <c r="M9" s="6" t="n">
        <v>0</v>
      </c>
      <c r="N9" s="6" t="n">
        <v>1</v>
      </c>
      <c r="O9" s="11" t="n">
        <v>0.6</v>
      </c>
      <c r="P9" s="11" t="n">
        <v>0.142857142857143</v>
      </c>
      <c r="Q9" s="11" t="n">
        <v>-0.457142857142857</v>
      </c>
      <c r="R9" s="11" t="n">
        <v>0.238095238095238</v>
      </c>
      <c r="S9" s="11" t="n">
        <v>4.2</v>
      </c>
      <c r="T9" s="11" t="n">
        <v>0</v>
      </c>
      <c r="U9" s="11" t="n">
        <v>-3</v>
      </c>
      <c r="V9" s="11" t="n">
        <v>0</v>
      </c>
      <c r="W9" s="11" t="n">
        <v>-0.6</v>
      </c>
    </row>
    <row r="10" customFormat="false" ht="15" hidden="false" customHeight="false" outlineLevel="0" collapsed="false">
      <c r="A10" s="6" t="n">
        <v>4</v>
      </c>
      <c r="B10" s="6" t="n">
        <v>4</v>
      </c>
      <c r="C10" s="6" t="n">
        <v>4</v>
      </c>
      <c r="D10" s="6" t="n">
        <v>3</v>
      </c>
      <c r="E10" s="6" t="n">
        <v>4</v>
      </c>
      <c r="F10" s="6" t="n">
        <v>520</v>
      </c>
      <c r="G10" s="6" t="n">
        <v>117</v>
      </c>
      <c r="H10" s="6" t="n">
        <v>1</v>
      </c>
      <c r="I10" s="6" t="n">
        <v>1</v>
      </c>
      <c r="J10" s="6" t="n">
        <v>1</v>
      </c>
      <c r="K10" s="6" t="n">
        <v>1</v>
      </c>
      <c r="L10" s="6" t="n">
        <v>1</v>
      </c>
      <c r="M10" s="6" t="n">
        <v>0</v>
      </c>
      <c r="N10" s="6" t="n">
        <v>1</v>
      </c>
      <c r="O10" s="11" t="n">
        <v>0.76</v>
      </c>
      <c r="P10" s="11" t="n">
        <v>0.857142857142857</v>
      </c>
      <c r="Q10" s="11" t="n">
        <v>0.0971428571428571</v>
      </c>
      <c r="R10" s="11" t="n">
        <v>1.12781954887218</v>
      </c>
      <c r="S10" s="11" t="n">
        <v>0.886666666666667</v>
      </c>
      <c r="T10" s="11" t="n">
        <v>0.125</v>
      </c>
      <c r="U10" s="11" t="n">
        <v>-3.5</v>
      </c>
      <c r="V10" s="11" t="n">
        <v>0.625</v>
      </c>
      <c r="W10" s="11" t="n">
        <v>-0.3</v>
      </c>
    </row>
    <row r="11" customFormat="false" ht="15" hidden="false" customHeight="false" outlineLevel="0" collapsed="false">
      <c r="A11" s="6" t="n">
        <v>4</v>
      </c>
      <c r="B11" s="6" t="n">
        <v>5</v>
      </c>
      <c r="C11" s="6" t="n">
        <v>4</v>
      </c>
      <c r="D11" s="6" t="n">
        <v>3</v>
      </c>
      <c r="E11" s="6" t="n">
        <v>4</v>
      </c>
      <c r="F11" s="6" t="n">
        <v>460</v>
      </c>
      <c r="G11" s="6" t="n">
        <v>107</v>
      </c>
      <c r="H11" s="6" t="n">
        <v>0</v>
      </c>
      <c r="I11" s="6" t="n">
        <v>0</v>
      </c>
      <c r="J11" s="6" t="n">
        <v>0</v>
      </c>
      <c r="K11" s="6" t="n">
        <v>1</v>
      </c>
      <c r="L11" s="6" t="n">
        <v>0</v>
      </c>
      <c r="M11" s="6" t="n">
        <v>0</v>
      </c>
      <c r="N11" s="6" t="n">
        <v>1</v>
      </c>
      <c r="O11" s="11" t="n">
        <v>0.8</v>
      </c>
      <c r="P11" s="11" t="n">
        <v>0.285714285714286</v>
      </c>
      <c r="Q11" s="11" t="n">
        <v>-0.514285714285714</v>
      </c>
      <c r="R11" s="11" t="n">
        <v>0.357142857142857</v>
      </c>
      <c r="S11" s="11" t="n">
        <v>2.8</v>
      </c>
      <c r="T11" s="11" t="n">
        <v>0</v>
      </c>
      <c r="U11" s="11" t="n">
        <v>-4.5</v>
      </c>
      <c r="V11" s="11" t="n">
        <v>0</v>
      </c>
      <c r="W11" s="11" t="n">
        <v>-0.9</v>
      </c>
    </row>
    <row r="12" customFormat="false" ht="15" hidden="false" customHeight="false" outlineLevel="0" collapsed="false">
      <c r="A12" s="6" t="n">
        <v>2</v>
      </c>
      <c r="B12" s="6" t="n">
        <v>3</v>
      </c>
      <c r="C12" s="6" t="n">
        <v>2</v>
      </c>
      <c r="D12" s="6" t="n">
        <v>4</v>
      </c>
      <c r="E12" s="6" t="n">
        <v>3</v>
      </c>
      <c r="F12" s="6" t="n">
        <v>897</v>
      </c>
      <c r="G12" s="6" t="n">
        <v>105</v>
      </c>
      <c r="H12" s="6" t="n">
        <v>1</v>
      </c>
      <c r="I12" s="6" t="n">
        <v>1</v>
      </c>
      <c r="J12" s="6" t="n">
        <v>0</v>
      </c>
      <c r="K12" s="6" t="n">
        <v>1</v>
      </c>
      <c r="L12" s="6" t="n">
        <v>1</v>
      </c>
      <c r="M12" s="6" t="n">
        <v>1</v>
      </c>
      <c r="N12" s="6" t="n">
        <v>1</v>
      </c>
      <c r="O12" s="11" t="n">
        <v>0.56</v>
      </c>
      <c r="P12" s="11" t="n">
        <v>0.857142857142857</v>
      </c>
      <c r="Q12" s="11" t="n">
        <v>0.297142857142857</v>
      </c>
      <c r="R12" s="11" t="n">
        <v>1.53061224489796</v>
      </c>
      <c r="S12" s="11" t="n">
        <v>0.653333333333333</v>
      </c>
      <c r="T12" s="11" t="n">
        <v>0.333333333333333</v>
      </c>
      <c r="U12" s="11" t="n">
        <v>-2</v>
      </c>
      <c r="V12" s="11" t="n">
        <v>1.66666666666667</v>
      </c>
      <c r="W12" s="11" t="n">
        <v>0.4</v>
      </c>
    </row>
    <row r="13" customFormat="false" ht="15" hidden="false" customHeight="false" outlineLevel="0" collapsed="false">
      <c r="A13" s="6" t="n">
        <v>4</v>
      </c>
      <c r="B13" s="6" t="n">
        <v>4</v>
      </c>
      <c r="C13" s="6" t="n">
        <v>4</v>
      </c>
      <c r="D13" s="6" t="n">
        <v>4</v>
      </c>
      <c r="E13" s="6" t="n">
        <v>4</v>
      </c>
      <c r="F13" s="6" t="n">
        <v>520</v>
      </c>
      <c r="G13" s="6" t="n">
        <v>103</v>
      </c>
      <c r="H13" s="6" t="n">
        <v>0</v>
      </c>
      <c r="I13" s="6" t="n">
        <v>0</v>
      </c>
      <c r="J13" s="6" t="n">
        <v>0</v>
      </c>
      <c r="K13" s="6" t="n">
        <v>0</v>
      </c>
      <c r="L13" s="6" t="n">
        <v>0</v>
      </c>
      <c r="M13" s="6" t="n">
        <v>1</v>
      </c>
      <c r="N13" s="6" t="n">
        <v>0</v>
      </c>
      <c r="O13" s="11" t="n">
        <v>0.8</v>
      </c>
      <c r="P13" s="11" t="n">
        <v>0.142857142857143</v>
      </c>
      <c r="Q13" s="11" t="n">
        <v>-0.657142857142857</v>
      </c>
      <c r="R13" s="11" t="n">
        <v>0.178571428571429</v>
      </c>
      <c r="S13" s="11" t="n">
        <v>5.6</v>
      </c>
      <c r="T13" s="11" t="n">
        <v>0.125</v>
      </c>
      <c r="U13" s="11" t="n">
        <v>-3.5</v>
      </c>
      <c r="V13" s="11" t="n">
        <v>0.625</v>
      </c>
      <c r="W13" s="11" t="n">
        <v>-0.3</v>
      </c>
    </row>
    <row r="14" customFormat="false" ht="15" hidden="false" customHeight="false" outlineLevel="0" collapsed="false">
      <c r="A14" s="6" t="n">
        <v>4</v>
      </c>
      <c r="B14" s="6" t="n">
        <v>4</v>
      </c>
      <c r="C14" s="6" t="n">
        <v>5</v>
      </c>
      <c r="D14" s="6" t="n">
        <v>5</v>
      </c>
      <c r="E14" s="6" t="n">
        <v>4</v>
      </c>
      <c r="F14" s="6" t="n">
        <v>780</v>
      </c>
      <c r="G14" s="6" t="n">
        <v>126</v>
      </c>
      <c r="H14" s="6" t="n">
        <v>1</v>
      </c>
      <c r="I14" s="6" t="n">
        <v>1</v>
      </c>
      <c r="J14" s="6" t="n">
        <v>1</v>
      </c>
      <c r="K14" s="6" t="n">
        <v>1</v>
      </c>
      <c r="L14" s="6" t="n">
        <v>1</v>
      </c>
      <c r="M14" s="6" t="n">
        <v>1</v>
      </c>
      <c r="N14" s="6" t="n">
        <v>1</v>
      </c>
      <c r="O14" s="11" t="n">
        <v>0.88</v>
      </c>
      <c r="P14" s="11" t="n">
        <v>1</v>
      </c>
      <c r="Q14" s="11" t="n">
        <v>0.12</v>
      </c>
      <c r="R14" s="11" t="n">
        <v>1.13636363636364</v>
      </c>
      <c r="S14" s="11" t="n">
        <v>0.88</v>
      </c>
      <c r="T14" s="11" t="n">
        <v>0.25</v>
      </c>
      <c r="U14" s="11" t="n">
        <v>-3</v>
      </c>
      <c r="V14" s="11" t="n">
        <v>1.25</v>
      </c>
      <c r="W14" s="11" t="n">
        <v>0.2</v>
      </c>
    </row>
    <row r="15" customFormat="false" ht="15" hidden="false" customHeight="false" outlineLevel="0" collapsed="false">
      <c r="A15" s="6" t="n">
        <v>4</v>
      </c>
      <c r="B15" s="6" t="n">
        <v>4</v>
      </c>
      <c r="C15" s="6" t="n">
        <v>4</v>
      </c>
      <c r="D15" s="6" t="n">
        <v>3</v>
      </c>
      <c r="E15" s="6" t="n">
        <v>3</v>
      </c>
      <c r="F15" s="6" t="n">
        <v>800</v>
      </c>
      <c r="G15" s="6" t="n">
        <v>141</v>
      </c>
      <c r="H15" s="6" t="n">
        <v>1</v>
      </c>
      <c r="I15" s="6" t="n">
        <v>1</v>
      </c>
      <c r="J15" s="6" t="n">
        <v>0</v>
      </c>
      <c r="K15" s="6" t="n">
        <v>1</v>
      </c>
      <c r="L15" s="6" t="n">
        <v>0</v>
      </c>
      <c r="M15" s="6" t="n">
        <v>0</v>
      </c>
      <c r="N15" s="6" t="n">
        <v>0</v>
      </c>
      <c r="O15" s="11" t="n">
        <v>0.72</v>
      </c>
      <c r="P15" s="11" t="n">
        <v>0.428571428571429</v>
      </c>
      <c r="Q15" s="11" t="n">
        <v>-0.291428571428571</v>
      </c>
      <c r="R15" s="11" t="n">
        <v>0.595238095238095</v>
      </c>
      <c r="S15" s="11" t="n">
        <v>1.68</v>
      </c>
      <c r="T15" s="11" t="n">
        <v>0.142857142857143</v>
      </c>
      <c r="U15" s="11" t="n">
        <v>-3</v>
      </c>
      <c r="V15" s="11" t="n">
        <v>0.714285714285714</v>
      </c>
      <c r="W15" s="11" t="n">
        <v>-0.2</v>
      </c>
    </row>
    <row r="16" customFormat="false" ht="15" hidden="false" customHeight="false" outlineLevel="0" collapsed="false">
      <c r="A16" s="6" t="n">
        <v>4</v>
      </c>
      <c r="B16" s="6" t="n">
        <v>4</v>
      </c>
      <c r="C16" s="6" t="n">
        <v>4</v>
      </c>
      <c r="D16" s="6" t="n">
        <v>3</v>
      </c>
      <c r="E16" s="6" t="n">
        <v>4</v>
      </c>
      <c r="F16" s="6" t="n">
        <v>740</v>
      </c>
      <c r="G16" s="6" t="n">
        <v>120</v>
      </c>
      <c r="H16" s="6" t="n">
        <v>1</v>
      </c>
      <c r="I16" s="6" t="n">
        <v>1</v>
      </c>
      <c r="J16" s="6" t="n">
        <v>1</v>
      </c>
      <c r="K16" s="6" t="n">
        <v>1</v>
      </c>
      <c r="L16" s="6" t="n">
        <v>1</v>
      </c>
      <c r="M16" s="6" t="n">
        <v>1</v>
      </c>
      <c r="N16" s="6" t="n">
        <v>1</v>
      </c>
      <c r="O16" s="11" t="n">
        <v>0.76</v>
      </c>
      <c r="P16" s="11" t="n">
        <v>1</v>
      </c>
      <c r="Q16" s="11" t="n">
        <v>0.24</v>
      </c>
      <c r="R16" s="11" t="n">
        <v>1.31578947368421</v>
      </c>
      <c r="S16" s="11" t="n">
        <v>0.76</v>
      </c>
      <c r="T16" s="11" t="n">
        <v>0.25</v>
      </c>
      <c r="U16" s="11" t="n">
        <v>-3</v>
      </c>
      <c r="V16" s="11" t="n">
        <v>1.25</v>
      </c>
      <c r="W16" s="11" t="n">
        <v>0.2</v>
      </c>
    </row>
    <row r="17" customFormat="false" ht="15" hidden="false" customHeight="false" outlineLevel="0" collapsed="false">
      <c r="A17" s="6" t="n">
        <v>3</v>
      </c>
      <c r="B17" s="6" t="n">
        <v>3</v>
      </c>
      <c r="C17" s="6" t="n">
        <v>3</v>
      </c>
      <c r="D17" s="6" t="n">
        <v>3</v>
      </c>
      <c r="E17" s="6" t="n">
        <v>3</v>
      </c>
      <c r="F17" s="6" t="n">
        <v>810</v>
      </c>
      <c r="G17" s="6" t="n">
        <v>134</v>
      </c>
      <c r="H17" s="6" t="n">
        <v>1</v>
      </c>
      <c r="I17" s="6" t="n">
        <v>1</v>
      </c>
      <c r="J17" s="6" t="n">
        <v>1</v>
      </c>
      <c r="K17" s="6" t="n">
        <v>1</v>
      </c>
      <c r="L17" s="6" t="n">
        <v>1</v>
      </c>
      <c r="M17" s="6" t="n">
        <v>1</v>
      </c>
      <c r="N17" s="6" t="n">
        <v>1</v>
      </c>
      <c r="O17" s="11" t="n">
        <v>0.6</v>
      </c>
      <c r="P17" s="11" t="n">
        <v>1</v>
      </c>
      <c r="Q17" s="11" t="n">
        <v>0.4</v>
      </c>
      <c r="R17" s="11" t="n">
        <v>1.66666666666667</v>
      </c>
      <c r="S17" s="11" t="n">
        <v>0.6</v>
      </c>
      <c r="T17" s="11" t="n">
        <v>0.333333333333333</v>
      </c>
      <c r="U17" s="11" t="n">
        <v>-2</v>
      </c>
      <c r="V17" s="11" t="n">
        <v>1.66666666666667</v>
      </c>
      <c r="W17" s="11" t="n">
        <v>0.4</v>
      </c>
    </row>
    <row r="18" customFormat="false" ht="15" hidden="false" customHeight="false" outlineLevel="0" collapsed="false">
      <c r="A18" s="6" t="n">
        <v>3</v>
      </c>
      <c r="B18" s="6" t="n">
        <v>2</v>
      </c>
      <c r="C18" s="6" t="n">
        <v>3</v>
      </c>
      <c r="D18" s="6" t="n">
        <v>1</v>
      </c>
      <c r="E18" s="6" t="n">
        <v>2</v>
      </c>
      <c r="F18" s="6" t="n">
        <v>698</v>
      </c>
      <c r="G18" s="6" t="n">
        <v>102</v>
      </c>
      <c r="H18" s="6" t="n">
        <v>0</v>
      </c>
      <c r="I18" s="6" t="n">
        <v>0</v>
      </c>
      <c r="J18" s="6" t="n">
        <v>1</v>
      </c>
      <c r="K18" s="6" t="n">
        <v>1</v>
      </c>
      <c r="L18" s="6" t="n">
        <v>1</v>
      </c>
      <c r="M18" s="6" t="n">
        <v>1</v>
      </c>
      <c r="N18" s="6" t="n">
        <v>0</v>
      </c>
      <c r="O18" s="11" t="n">
        <v>0.44</v>
      </c>
      <c r="P18" s="11" t="n">
        <v>0.571428571428571</v>
      </c>
      <c r="Q18" s="11" t="n">
        <v>0.131428571428571</v>
      </c>
      <c r="R18" s="11" t="n">
        <v>1.2987012987013</v>
      </c>
      <c r="S18" s="11" t="n">
        <v>0.77</v>
      </c>
      <c r="T18" s="11" t="n">
        <v>0.25</v>
      </c>
      <c r="U18" s="11" t="n">
        <v>-1.5</v>
      </c>
      <c r="V18" s="11" t="n">
        <v>1.25</v>
      </c>
      <c r="W18" s="11" t="n">
        <v>0.1</v>
      </c>
    </row>
    <row r="19" customFormat="false" ht="15" hidden="false" customHeight="false" outlineLevel="0" collapsed="false">
      <c r="A19" s="6" t="n">
        <v>4</v>
      </c>
      <c r="B19" s="6" t="n">
        <v>2</v>
      </c>
      <c r="C19" s="6" t="n">
        <v>3</v>
      </c>
      <c r="D19" s="6" t="n">
        <v>3</v>
      </c>
      <c r="E19" s="6" t="n">
        <v>2</v>
      </c>
      <c r="F19" s="6" t="n">
        <v>725</v>
      </c>
      <c r="G19" s="6" t="n">
        <v>118</v>
      </c>
      <c r="H19" s="6" t="n">
        <v>1</v>
      </c>
      <c r="I19" s="6" t="n">
        <v>1</v>
      </c>
      <c r="J19" s="6" t="n">
        <v>0</v>
      </c>
      <c r="K19" s="6" t="n">
        <v>1</v>
      </c>
      <c r="L19" s="6" t="n">
        <v>0</v>
      </c>
      <c r="M19" s="6" t="n">
        <v>1</v>
      </c>
      <c r="N19" s="6" t="n">
        <v>1</v>
      </c>
      <c r="O19" s="11" t="n">
        <v>0.56</v>
      </c>
      <c r="P19" s="11" t="n">
        <v>0.714285714285714</v>
      </c>
      <c r="Q19" s="11" t="n">
        <v>0.154285714285714</v>
      </c>
      <c r="R19" s="11" t="n">
        <v>1.27551020408163</v>
      </c>
      <c r="S19" s="11" t="n">
        <v>0.784</v>
      </c>
      <c r="T19" s="11" t="n">
        <v>0.5</v>
      </c>
      <c r="U19" s="11" t="n">
        <v>-1</v>
      </c>
      <c r="V19" s="11" t="n">
        <v>2.5</v>
      </c>
      <c r="W19" s="11" t="n">
        <v>0.6</v>
      </c>
    </row>
    <row r="20" customFormat="false" ht="15" hidden="false" customHeight="false" outlineLevel="0" collapsed="false">
      <c r="A20" s="6" t="n">
        <v>5</v>
      </c>
      <c r="B20" s="6" t="n">
        <v>4</v>
      </c>
      <c r="C20" s="6" t="n">
        <v>5</v>
      </c>
      <c r="D20" s="6" t="n">
        <v>4</v>
      </c>
      <c r="E20" s="6" t="n">
        <v>4</v>
      </c>
      <c r="F20" s="6" t="n">
        <v>802</v>
      </c>
      <c r="G20" s="6" t="n">
        <v>151</v>
      </c>
      <c r="H20" s="6" t="n">
        <v>1</v>
      </c>
      <c r="I20" s="6" t="n">
        <v>1</v>
      </c>
      <c r="J20" s="6" t="n">
        <v>0</v>
      </c>
      <c r="K20" s="6" t="n">
        <v>1</v>
      </c>
      <c r="L20" s="6" t="n">
        <v>1</v>
      </c>
      <c r="M20" s="6" t="n">
        <v>1</v>
      </c>
      <c r="N20" s="6" t="n">
        <v>1</v>
      </c>
      <c r="O20" s="11" t="n">
        <v>0.88</v>
      </c>
      <c r="P20" s="11" t="n">
        <v>0.857142857142857</v>
      </c>
      <c r="Q20" s="11" t="n">
        <v>-0.0228571428571429</v>
      </c>
      <c r="R20" s="11" t="n">
        <v>0.974025974025974</v>
      </c>
      <c r="S20" s="11" t="n">
        <v>1.02666666666667</v>
      </c>
      <c r="T20" s="11" t="n">
        <v>0.25</v>
      </c>
      <c r="U20" s="11" t="n">
        <v>-3</v>
      </c>
      <c r="V20" s="11" t="n">
        <v>1.25</v>
      </c>
      <c r="W20" s="11" t="n">
        <v>0.2</v>
      </c>
    </row>
    <row r="21" customFormat="false" ht="15" hidden="false" customHeight="false" outlineLevel="0" collapsed="false">
      <c r="A21" s="6" t="n">
        <v>3</v>
      </c>
      <c r="B21" s="6" t="n">
        <v>3</v>
      </c>
      <c r="C21" s="6" t="n">
        <v>3</v>
      </c>
      <c r="D21" s="6" t="n">
        <v>3</v>
      </c>
      <c r="E21" s="6" t="n">
        <v>3</v>
      </c>
      <c r="F21" s="6" t="n">
        <v>550</v>
      </c>
      <c r="G21" s="6" t="n">
        <v>102</v>
      </c>
      <c r="H21" s="6" t="n">
        <v>0</v>
      </c>
      <c r="I21" s="6" t="n">
        <v>0</v>
      </c>
      <c r="J21" s="6" t="n">
        <v>0</v>
      </c>
      <c r="K21" s="6" t="n">
        <v>1</v>
      </c>
      <c r="L21" s="6" t="n">
        <v>0</v>
      </c>
      <c r="M21" s="6" t="n">
        <v>0</v>
      </c>
      <c r="N21" s="6" t="n">
        <v>0</v>
      </c>
      <c r="O21" s="11" t="n">
        <v>0.6</v>
      </c>
      <c r="P21" s="11" t="n">
        <v>0.142857142857143</v>
      </c>
      <c r="Q21" s="11" t="n">
        <v>-0.457142857142857</v>
      </c>
      <c r="R21" s="11" t="n">
        <v>0.238095238095238</v>
      </c>
      <c r="S21" s="11" t="n">
        <v>4.2</v>
      </c>
      <c r="T21" s="11" t="n">
        <v>0</v>
      </c>
      <c r="U21" s="11" t="n">
        <v>-3</v>
      </c>
      <c r="V21" s="11" t="n">
        <v>0</v>
      </c>
      <c r="W21" s="11" t="n">
        <v>-0.6</v>
      </c>
    </row>
    <row r="22" customFormat="false" ht="15" hidden="false" customHeight="false" outlineLevel="0" collapsed="false">
      <c r="A22" s="6" t="n">
        <v>4</v>
      </c>
      <c r="B22" s="6" t="n">
        <v>4</v>
      </c>
      <c r="C22" s="6" t="n">
        <v>4</v>
      </c>
      <c r="D22" s="6" t="n">
        <v>4</v>
      </c>
      <c r="E22" s="6" t="n">
        <v>4</v>
      </c>
      <c r="F22" s="6" t="n">
        <v>200</v>
      </c>
      <c r="G22" s="6" t="n">
        <v>100</v>
      </c>
      <c r="H22" s="6" t="n">
        <v>0</v>
      </c>
      <c r="I22" s="6" t="n">
        <v>0</v>
      </c>
      <c r="J22" s="6" t="n">
        <v>0</v>
      </c>
      <c r="K22" s="6" t="n">
        <v>1</v>
      </c>
      <c r="L22" s="6" t="n">
        <v>1</v>
      </c>
      <c r="M22" s="6" t="n">
        <v>0</v>
      </c>
      <c r="N22" s="6" t="n">
        <v>0</v>
      </c>
      <c r="O22" s="11" t="n">
        <v>0.8</v>
      </c>
      <c r="P22" s="11" t="n">
        <v>0.285714285714286</v>
      </c>
      <c r="Q22" s="11" t="n">
        <v>-0.514285714285714</v>
      </c>
      <c r="R22" s="11" t="n">
        <v>0.357142857142857</v>
      </c>
      <c r="S22" s="11" t="n">
        <v>2.8</v>
      </c>
      <c r="T22" s="11" t="n">
        <v>0</v>
      </c>
      <c r="U22" s="11" t="n">
        <v>-4</v>
      </c>
      <c r="V22" s="11" t="n">
        <v>0</v>
      </c>
      <c r="W22" s="11" t="n">
        <v>-0.8</v>
      </c>
    </row>
    <row r="23" customFormat="false" ht="15" hidden="false" customHeight="false" outlineLevel="0" collapsed="false">
      <c r="A23" s="6" t="n">
        <v>4</v>
      </c>
      <c r="B23" s="6" t="n">
        <v>4</v>
      </c>
      <c r="C23" s="6" t="n">
        <v>4</v>
      </c>
      <c r="D23" s="6" t="n">
        <v>4</v>
      </c>
      <c r="E23" s="6" t="n">
        <v>4</v>
      </c>
      <c r="F23" s="6" t="n">
        <v>530</v>
      </c>
      <c r="G23" s="6" t="n">
        <v>109</v>
      </c>
      <c r="H23" s="6" t="n">
        <v>0</v>
      </c>
      <c r="I23" s="6" t="n">
        <v>1</v>
      </c>
      <c r="J23" s="6" t="n">
        <v>0</v>
      </c>
      <c r="K23" s="6" t="n">
        <v>1</v>
      </c>
      <c r="L23" s="6" t="n">
        <v>0</v>
      </c>
      <c r="M23" s="6" t="n">
        <v>0</v>
      </c>
      <c r="N23" s="6" t="n">
        <v>1</v>
      </c>
      <c r="O23" s="11" t="n">
        <v>0.8</v>
      </c>
      <c r="P23" s="11" t="n">
        <v>0.428571428571429</v>
      </c>
      <c r="Q23" s="11" t="n">
        <v>-0.371428571428571</v>
      </c>
      <c r="R23" s="11" t="n">
        <v>0.535714285714286</v>
      </c>
      <c r="S23" s="11" t="n">
        <v>1.86666666666667</v>
      </c>
      <c r="T23" s="11" t="n">
        <v>0.125</v>
      </c>
      <c r="U23" s="11" t="n">
        <v>-3.5</v>
      </c>
      <c r="V23" s="11" t="n">
        <v>0.625</v>
      </c>
      <c r="W23" s="11" t="n">
        <v>-0.3</v>
      </c>
    </row>
    <row r="24" customFormat="false" ht="15" hidden="false" customHeight="false" outlineLevel="0" collapsed="false">
      <c r="A24" s="6" t="n">
        <v>5</v>
      </c>
      <c r="B24" s="6" t="n">
        <v>5</v>
      </c>
      <c r="C24" s="6" t="n">
        <v>5</v>
      </c>
      <c r="D24" s="6" t="n">
        <v>5</v>
      </c>
      <c r="E24" s="6" t="n">
        <v>5</v>
      </c>
      <c r="F24" s="6" t="n">
        <v>300</v>
      </c>
      <c r="G24" s="6" t="n">
        <v>130</v>
      </c>
      <c r="H24" s="6" t="n">
        <v>1</v>
      </c>
      <c r="I24" s="6" t="n">
        <v>1</v>
      </c>
      <c r="J24" s="6" t="n">
        <v>1</v>
      </c>
      <c r="K24" s="6" t="n">
        <v>1</v>
      </c>
      <c r="L24" s="6" t="n">
        <v>1</v>
      </c>
      <c r="M24" s="6" t="n">
        <v>1</v>
      </c>
      <c r="N24" s="6" t="n">
        <v>1</v>
      </c>
      <c r="O24" s="11" t="n">
        <v>1</v>
      </c>
      <c r="P24" s="11" t="n">
        <v>1</v>
      </c>
      <c r="Q24" s="11" t="n">
        <v>0</v>
      </c>
      <c r="R24" s="11" t="n">
        <v>1</v>
      </c>
      <c r="S24" s="11" t="n">
        <v>1</v>
      </c>
      <c r="T24" s="11" t="n">
        <v>0.2</v>
      </c>
      <c r="U24" s="11" t="n">
        <v>-4</v>
      </c>
      <c r="V24" s="11" t="n">
        <v>1</v>
      </c>
      <c r="W24" s="11" t="n">
        <v>0</v>
      </c>
    </row>
    <row r="25" customFormat="false" ht="15" hidden="false" customHeight="false" outlineLevel="0" collapsed="false">
      <c r="A25" s="6" t="n">
        <v>4</v>
      </c>
      <c r="B25" s="6" t="n">
        <v>4</v>
      </c>
      <c r="C25" s="6" t="n">
        <v>4</v>
      </c>
      <c r="D25" s="6" t="n">
        <v>4</v>
      </c>
      <c r="E25" s="6" t="n">
        <v>4</v>
      </c>
      <c r="F25" s="6" t="n">
        <v>720</v>
      </c>
      <c r="G25" s="6" t="n">
        <v>127</v>
      </c>
      <c r="H25" s="6" t="n">
        <v>1</v>
      </c>
      <c r="I25" s="6" t="n">
        <v>1</v>
      </c>
      <c r="J25" s="6" t="n">
        <v>0</v>
      </c>
      <c r="K25" s="6" t="n">
        <v>1</v>
      </c>
      <c r="L25" s="6" t="n">
        <v>1</v>
      </c>
      <c r="M25" s="6" t="n">
        <v>1</v>
      </c>
      <c r="N25" s="6" t="n">
        <v>1</v>
      </c>
      <c r="O25" s="11" t="n">
        <v>0.8</v>
      </c>
      <c r="P25" s="11" t="n">
        <v>0.857142857142857</v>
      </c>
      <c r="Q25" s="11" t="n">
        <v>0.057142857142857</v>
      </c>
      <c r="R25" s="11" t="n">
        <v>1.07142857142857</v>
      </c>
      <c r="S25" s="11" t="n">
        <v>0.933333333333333</v>
      </c>
      <c r="T25" s="11" t="n">
        <v>0.25</v>
      </c>
      <c r="U25" s="11" t="n">
        <v>-3</v>
      </c>
      <c r="V25" s="11" t="n">
        <v>1.25</v>
      </c>
      <c r="W25" s="11" t="n">
        <v>0.2</v>
      </c>
    </row>
    <row r="26" customFormat="false" ht="15" hidden="false" customHeight="false" outlineLevel="0" collapsed="false">
      <c r="A26" s="6" t="n">
        <v>4</v>
      </c>
      <c r="B26" s="6" t="n">
        <v>4</v>
      </c>
      <c r="C26" s="6" t="n">
        <v>4</v>
      </c>
      <c r="D26" s="6" t="n">
        <v>4</v>
      </c>
      <c r="E26" s="6" t="n">
        <v>4</v>
      </c>
      <c r="F26" s="6" t="n">
        <v>800</v>
      </c>
      <c r="G26" s="6" t="n">
        <v>120</v>
      </c>
      <c r="H26" s="6" t="n">
        <v>1</v>
      </c>
      <c r="I26" s="6" t="n">
        <v>1</v>
      </c>
      <c r="J26" s="6" t="n">
        <v>0</v>
      </c>
      <c r="K26" s="6" t="n">
        <v>1</v>
      </c>
      <c r="L26" s="6" t="n">
        <v>1</v>
      </c>
      <c r="M26" s="6" t="n">
        <v>1</v>
      </c>
      <c r="N26" s="6" t="n">
        <v>1</v>
      </c>
      <c r="O26" s="11" t="n">
        <v>0.8</v>
      </c>
      <c r="P26" s="11" t="n">
        <v>0.857142857142857</v>
      </c>
      <c r="Q26" s="11" t="n">
        <v>0.057142857142857</v>
      </c>
      <c r="R26" s="11" t="n">
        <v>1.07142857142857</v>
      </c>
      <c r="S26" s="11" t="n">
        <v>0.933333333333333</v>
      </c>
      <c r="T26" s="11" t="n">
        <v>0.25</v>
      </c>
      <c r="U26" s="11" t="n">
        <v>-3</v>
      </c>
      <c r="V26" s="11" t="n">
        <v>1.25</v>
      </c>
      <c r="W26" s="11" t="n">
        <v>0.2</v>
      </c>
    </row>
    <row r="27" customFormat="false" ht="15" hidden="false" customHeight="false" outlineLevel="0" collapsed="false">
      <c r="A27" s="6" t="n">
        <v>3</v>
      </c>
      <c r="B27" s="6" t="n">
        <v>2</v>
      </c>
      <c r="C27" s="6" t="n">
        <v>3</v>
      </c>
      <c r="D27" s="6" t="n">
        <v>4</v>
      </c>
      <c r="E27" s="6" t="n">
        <v>2</v>
      </c>
      <c r="F27" s="6" t="n">
        <v>705</v>
      </c>
      <c r="G27" s="6" t="n">
        <v>107</v>
      </c>
      <c r="H27" s="6" t="n">
        <v>1</v>
      </c>
      <c r="I27" s="6" t="n">
        <v>0</v>
      </c>
      <c r="J27" s="6" t="n">
        <v>0</v>
      </c>
      <c r="K27" s="6" t="n">
        <v>1</v>
      </c>
      <c r="L27" s="6" t="n">
        <v>1</v>
      </c>
      <c r="M27" s="6" t="n">
        <v>0</v>
      </c>
      <c r="N27" s="6" t="n">
        <v>1</v>
      </c>
      <c r="O27" s="11" t="n">
        <v>0.56</v>
      </c>
      <c r="P27" s="11" t="n">
        <v>0.571428571428571</v>
      </c>
      <c r="Q27" s="11" t="n">
        <v>0.0114285714285713</v>
      </c>
      <c r="R27" s="11" t="n">
        <v>1.02040816326531</v>
      </c>
      <c r="S27" s="11" t="n">
        <v>0.98</v>
      </c>
      <c r="T27" s="11" t="n">
        <v>0</v>
      </c>
      <c r="U27" s="11" t="n">
        <v>-2</v>
      </c>
      <c r="V27" s="11" t="n">
        <v>0</v>
      </c>
      <c r="W27" s="11" t="n">
        <v>-0.4</v>
      </c>
    </row>
    <row r="28" customFormat="false" ht="15" hidden="false" customHeight="false" outlineLevel="0" collapsed="false">
      <c r="A28" s="6" t="n">
        <v>2</v>
      </c>
      <c r="B28" s="6" t="n">
        <v>2</v>
      </c>
      <c r="C28" s="6" t="n">
        <v>1</v>
      </c>
      <c r="D28" s="6" t="n">
        <v>3</v>
      </c>
      <c r="E28" s="6" t="n">
        <v>1</v>
      </c>
      <c r="F28" s="6" t="n">
        <v>665</v>
      </c>
      <c r="G28" s="6" t="n">
        <v>89</v>
      </c>
      <c r="H28" s="6" t="n">
        <v>0</v>
      </c>
      <c r="I28" s="6" t="n">
        <v>0</v>
      </c>
      <c r="J28" s="6" t="n">
        <v>0</v>
      </c>
      <c r="K28" s="6" t="n">
        <v>0</v>
      </c>
      <c r="L28" s="6" t="n">
        <v>0</v>
      </c>
      <c r="M28" s="6" t="n">
        <v>0</v>
      </c>
      <c r="N28" s="6" t="n">
        <v>0</v>
      </c>
      <c r="O28" s="11" t="n">
        <v>0.36</v>
      </c>
      <c r="P28" s="11" t="n">
        <v>0</v>
      </c>
      <c r="Q28" s="11" t="n">
        <v>-0.36</v>
      </c>
      <c r="R28" s="11" t="n">
        <v>0</v>
      </c>
      <c r="S28" s="11" t="n">
        <v>0</v>
      </c>
      <c r="T28" s="11" t="n">
        <v>0</v>
      </c>
      <c r="U28" s="11" t="n">
        <v>-1.5</v>
      </c>
      <c r="V28" s="11" t="n">
        <v>0</v>
      </c>
      <c r="W28" s="11" t="n">
        <v>-0.3</v>
      </c>
    </row>
    <row r="29" customFormat="false" ht="15" hidden="false" customHeight="false" outlineLevel="0" collapsed="false">
      <c r="A29" s="6" t="n">
        <v>4</v>
      </c>
      <c r="B29" s="6" t="n">
        <v>4</v>
      </c>
      <c r="C29" s="6" t="n">
        <v>4</v>
      </c>
      <c r="D29" s="6" t="n">
        <v>4</v>
      </c>
      <c r="E29" s="6" t="n">
        <v>4</v>
      </c>
      <c r="F29" s="6" t="n">
        <v>350</v>
      </c>
      <c r="G29" s="6" t="n">
        <v>110</v>
      </c>
      <c r="H29" s="6" t="n">
        <v>1</v>
      </c>
      <c r="I29" s="6" t="n">
        <v>0</v>
      </c>
      <c r="J29" s="6" t="n">
        <v>0</v>
      </c>
      <c r="K29" s="6" t="n">
        <v>1</v>
      </c>
      <c r="L29" s="6" t="n">
        <v>1</v>
      </c>
      <c r="M29" s="6" t="n">
        <v>0</v>
      </c>
      <c r="N29" s="6" t="n">
        <v>1</v>
      </c>
      <c r="O29" s="11" t="n">
        <v>0.8</v>
      </c>
      <c r="P29" s="11" t="n">
        <v>0.571428571428571</v>
      </c>
      <c r="Q29" s="11" t="n">
        <v>-0.228571428571429</v>
      </c>
      <c r="R29" s="11" t="n">
        <v>0.714285714285714</v>
      </c>
      <c r="S29" s="11" t="n">
        <v>1.4</v>
      </c>
      <c r="T29" s="11" t="n">
        <v>0</v>
      </c>
      <c r="U29" s="11" t="n">
        <v>-4</v>
      </c>
      <c r="V29" s="11" t="n">
        <v>0</v>
      </c>
      <c r="W29" s="11" t="n">
        <v>-0.8</v>
      </c>
    </row>
    <row r="30" customFormat="false" ht="15" hidden="false" customHeight="false" outlineLevel="0" collapsed="false">
      <c r="A30" s="6" t="n">
        <v>4</v>
      </c>
      <c r="B30" s="6" t="n">
        <v>4</v>
      </c>
      <c r="C30" s="6" t="n">
        <v>4</v>
      </c>
      <c r="D30" s="6" t="n">
        <v>4</v>
      </c>
      <c r="E30" s="6" t="n">
        <v>4</v>
      </c>
      <c r="F30" s="6" t="n">
        <v>420</v>
      </c>
      <c r="G30" s="6" t="n">
        <v>109</v>
      </c>
      <c r="H30" s="6" t="n">
        <v>1</v>
      </c>
      <c r="I30" s="6" t="n">
        <v>1</v>
      </c>
      <c r="J30" s="6" t="n">
        <v>0</v>
      </c>
      <c r="K30" s="6" t="n">
        <v>0</v>
      </c>
      <c r="L30" s="6" t="n">
        <v>1</v>
      </c>
      <c r="M30" s="6" t="n">
        <v>0</v>
      </c>
      <c r="N30" s="6" t="n">
        <v>1</v>
      </c>
      <c r="O30" s="11" t="n">
        <v>0.8</v>
      </c>
      <c r="P30" s="11" t="n">
        <v>0.571428571428571</v>
      </c>
      <c r="Q30" s="11" t="n">
        <v>-0.228571428571429</v>
      </c>
      <c r="R30" s="11" t="n">
        <v>0.714285714285714</v>
      </c>
      <c r="S30" s="11" t="n">
        <v>1.4</v>
      </c>
      <c r="T30" s="11" t="n">
        <v>0.125</v>
      </c>
      <c r="U30" s="11" t="n">
        <v>-3.5</v>
      </c>
      <c r="V30" s="11" t="n">
        <v>0.625</v>
      </c>
      <c r="W30" s="11" t="n">
        <v>-0.3</v>
      </c>
    </row>
    <row r="31" customFormat="false" ht="15" hidden="false" customHeight="false" outlineLevel="0" collapsed="false">
      <c r="A31" s="6" t="n">
        <v>3</v>
      </c>
      <c r="B31" s="6" t="n">
        <v>4</v>
      </c>
      <c r="C31" s="6" t="n">
        <v>4</v>
      </c>
      <c r="D31" s="6" t="n">
        <v>3</v>
      </c>
      <c r="E31" s="6" t="n">
        <v>4</v>
      </c>
      <c r="F31" s="6" t="n">
        <v>780</v>
      </c>
      <c r="G31" s="6" t="n">
        <v>112</v>
      </c>
      <c r="H31" s="6" t="n">
        <v>1</v>
      </c>
      <c r="I31" s="6" t="n">
        <v>1</v>
      </c>
      <c r="J31" s="6" t="n">
        <v>1</v>
      </c>
      <c r="K31" s="6" t="n">
        <v>1</v>
      </c>
      <c r="L31" s="6" t="n">
        <v>1</v>
      </c>
      <c r="M31" s="6" t="n">
        <v>1</v>
      </c>
      <c r="N31" s="6" t="n">
        <v>1</v>
      </c>
      <c r="O31" s="11" t="n">
        <v>0.72</v>
      </c>
      <c r="P31" s="11" t="n">
        <v>1</v>
      </c>
      <c r="Q31" s="11" t="n">
        <v>0.28</v>
      </c>
      <c r="R31" s="11" t="n">
        <v>1.38888888888889</v>
      </c>
      <c r="S31" s="11" t="n">
        <v>0.72</v>
      </c>
      <c r="T31" s="11" t="n">
        <v>0.25</v>
      </c>
      <c r="U31" s="11" t="n">
        <v>-3</v>
      </c>
      <c r="V31" s="11" t="n">
        <v>1.25</v>
      </c>
      <c r="W31" s="11" t="n">
        <v>0.2</v>
      </c>
    </row>
    <row r="32" customFormat="false" ht="15" hidden="false" customHeight="false" outlineLevel="0" collapsed="false">
      <c r="A32" s="6" t="n">
        <v>4</v>
      </c>
      <c r="B32" s="6" t="n">
        <v>3</v>
      </c>
      <c r="C32" s="6" t="n">
        <v>3</v>
      </c>
      <c r="D32" s="6" t="n">
        <v>2</v>
      </c>
      <c r="E32" s="6" t="n">
        <v>3</v>
      </c>
      <c r="F32" s="6" t="n">
        <v>735</v>
      </c>
      <c r="G32" s="6" t="n">
        <v>103</v>
      </c>
      <c r="H32" s="6" t="n">
        <v>1</v>
      </c>
      <c r="I32" s="6" t="n">
        <v>0</v>
      </c>
      <c r="J32" s="6" t="n">
        <v>0</v>
      </c>
      <c r="K32" s="6" t="n">
        <v>1</v>
      </c>
      <c r="L32" s="6" t="n">
        <v>1</v>
      </c>
      <c r="M32" s="6" t="n">
        <v>1</v>
      </c>
      <c r="N32" s="6" t="n">
        <v>0</v>
      </c>
      <c r="O32" s="11" t="n">
        <v>0.6</v>
      </c>
      <c r="P32" s="11" t="n">
        <v>0.571428571428571</v>
      </c>
      <c r="Q32" s="11" t="n">
        <v>-0.0285714285714286</v>
      </c>
      <c r="R32" s="11" t="n">
        <v>0.952380952380952</v>
      </c>
      <c r="S32" s="11" t="n">
        <v>1.05</v>
      </c>
      <c r="T32" s="11" t="n">
        <v>0.166666666666667</v>
      </c>
      <c r="U32" s="11" t="n">
        <v>-2.5</v>
      </c>
      <c r="V32" s="11" t="n">
        <v>0.833333333333333</v>
      </c>
      <c r="W32" s="11" t="n">
        <v>-0.1</v>
      </c>
    </row>
    <row r="33" customFormat="false" ht="15" hidden="false" customHeight="false" outlineLevel="0" collapsed="false">
      <c r="A33" s="6" t="n">
        <v>2</v>
      </c>
      <c r="B33" s="6" t="n">
        <v>3</v>
      </c>
      <c r="C33" s="6" t="n">
        <v>2</v>
      </c>
      <c r="D33" s="6" t="n">
        <v>1</v>
      </c>
      <c r="E33" s="6" t="n">
        <v>2</v>
      </c>
      <c r="F33" s="6" t="n">
        <v>651</v>
      </c>
      <c r="G33" s="6" t="n">
        <v>84</v>
      </c>
      <c r="H33" s="6" t="n">
        <v>0</v>
      </c>
      <c r="I33" s="6" t="n">
        <v>0</v>
      </c>
      <c r="J33" s="6" t="n">
        <v>0</v>
      </c>
      <c r="K33" s="6" t="n">
        <v>1</v>
      </c>
      <c r="L33" s="6" t="n">
        <v>1</v>
      </c>
      <c r="M33" s="6" t="n">
        <v>0</v>
      </c>
      <c r="N33" s="6" t="n">
        <v>0</v>
      </c>
      <c r="O33" s="11" t="n">
        <v>0.4</v>
      </c>
      <c r="P33" s="11" t="n">
        <v>0.285714285714286</v>
      </c>
      <c r="Q33" s="11" t="n">
        <v>-0.114285714285714</v>
      </c>
      <c r="R33" s="11" t="n">
        <v>0.714285714285714</v>
      </c>
      <c r="S33" s="11" t="n">
        <v>1.4</v>
      </c>
      <c r="T33" s="11" t="n">
        <v>0</v>
      </c>
      <c r="U33" s="11" t="n">
        <v>-2.5</v>
      </c>
      <c r="V33" s="11" t="n">
        <v>0</v>
      </c>
      <c r="W33" s="11" t="n">
        <v>-0.5</v>
      </c>
    </row>
    <row r="34" customFormat="false" ht="15" hidden="false" customHeight="false" outlineLevel="0" collapsed="false">
      <c r="A34" s="6" t="n">
        <v>3</v>
      </c>
      <c r="B34" s="6" t="n">
        <v>3</v>
      </c>
      <c r="C34" s="6" t="n">
        <v>4</v>
      </c>
      <c r="D34" s="6" t="n">
        <v>3</v>
      </c>
      <c r="E34" s="6" t="n">
        <v>3</v>
      </c>
      <c r="F34" s="6" t="n">
        <v>740</v>
      </c>
      <c r="G34" s="6" t="n">
        <v>120</v>
      </c>
      <c r="H34" s="6" t="n">
        <v>1</v>
      </c>
      <c r="I34" s="6" t="n">
        <v>1</v>
      </c>
      <c r="J34" s="6" t="n">
        <v>1</v>
      </c>
      <c r="K34" s="6" t="n">
        <v>1</v>
      </c>
      <c r="L34" s="6" t="n">
        <v>1</v>
      </c>
      <c r="M34" s="6" t="n">
        <v>1</v>
      </c>
      <c r="N34" s="6" t="n">
        <v>1</v>
      </c>
      <c r="O34" s="11" t="n">
        <v>0.64</v>
      </c>
      <c r="P34" s="11" t="n">
        <v>1</v>
      </c>
      <c r="Q34" s="11" t="n">
        <v>0.36</v>
      </c>
      <c r="R34" s="11" t="n">
        <v>1.5625</v>
      </c>
      <c r="S34" s="11" t="n">
        <v>0.64</v>
      </c>
      <c r="T34" s="11" t="n">
        <v>0.333333333333333</v>
      </c>
      <c r="U34" s="11" t="n">
        <v>-2</v>
      </c>
      <c r="V34" s="11" t="n">
        <v>1.66666666666667</v>
      </c>
      <c r="W34" s="11" t="n">
        <v>0.4</v>
      </c>
    </row>
    <row r="35" customFormat="false" ht="15" hidden="false" customHeight="false" outlineLevel="0" collapsed="false">
      <c r="A35" s="6" t="n">
        <v>4</v>
      </c>
      <c r="B35" s="6" t="n">
        <v>4</v>
      </c>
      <c r="C35" s="6" t="n">
        <v>4</v>
      </c>
      <c r="D35" s="6" t="n">
        <v>4</v>
      </c>
      <c r="E35" s="6" t="n">
        <v>4</v>
      </c>
      <c r="F35" s="6" t="n">
        <v>330</v>
      </c>
      <c r="G35" s="6" t="n">
        <v>106</v>
      </c>
      <c r="H35" s="6" t="n">
        <v>1</v>
      </c>
      <c r="I35" s="6" t="n">
        <v>0</v>
      </c>
      <c r="J35" s="6" t="n">
        <v>0</v>
      </c>
      <c r="K35" s="6" t="n">
        <v>1</v>
      </c>
      <c r="L35" s="6" t="n">
        <v>0</v>
      </c>
      <c r="M35" s="6" t="n">
        <v>0</v>
      </c>
      <c r="N35" s="6" t="n">
        <v>1</v>
      </c>
      <c r="O35" s="11" t="n">
        <v>0.8</v>
      </c>
      <c r="P35" s="11" t="n">
        <v>0.428571428571429</v>
      </c>
      <c r="Q35" s="11" t="n">
        <v>-0.371428571428571</v>
      </c>
      <c r="R35" s="11" t="n">
        <v>0.535714285714286</v>
      </c>
      <c r="S35" s="11" t="n">
        <v>1.86666666666667</v>
      </c>
      <c r="T35" s="11" t="n">
        <v>0</v>
      </c>
      <c r="U35" s="11" t="n">
        <v>-4</v>
      </c>
      <c r="V35" s="11" t="n">
        <v>0</v>
      </c>
      <c r="W35" s="11" t="n">
        <v>-0.8</v>
      </c>
    </row>
    <row r="36" customFormat="false" ht="15" hidden="false" customHeight="false" outlineLevel="0" collapsed="false">
      <c r="A36" s="6" t="n">
        <v>4</v>
      </c>
      <c r="B36" s="6" t="n">
        <v>4</v>
      </c>
      <c r="C36" s="6" t="n">
        <v>4</v>
      </c>
      <c r="D36" s="6" t="n">
        <v>4</v>
      </c>
      <c r="E36" s="6" t="n">
        <v>4</v>
      </c>
      <c r="F36" s="6" t="n">
        <v>560</v>
      </c>
      <c r="G36" s="6" t="n">
        <v>108</v>
      </c>
      <c r="H36" s="6" t="n">
        <v>1</v>
      </c>
      <c r="I36" s="6" t="n">
        <v>1</v>
      </c>
      <c r="J36" s="6" t="n">
        <v>0</v>
      </c>
      <c r="K36" s="6" t="n">
        <v>0</v>
      </c>
      <c r="L36" s="6" t="n">
        <v>0</v>
      </c>
      <c r="M36" s="6" t="n">
        <v>0</v>
      </c>
      <c r="N36" s="6" t="n">
        <v>1</v>
      </c>
      <c r="O36" s="11" t="n">
        <v>0.8</v>
      </c>
      <c r="P36" s="11" t="n">
        <v>0.428571428571429</v>
      </c>
      <c r="Q36" s="11" t="n">
        <v>-0.371428571428571</v>
      </c>
      <c r="R36" s="11" t="n">
        <v>0.535714285714286</v>
      </c>
      <c r="S36" s="11" t="n">
        <v>1.86666666666667</v>
      </c>
      <c r="T36" s="11" t="n">
        <v>0.125</v>
      </c>
      <c r="U36" s="11" t="n">
        <v>-3.5</v>
      </c>
      <c r="V36" s="11" t="n">
        <v>0.625</v>
      </c>
      <c r="W36" s="11" t="n">
        <v>-0.3</v>
      </c>
    </row>
    <row r="37" customFormat="false" ht="15" hidden="false" customHeight="false" outlineLevel="0" collapsed="false">
      <c r="A37" s="6" t="n">
        <v>4</v>
      </c>
      <c r="B37" s="6" t="n">
        <v>4</v>
      </c>
      <c r="C37" s="6" t="n">
        <v>4</v>
      </c>
      <c r="D37" s="6" t="n">
        <v>4</v>
      </c>
      <c r="E37" s="6" t="n">
        <v>4</v>
      </c>
      <c r="F37" s="6" t="n">
        <v>780</v>
      </c>
      <c r="G37" s="6" t="n">
        <v>132</v>
      </c>
      <c r="H37" s="6" t="n">
        <v>1</v>
      </c>
      <c r="I37" s="6" t="n">
        <v>1</v>
      </c>
      <c r="J37" s="6" t="n">
        <v>1</v>
      </c>
      <c r="K37" s="6" t="n">
        <v>1</v>
      </c>
      <c r="L37" s="6" t="n">
        <v>1</v>
      </c>
      <c r="M37" s="6" t="n">
        <v>1</v>
      </c>
      <c r="N37" s="6" t="n">
        <v>1</v>
      </c>
      <c r="O37" s="11" t="n">
        <v>0.8</v>
      </c>
      <c r="P37" s="11" t="n">
        <v>1</v>
      </c>
      <c r="Q37" s="11" t="n">
        <v>0.2</v>
      </c>
      <c r="R37" s="11" t="n">
        <v>1.25</v>
      </c>
      <c r="S37" s="11" t="n">
        <v>0.8</v>
      </c>
      <c r="T37" s="11" t="n">
        <v>0.25</v>
      </c>
      <c r="U37" s="11" t="n">
        <v>-3</v>
      </c>
      <c r="V37" s="11" t="n">
        <v>1.25</v>
      </c>
      <c r="W37" s="11" t="n">
        <v>0.2</v>
      </c>
    </row>
    <row r="38" customFormat="false" ht="15" hidden="false" customHeight="false" outlineLevel="0" collapsed="false">
      <c r="A38" s="6" t="n">
        <v>4</v>
      </c>
      <c r="B38" s="6" t="n">
        <v>4</v>
      </c>
      <c r="C38" s="6" t="n">
        <v>4</v>
      </c>
      <c r="D38" s="6" t="n">
        <v>4</v>
      </c>
      <c r="E38" s="6" t="n">
        <v>4</v>
      </c>
      <c r="F38" s="6" t="n">
        <v>510</v>
      </c>
      <c r="G38" s="6" t="n">
        <v>110</v>
      </c>
      <c r="H38" s="6" t="n">
        <v>1</v>
      </c>
      <c r="I38" s="6" t="n">
        <v>1</v>
      </c>
      <c r="J38" s="6" t="n">
        <v>0</v>
      </c>
      <c r="K38" s="6" t="n">
        <v>1</v>
      </c>
      <c r="L38" s="6" t="n">
        <v>0</v>
      </c>
      <c r="M38" s="6" t="n">
        <v>0</v>
      </c>
      <c r="N38" s="6" t="n">
        <v>1</v>
      </c>
      <c r="O38" s="11" t="n">
        <v>0.8</v>
      </c>
      <c r="P38" s="11" t="n">
        <v>0.571428571428571</v>
      </c>
      <c r="Q38" s="11" t="n">
        <v>-0.228571428571429</v>
      </c>
      <c r="R38" s="11" t="n">
        <v>0.714285714285714</v>
      </c>
      <c r="S38" s="11" t="n">
        <v>1.4</v>
      </c>
      <c r="T38" s="11" t="n">
        <v>0.125</v>
      </c>
      <c r="U38" s="11" t="n">
        <v>-3.5</v>
      </c>
      <c r="V38" s="11" t="n">
        <v>0.625</v>
      </c>
      <c r="W38" s="11" t="n">
        <v>-0.3</v>
      </c>
    </row>
    <row r="39"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5" zeroHeight="false" outlineLevelRow="0" outlineLevelCol="0"/>
  <cols>
    <col collapsed="false" customWidth="false" hidden="false" outlineLevel="0" max="1024" min="1" style="1" width="10.83"/>
  </cols>
  <sheetData>
    <row r="1" customFormat="false" ht="15" hidden="false" customHeight="false" outlineLevel="0" collapsed="false">
      <c r="A1" s="12" t="s">
        <v>292</v>
      </c>
      <c r="B1" s="12" t="s">
        <v>293</v>
      </c>
      <c r="C1" s="12" t="s">
        <v>294</v>
      </c>
      <c r="D1" s="12" t="s">
        <v>295</v>
      </c>
    </row>
    <row r="2" customFormat="false" ht="15" hidden="false" customHeight="false" outlineLevel="0" collapsed="false">
      <c r="A2" s="1" t="n">
        <v>1</v>
      </c>
      <c r="B2" s="1" t="n">
        <v>1</v>
      </c>
      <c r="C2" s="1" t="n">
        <v>1</v>
      </c>
      <c r="D2" s="13" t="n">
        <v>0.972</v>
      </c>
    </row>
    <row r="3" customFormat="false" ht="15" hidden="false" customHeight="false" outlineLevel="0" collapsed="false">
      <c r="A3" s="1" t="n">
        <v>23</v>
      </c>
      <c r="B3" s="1" t="n">
        <v>1</v>
      </c>
      <c r="C3" s="1" t="n">
        <v>1</v>
      </c>
      <c r="D3" s="13" t="n">
        <v>0.972</v>
      </c>
    </row>
    <row r="4" customFormat="false" ht="15" hidden="false" customHeight="false" outlineLevel="0" collapsed="false">
      <c r="A4" s="1" t="n">
        <v>5</v>
      </c>
      <c r="B4" s="1" t="n">
        <v>0.88</v>
      </c>
      <c r="C4" s="1" t="n">
        <v>3</v>
      </c>
      <c r="D4" s="13" t="n">
        <v>0.888</v>
      </c>
    </row>
    <row r="5" customFormat="false" ht="15" hidden="false" customHeight="false" outlineLevel="0" collapsed="false">
      <c r="A5" s="1" t="n">
        <v>13</v>
      </c>
      <c r="B5" s="1" t="n">
        <v>0.88</v>
      </c>
      <c r="C5" s="1" t="n">
        <v>3</v>
      </c>
      <c r="D5" s="13" t="n">
        <v>0.888</v>
      </c>
    </row>
    <row r="6" customFormat="false" ht="15" hidden="false" customHeight="false" outlineLevel="0" collapsed="false">
      <c r="A6" s="1" t="n">
        <v>19</v>
      </c>
      <c r="B6" s="1" t="n">
        <v>0.88</v>
      </c>
      <c r="C6" s="1" t="n">
        <v>3</v>
      </c>
      <c r="D6" s="13" t="n">
        <v>0.888</v>
      </c>
    </row>
    <row r="7" customFormat="false" ht="15" hidden="false" customHeight="false" outlineLevel="0" collapsed="false">
      <c r="A7" s="1" t="n">
        <v>2</v>
      </c>
      <c r="B7" s="1" t="n">
        <v>0.8</v>
      </c>
      <c r="C7" s="1" t="n">
        <v>6</v>
      </c>
      <c r="D7" s="13" t="n">
        <v>0.444</v>
      </c>
    </row>
    <row r="8" customFormat="false" ht="15" hidden="false" customHeight="false" outlineLevel="0" collapsed="false">
      <c r="A8" s="1" t="n">
        <v>3</v>
      </c>
      <c r="B8" s="1" t="n">
        <v>0.8</v>
      </c>
      <c r="C8" s="1" t="n">
        <v>6</v>
      </c>
      <c r="D8" s="13" t="n">
        <v>0.444</v>
      </c>
    </row>
    <row r="9" customFormat="false" ht="15" hidden="false" customHeight="false" outlineLevel="0" collapsed="false">
      <c r="A9" s="1" t="n">
        <v>4</v>
      </c>
      <c r="B9" s="1" t="n">
        <v>0.8</v>
      </c>
      <c r="C9" s="1" t="n">
        <v>6</v>
      </c>
      <c r="D9" s="13" t="n">
        <v>0.444</v>
      </c>
    </row>
    <row r="10" customFormat="false" ht="15" hidden="false" customHeight="false" outlineLevel="0" collapsed="false">
      <c r="A10" s="1" t="n">
        <v>6</v>
      </c>
      <c r="B10" s="1" t="n">
        <v>0.8</v>
      </c>
      <c r="C10" s="1" t="n">
        <v>6</v>
      </c>
      <c r="D10" s="13" t="n">
        <v>0.444</v>
      </c>
    </row>
    <row r="11" customFormat="false" ht="15" hidden="false" customHeight="false" outlineLevel="0" collapsed="false">
      <c r="A11" s="1" t="n">
        <v>10</v>
      </c>
      <c r="B11" s="1" t="n">
        <v>0.8</v>
      </c>
      <c r="C11" s="1" t="n">
        <v>6</v>
      </c>
      <c r="D11" s="13" t="n">
        <v>0.444</v>
      </c>
    </row>
    <row r="12" customFormat="false" ht="15" hidden="false" customHeight="false" outlineLevel="0" collapsed="false">
      <c r="A12" s="1" t="n">
        <v>12</v>
      </c>
      <c r="B12" s="1" t="n">
        <v>0.8</v>
      </c>
      <c r="C12" s="1" t="n">
        <v>6</v>
      </c>
      <c r="D12" s="13" t="n">
        <v>0.444</v>
      </c>
    </row>
    <row r="13" customFormat="false" ht="15" hidden="false" customHeight="false" outlineLevel="0" collapsed="false">
      <c r="A13" s="1" t="n">
        <v>21</v>
      </c>
      <c r="B13" s="1" t="n">
        <v>0.8</v>
      </c>
      <c r="C13" s="1" t="n">
        <v>6</v>
      </c>
      <c r="D13" s="13" t="n">
        <v>0.444</v>
      </c>
    </row>
    <row r="14" customFormat="false" ht="15" hidden="false" customHeight="false" outlineLevel="0" collapsed="false">
      <c r="A14" s="1" t="n">
        <v>22</v>
      </c>
      <c r="B14" s="1" t="n">
        <v>0.8</v>
      </c>
      <c r="C14" s="1" t="n">
        <v>6</v>
      </c>
      <c r="D14" s="13" t="n">
        <v>0.444</v>
      </c>
    </row>
    <row r="15" customFormat="false" ht="15" hidden="false" customHeight="false" outlineLevel="0" collapsed="false">
      <c r="A15" s="1" t="n">
        <v>24</v>
      </c>
      <c r="B15" s="1" t="n">
        <v>0.8</v>
      </c>
      <c r="C15" s="1" t="n">
        <v>6</v>
      </c>
      <c r="D15" s="13" t="n">
        <v>0.444</v>
      </c>
    </row>
    <row r="16" customFormat="false" ht="15" hidden="false" customHeight="false" outlineLevel="0" collapsed="false">
      <c r="A16" s="1" t="n">
        <v>25</v>
      </c>
      <c r="B16" s="1" t="n">
        <v>0.8</v>
      </c>
      <c r="C16" s="1" t="n">
        <v>6</v>
      </c>
      <c r="D16" s="13" t="n">
        <v>0.444</v>
      </c>
    </row>
    <row r="17" customFormat="false" ht="15" hidden="false" customHeight="false" outlineLevel="0" collapsed="false">
      <c r="A17" s="1" t="n">
        <v>28</v>
      </c>
      <c r="B17" s="1" t="n">
        <v>0.8</v>
      </c>
      <c r="C17" s="1" t="n">
        <v>6</v>
      </c>
      <c r="D17" s="13" t="n">
        <v>0.444</v>
      </c>
    </row>
    <row r="18" customFormat="false" ht="15" hidden="false" customHeight="false" outlineLevel="0" collapsed="false">
      <c r="A18" s="1" t="n">
        <v>29</v>
      </c>
      <c r="B18" s="1" t="n">
        <v>0.8</v>
      </c>
      <c r="C18" s="1" t="n">
        <v>6</v>
      </c>
      <c r="D18" s="13" t="n">
        <v>0.444</v>
      </c>
    </row>
    <row r="19" customFormat="false" ht="15" hidden="false" customHeight="false" outlineLevel="0" collapsed="false">
      <c r="A19" s="1" t="n">
        <v>34</v>
      </c>
      <c r="B19" s="1" t="n">
        <v>0.8</v>
      </c>
      <c r="C19" s="1" t="n">
        <v>6</v>
      </c>
      <c r="D19" s="13" t="n">
        <v>0.444</v>
      </c>
    </row>
    <row r="20" customFormat="false" ht="15" hidden="false" customHeight="false" outlineLevel="0" collapsed="false">
      <c r="A20" s="1" t="n">
        <v>35</v>
      </c>
      <c r="B20" s="1" t="n">
        <v>0.8</v>
      </c>
      <c r="C20" s="1" t="n">
        <v>6</v>
      </c>
      <c r="D20" s="13" t="n">
        <v>0.444</v>
      </c>
    </row>
    <row r="21" customFormat="false" ht="15" hidden="false" customHeight="false" outlineLevel="0" collapsed="false">
      <c r="A21" s="1" t="n">
        <v>36</v>
      </c>
      <c r="B21" s="1" t="n">
        <v>0.8</v>
      </c>
      <c r="C21" s="1" t="n">
        <v>6</v>
      </c>
      <c r="D21" s="13" t="n">
        <v>0.444</v>
      </c>
    </row>
    <row r="22" customFormat="false" ht="15" hidden="false" customHeight="false" outlineLevel="0" collapsed="false">
      <c r="A22" s="1" t="n">
        <v>37</v>
      </c>
      <c r="B22" s="1" t="n">
        <v>0.8</v>
      </c>
      <c r="C22" s="1" t="n">
        <v>6</v>
      </c>
      <c r="D22" s="13" t="n">
        <v>0.444</v>
      </c>
    </row>
    <row r="23" customFormat="false" ht="15" hidden="false" customHeight="false" outlineLevel="0" collapsed="false">
      <c r="A23" s="1" t="n">
        <v>9</v>
      </c>
      <c r="B23" s="1" t="n">
        <v>0.76</v>
      </c>
      <c r="C23" s="1" t="n">
        <v>22</v>
      </c>
      <c r="D23" s="13" t="n">
        <v>0.388</v>
      </c>
    </row>
    <row r="24" customFormat="false" ht="15" hidden="false" customHeight="false" outlineLevel="0" collapsed="false">
      <c r="A24" s="1" t="n">
        <v>15</v>
      </c>
      <c r="B24" s="1" t="n">
        <v>0.76</v>
      </c>
      <c r="C24" s="1" t="n">
        <v>22</v>
      </c>
      <c r="D24" s="13" t="n">
        <v>0.388</v>
      </c>
    </row>
    <row r="25" customFormat="false" ht="15" hidden="false" customHeight="false" outlineLevel="0" collapsed="false">
      <c r="A25" s="1" t="n">
        <v>7</v>
      </c>
      <c r="B25" s="1" t="n">
        <v>0.72</v>
      </c>
      <c r="C25" s="1" t="n">
        <v>24</v>
      </c>
      <c r="D25" s="13" t="n">
        <v>0.305</v>
      </c>
    </row>
    <row r="26" customFormat="false" ht="15" hidden="false" customHeight="false" outlineLevel="0" collapsed="false">
      <c r="A26" s="1" t="n">
        <v>14</v>
      </c>
      <c r="B26" s="1" t="n">
        <v>0.72</v>
      </c>
      <c r="C26" s="1" t="n">
        <v>24</v>
      </c>
      <c r="D26" s="13" t="n">
        <v>0.305</v>
      </c>
    </row>
    <row r="27" customFormat="false" ht="15" hidden="false" customHeight="false" outlineLevel="0" collapsed="false">
      <c r="A27" s="1" t="n">
        <v>30</v>
      </c>
      <c r="B27" s="1" t="n">
        <v>0.72</v>
      </c>
      <c r="C27" s="1" t="n">
        <v>24</v>
      </c>
      <c r="D27" s="13" t="n">
        <v>0.305</v>
      </c>
    </row>
    <row r="28" customFormat="false" ht="15" hidden="false" customHeight="false" outlineLevel="0" collapsed="false">
      <c r="A28" s="1" t="n">
        <v>33</v>
      </c>
      <c r="B28" s="1" t="n">
        <v>0.64</v>
      </c>
      <c r="C28" s="1" t="n">
        <v>27</v>
      </c>
      <c r="D28" s="13" t="n">
        <v>0.277</v>
      </c>
    </row>
    <row r="29" customFormat="false" ht="15" hidden="false" customHeight="false" outlineLevel="0" collapsed="false">
      <c r="A29" s="1" t="n">
        <v>8</v>
      </c>
      <c r="B29" s="1" t="n">
        <v>0.6</v>
      </c>
      <c r="C29" s="1" t="n">
        <v>28</v>
      </c>
      <c r="D29" s="13" t="n">
        <v>0.166</v>
      </c>
    </row>
    <row r="30" customFormat="false" ht="15" hidden="false" customHeight="false" outlineLevel="0" collapsed="false">
      <c r="A30" s="1" t="n">
        <v>16</v>
      </c>
      <c r="B30" s="1" t="n">
        <v>0.6</v>
      </c>
      <c r="C30" s="1" t="n">
        <v>28</v>
      </c>
      <c r="D30" s="13" t="n">
        <v>0.166</v>
      </c>
    </row>
    <row r="31" customFormat="false" ht="15" hidden="false" customHeight="false" outlineLevel="0" collapsed="false">
      <c r="A31" s="1" t="n">
        <v>20</v>
      </c>
      <c r="B31" s="1" t="n">
        <v>0.6</v>
      </c>
      <c r="C31" s="1" t="n">
        <v>28</v>
      </c>
      <c r="D31" s="13" t="n">
        <v>0.166</v>
      </c>
    </row>
    <row r="32" customFormat="false" ht="15" hidden="false" customHeight="false" outlineLevel="0" collapsed="false">
      <c r="A32" s="1" t="n">
        <v>31</v>
      </c>
      <c r="B32" s="1" t="n">
        <v>0.6</v>
      </c>
      <c r="C32" s="1" t="n">
        <v>28</v>
      </c>
      <c r="D32" s="13" t="n">
        <v>0.166</v>
      </c>
    </row>
    <row r="33" customFormat="false" ht="15" hidden="false" customHeight="false" outlineLevel="0" collapsed="false">
      <c r="A33" s="1" t="n">
        <v>11</v>
      </c>
      <c r="B33" s="1" t="n">
        <v>0.56</v>
      </c>
      <c r="C33" s="1" t="n">
        <v>32</v>
      </c>
      <c r="D33" s="13" t="n">
        <v>0.083</v>
      </c>
    </row>
    <row r="34" customFormat="false" ht="15" hidden="false" customHeight="false" outlineLevel="0" collapsed="false">
      <c r="A34" s="1" t="n">
        <v>18</v>
      </c>
      <c r="B34" s="1" t="n">
        <v>0.56</v>
      </c>
      <c r="C34" s="1" t="n">
        <v>32</v>
      </c>
      <c r="D34" s="13" t="n">
        <v>0.083</v>
      </c>
    </row>
    <row r="35" customFormat="false" ht="15" hidden="false" customHeight="false" outlineLevel="0" collapsed="false">
      <c r="A35" s="1" t="n">
        <v>26</v>
      </c>
      <c r="B35" s="1" t="n">
        <v>0.56</v>
      </c>
      <c r="C35" s="1" t="n">
        <v>32</v>
      </c>
      <c r="D35" s="13" t="n">
        <v>0.083</v>
      </c>
    </row>
    <row r="36" customFormat="false" ht="15" hidden="false" customHeight="false" outlineLevel="0" collapsed="false">
      <c r="A36" s="1" t="n">
        <v>17</v>
      </c>
      <c r="B36" s="1" t="n">
        <v>0.44</v>
      </c>
      <c r="C36" s="1" t="n">
        <v>35</v>
      </c>
      <c r="D36" s="13" t="n">
        <v>0.055</v>
      </c>
    </row>
    <row r="37" customFormat="false" ht="15" hidden="false" customHeight="false" outlineLevel="0" collapsed="false">
      <c r="A37" s="1" t="n">
        <v>32</v>
      </c>
      <c r="B37" s="1" t="n">
        <v>0.4</v>
      </c>
      <c r="C37" s="1" t="n">
        <v>36</v>
      </c>
      <c r="D37" s="13" t="n">
        <v>0.027</v>
      </c>
    </row>
    <row r="38" customFormat="false" ht="15" hidden="false" customHeight="false" outlineLevel="0" collapsed="false">
      <c r="A38" s="1" t="n">
        <v>27</v>
      </c>
      <c r="B38" s="1" t="n">
        <v>0.36</v>
      </c>
      <c r="C38" s="1" t="n">
        <v>37</v>
      </c>
      <c r="D38" s="13"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5" zeroHeight="false" outlineLevelRow="0" outlineLevelCol="0"/>
  <cols>
    <col collapsed="false" customWidth="false" hidden="false" outlineLevel="0" max="28" min="1" style="1" width="10.83"/>
    <col collapsed="false" customWidth="true" hidden="false" outlineLevel="0" max="29" min="29" style="1" width="14.5"/>
    <col collapsed="false" customWidth="false" hidden="false" outlineLevel="0" max="1024" min="30" style="1" width="10.83"/>
  </cols>
  <sheetData>
    <row r="1" customFormat="false" ht="15" hidden="false" customHeight="false" outlineLevel="0" collapsed="false">
      <c r="A1" s="12" t="s">
        <v>268</v>
      </c>
      <c r="B1" s="12"/>
      <c r="C1" s="12" t="s">
        <v>269</v>
      </c>
      <c r="D1" s="12"/>
      <c r="E1" s="12" t="s">
        <v>270</v>
      </c>
      <c r="F1" s="12"/>
      <c r="G1" s="12" t="s">
        <v>271</v>
      </c>
      <c r="H1" s="12"/>
      <c r="I1" s="12" t="s">
        <v>272</v>
      </c>
      <c r="J1" s="12"/>
      <c r="K1" s="12" t="s">
        <v>296</v>
      </c>
      <c r="L1" s="12"/>
      <c r="M1" s="12" t="s">
        <v>274</v>
      </c>
      <c r="N1" s="12"/>
      <c r="O1" s="12" t="s">
        <v>275</v>
      </c>
      <c r="P1" s="12"/>
      <c r="Q1" s="12" t="s">
        <v>276</v>
      </c>
      <c r="R1" s="12"/>
      <c r="S1" s="12" t="s">
        <v>277</v>
      </c>
      <c r="T1" s="12"/>
      <c r="U1" s="12" t="s">
        <v>278</v>
      </c>
      <c r="V1" s="12"/>
      <c r="W1" s="12" t="s">
        <v>279</v>
      </c>
      <c r="X1" s="12"/>
      <c r="Y1" s="12" t="s">
        <v>280</v>
      </c>
      <c r="Z1" s="12"/>
      <c r="AA1" s="12" t="s">
        <v>281</v>
      </c>
      <c r="AB1" s="12"/>
      <c r="AC1" s="12" t="s">
        <v>283</v>
      </c>
      <c r="AD1" s="12"/>
      <c r="AE1" s="12" t="s">
        <v>284</v>
      </c>
      <c r="AF1" s="12"/>
      <c r="AG1" s="12" t="s">
        <v>285</v>
      </c>
      <c r="AH1" s="12"/>
      <c r="AI1" s="12" t="s">
        <v>286</v>
      </c>
      <c r="AJ1" s="12"/>
      <c r="AK1" s="12" t="s">
        <v>287</v>
      </c>
      <c r="AL1" s="12"/>
      <c r="AM1" s="12" t="s">
        <v>288</v>
      </c>
      <c r="AN1" s="12"/>
      <c r="AO1" s="12" t="s">
        <v>289</v>
      </c>
      <c r="AP1" s="12"/>
      <c r="AQ1" s="12" t="s">
        <v>290</v>
      </c>
      <c r="AR1" s="12"/>
      <c r="AS1" s="12" t="s">
        <v>291</v>
      </c>
      <c r="AT1" s="12"/>
    </row>
    <row r="3" customFormat="false" ht="15" hidden="false" customHeight="false" outlineLevel="0" collapsed="false">
      <c r="A3" s="1" t="s">
        <v>297</v>
      </c>
      <c r="B3" s="1" t="n">
        <v>3.75675675675676</v>
      </c>
      <c r="C3" s="1" t="s">
        <v>297</v>
      </c>
      <c r="D3" s="1" t="n">
        <v>3.67567567567568</v>
      </c>
      <c r="E3" s="1" t="s">
        <v>297</v>
      </c>
      <c r="F3" s="1" t="n">
        <v>3.72972972972973</v>
      </c>
      <c r="G3" s="1" t="s">
        <v>297</v>
      </c>
      <c r="H3" s="1" t="n">
        <v>3.54054054054054</v>
      </c>
      <c r="I3" s="1" t="s">
        <v>297</v>
      </c>
      <c r="J3" s="1" t="n">
        <v>3.56756756756757</v>
      </c>
      <c r="K3" s="1" t="s">
        <v>297</v>
      </c>
      <c r="L3" s="1" t="n">
        <v>626.540540540541</v>
      </c>
      <c r="M3" s="1" t="s">
        <v>297</v>
      </c>
      <c r="N3" s="1" t="n">
        <v>116.054054054054</v>
      </c>
      <c r="O3" s="1" t="s">
        <v>297</v>
      </c>
      <c r="P3" s="1" t="n">
        <v>0.72972972972973</v>
      </c>
      <c r="Q3" s="1" t="s">
        <v>297</v>
      </c>
      <c r="R3" s="1" t="n">
        <v>0.648648648648649</v>
      </c>
      <c r="S3" s="1" t="s">
        <v>297</v>
      </c>
      <c r="T3" s="1" t="n">
        <v>0.27027027027027</v>
      </c>
      <c r="U3" s="1" t="s">
        <v>297</v>
      </c>
      <c r="V3" s="1" t="n">
        <v>0.837837837837838</v>
      </c>
      <c r="W3" s="1" t="s">
        <v>297</v>
      </c>
      <c r="X3" s="1" t="n">
        <v>0.648648648648649</v>
      </c>
      <c r="Y3" s="1" t="s">
        <v>297</v>
      </c>
      <c r="Z3" s="1" t="n">
        <v>0.486486486486487</v>
      </c>
      <c r="AA3" s="1" t="s">
        <v>297</v>
      </c>
      <c r="AB3" s="1" t="n">
        <v>0.72972972972973</v>
      </c>
      <c r="AC3" s="1" t="s">
        <v>297</v>
      </c>
      <c r="AD3" s="1" t="n">
        <v>0.730810810810811</v>
      </c>
      <c r="AE3" s="1" t="s">
        <v>297</v>
      </c>
      <c r="AF3" s="1" t="n">
        <v>0.621621621621622</v>
      </c>
      <c r="AG3" s="1" t="s">
        <v>297</v>
      </c>
      <c r="AH3" s="1" t="n">
        <v>-0.109189189189189</v>
      </c>
      <c r="AI3" s="1" t="s">
        <v>297</v>
      </c>
      <c r="AJ3" s="1" t="n">
        <v>0.85419910560888</v>
      </c>
      <c r="AK3" s="1" t="s">
        <v>297</v>
      </c>
      <c r="AL3" s="1" t="n">
        <v>1.5805045045045</v>
      </c>
      <c r="AM3" s="1" t="s">
        <v>297</v>
      </c>
      <c r="AN3" s="1" t="n">
        <v>0.157797082797083</v>
      </c>
      <c r="AO3" s="1" t="s">
        <v>297</v>
      </c>
      <c r="AP3" s="1" t="n">
        <v>-3.05405405405405</v>
      </c>
      <c r="AQ3" s="1" t="s">
        <v>297</v>
      </c>
      <c r="AR3" s="1" t="n">
        <v>0.788985413985414</v>
      </c>
      <c r="AS3" s="1" t="s">
        <v>297</v>
      </c>
      <c r="AT3" s="1" t="n">
        <v>-0.156756756756757</v>
      </c>
    </row>
    <row r="4" customFormat="false" ht="15" hidden="false" customHeight="false" outlineLevel="0" collapsed="false">
      <c r="A4" s="1" t="s">
        <v>298</v>
      </c>
      <c r="B4" s="1" t="n">
        <v>0.124994927256861</v>
      </c>
      <c r="C4" s="1" t="s">
        <v>298</v>
      </c>
      <c r="D4" s="1" t="n">
        <v>0.134533193901514</v>
      </c>
      <c r="E4" s="1" t="s">
        <v>298</v>
      </c>
      <c r="F4" s="1" t="n">
        <v>0.143155392631268</v>
      </c>
      <c r="G4" s="1" t="s">
        <v>298</v>
      </c>
      <c r="H4" s="1" t="n">
        <v>0.153020610373541</v>
      </c>
      <c r="I4" s="1" t="s">
        <v>298</v>
      </c>
      <c r="J4" s="1" t="n">
        <v>0.147758733935646</v>
      </c>
      <c r="K4" s="1" t="s">
        <v>298</v>
      </c>
      <c r="L4" s="1" t="n">
        <v>30.1348220401462</v>
      </c>
      <c r="M4" s="1" t="s">
        <v>298</v>
      </c>
      <c r="N4" s="1" t="n">
        <v>2.52374487758292</v>
      </c>
      <c r="O4" s="1" t="s">
        <v>298</v>
      </c>
      <c r="P4" s="1" t="n">
        <v>0.0740165618250225</v>
      </c>
      <c r="Q4" s="1" t="s">
        <v>298</v>
      </c>
      <c r="R4" s="1" t="n">
        <v>0.0795654132101608</v>
      </c>
      <c r="S4" s="1" t="s">
        <v>298</v>
      </c>
      <c r="T4" s="1" t="n">
        <v>0.0740165618250224</v>
      </c>
      <c r="U4" s="1" t="s">
        <v>298</v>
      </c>
      <c r="V4" s="1" t="n">
        <v>0.0614332508873237</v>
      </c>
      <c r="W4" s="1" t="s">
        <v>298</v>
      </c>
      <c r="X4" s="1" t="n">
        <v>0.0795654132101608</v>
      </c>
      <c r="Y4" s="1" t="s">
        <v>298</v>
      </c>
      <c r="Z4" s="1" t="n">
        <v>0.0833028919320132</v>
      </c>
      <c r="AA4" s="1" t="s">
        <v>298</v>
      </c>
      <c r="AB4" s="1" t="n">
        <v>0.0740165618250225</v>
      </c>
      <c r="AC4" s="1" t="s">
        <v>298</v>
      </c>
      <c r="AD4" s="1" t="n">
        <v>0.0242929393787663</v>
      </c>
      <c r="AE4" s="1" t="s">
        <v>298</v>
      </c>
      <c r="AF4" s="1" t="n">
        <v>0.0495787909504716</v>
      </c>
      <c r="AG4" s="1" t="s">
        <v>298</v>
      </c>
      <c r="AH4" s="1" t="n">
        <v>0.047211529761723</v>
      </c>
      <c r="AI4" s="1" t="s">
        <v>298</v>
      </c>
      <c r="AJ4" s="1" t="n">
        <v>0.0698145697825911</v>
      </c>
      <c r="AK4" s="1" t="s">
        <v>298</v>
      </c>
      <c r="AL4" s="1" t="n">
        <v>0.216407813966015</v>
      </c>
      <c r="AM4" s="1" t="s">
        <v>298</v>
      </c>
      <c r="AN4" s="1" t="n">
        <v>0.0204556045518926</v>
      </c>
      <c r="AO4" s="1" t="s">
        <v>298</v>
      </c>
      <c r="AP4" s="1" t="n">
        <v>0.13392854727314</v>
      </c>
      <c r="AQ4" s="1" t="s">
        <v>298</v>
      </c>
      <c r="AR4" s="1" t="n">
        <v>0.102278022759463</v>
      </c>
      <c r="AS4" s="1" t="s">
        <v>298</v>
      </c>
      <c r="AT4" s="1" t="n">
        <v>0.0658212773247129</v>
      </c>
    </row>
    <row r="5" customFormat="false" ht="15" hidden="false" customHeight="false" outlineLevel="0" collapsed="false">
      <c r="A5" s="1" t="s">
        <v>299</v>
      </c>
      <c r="B5" s="1" t="n">
        <v>4</v>
      </c>
      <c r="C5" s="1" t="s">
        <v>299</v>
      </c>
      <c r="D5" s="1" t="n">
        <v>4</v>
      </c>
      <c r="E5" s="1" t="s">
        <v>299</v>
      </c>
      <c r="F5" s="1" t="n">
        <v>4</v>
      </c>
      <c r="G5" s="1" t="s">
        <v>299</v>
      </c>
      <c r="H5" s="1" t="n">
        <v>4</v>
      </c>
      <c r="I5" s="1" t="s">
        <v>299</v>
      </c>
      <c r="J5" s="1" t="n">
        <v>4</v>
      </c>
      <c r="K5" s="1" t="s">
        <v>299</v>
      </c>
      <c r="L5" s="1" t="n">
        <v>698</v>
      </c>
      <c r="M5" s="1" t="s">
        <v>299</v>
      </c>
      <c r="N5" s="1" t="n">
        <v>110</v>
      </c>
      <c r="O5" s="1" t="s">
        <v>299</v>
      </c>
      <c r="P5" s="1" t="n">
        <v>1</v>
      </c>
      <c r="Q5" s="1" t="s">
        <v>299</v>
      </c>
      <c r="R5" s="1" t="n">
        <v>1</v>
      </c>
      <c r="S5" s="1" t="s">
        <v>299</v>
      </c>
      <c r="T5" s="1" t="n">
        <v>0</v>
      </c>
      <c r="U5" s="1" t="s">
        <v>299</v>
      </c>
      <c r="V5" s="1" t="n">
        <v>1</v>
      </c>
      <c r="W5" s="1" t="s">
        <v>299</v>
      </c>
      <c r="X5" s="1" t="n">
        <v>1</v>
      </c>
      <c r="Y5" s="1" t="s">
        <v>299</v>
      </c>
      <c r="Z5" s="1" t="n">
        <v>0</v>
      </c>
      <c r="AA5" s="1" t="s">
        <v>299</v>
      </c>
      <c r="AB5" s="1" t="n">
        <v>1</v>
      </c>
      <c r="AC5" s="1" t="s">
        <v>299</v>
      </c>
      <c r="AD5" s="1" t="n">
        <v>0.8</v>
      </c>
      <c r="AE5" s="1" t="s">
        <v>299</v>
      </c>
      <c r="AF5" s="1" t="n">
        <v>0.571428571428571</v>
      </c>
      <c r="AG5" s="1" t="s">
        <v>299</v>
      </c>
      <c r="AH5" s="1" t="n">
        <v>-0.0285714285714286</v>
      </c>
      <c r="AI5" s="1" t="s">
        <v>299</v>
      </c>
      <c r="AJ5" s="1" t="n">
        <v>0.952380952380952</v>
      </c>
      <c r="AK5" s="1" t="s">
        <v>299</v>
      </c>
      <c r="AL5" s="1" t="n">
        <v>1.02666666666667</v>
      </c>
      <c r="AM5" s="1" t="s">
        <v>299</v>
      </c>
      <c r="AN5" s="1" t="n">
        <v>0.142857142857143</v>
      </c>
      <c r="AO5" s="1" t="s">
        <v>299</v>
      </c>
      <c r="AP5" s="1" t="n">
        <v>-3</v>
      </c>
      <c r="AQ5" s="1" t="s">
        <v>299</v>
      </c>
      <c r="AR5" s="1" t="n">
        <v>0.714285714285714</v>
      </c>
      <c r="AS5" s="1" t="s">
        <v>299</v>
      </c>
      <c r="AT5" s="1" t="n">
        <v>-0.2</v>
      </c>
    </row>
    <row r="6" customFormat="false" ht="15" hidden="false" customHeight="false" outlineLevel="0" collapsed="false">
      <c r="A6" s="1" t="s">
        <v>300</v>
      </c>
      <c r="B6" s="1" t="n">
        <v>4</v>
      </c>
      <c r="C6" s="1" t="s">
        <v>300</v>
      </c>
      <c r="D6" s="1" t="n">
        <v>4</v>
      </c>
      <c r="E6" s="1" t="s">
        <v>300</v>
      </c>
      <c r="F6" s="1" t="n">
        <v>4</v>
      </c>
      <c r="G6" s="1" t="s">
        <v>300</v>
      </c>
      <c r="H6" s="1" t="n">
        <v>4</v>
      </c>
      <c r="I6" s="1" t="s">
        <v>300</v>
      </c>
      <c r="J6" s="1" t="n">
        <v>4</v>
      </c>
      <c r="K6" s="1" t="s">
        <v>300</v>
      </c>
      <c r="L6" s="1" t="n">
        <v>780</v>
      </c>
      <c r="M6" s="1" t="s">
        <v>300</v>
      </c>
      <c r="N6" s="1" t="n">
        <v>109</v>
      </c>
      <c r="O6" s="1" t="s">
        <v>300</v>
      </c>
      <c r="P6" s="1" t="n">
        <v>1</v>
      </c>
      <c r="Q6" s="1" t="s">
        <v>300</v>
      </c>
      <c r="R6" s="1" t="n">
        <v>1</v>
      </c>
      <c r="S6" s="1" t="s">
        <v>300</v>
      </c>
      <c r="T6" s="1" t="n">
        <v>0</v>
      </c>
      <c r="U6" s="1" t="s">
        <v>300</v>
      </c>
      <c r="V6" s="1" t="n">
        <v>1</v>
      </c>
      <c r="W6" s="1" t="s">
        <v>300</v>
      </c>
      <c r="X6" s="1" t="n">
        <v>1</v>
      </c>
      <c r="Y6" s="1" t="s">
        <v>300</v>
      </c>
      <c r="Z6" s="1" t="n">
        <v>0</v>
      </c>
      <c r="AA6" s="1" t="s">
        <v>300</v>
      </c>
      <c r="AB6" s="1" t="n">
        <v>1</v>
      </c>
      <c r="AC6" s="1" t="s">
        <v>300</v>
      </c>
      <c r="AD6" s="1" t="n">
        <v>0.8</v>
      </c>
      <c r="AE6" s="1" t="s">
        <v>300</v>
      </c>
      <c r="AF6" s="1" t="n">
        <v>0.857142857142857</v>
      </c>
      <c r="AG6" s="1" t="s">
        <v>300</v>
      </c>
      <c r="AH6" s="1" t="n">
        <v>-0.228571428571429</v>
      </c>
      <c r="AI6" s="1" t="s">
        <v>300</v>
      </c>
      <c r="AJ6" s="1" t="n">
        <v>0.714285714285714</v>
      </c>
      <c r="AK6" s="1" t="s">
        <v>300</v>
      </c>
      <c r="AL6" s="1" t="n">
        <v>1.4</v>
      </c>
      <c r="AM6" s="1" t="s">
        <v>300</v>
      </c>
      <c r="AN6" s="1" t="n">
        <v>0</v>
      </c>
      <c r="AO6" s="1" t="s">
        <v>300</v>
      </c>
      <c r="AP6" s="1" t="n">
        <v>-3</v>
      </c>
      <c r="AQ6" s="1" t="s">
        <v>300</v>
      </c>
      <c r="AR6" s="1" t="n">
        <v>0</v>
      </c>
      <c r="AS6" s="1" t="s">
        <v>300</v>
      </c>
      <c r="AT6" s="1" t="n">
        <v>0.2</v>
      </c>
    </row>
    <row r="7" customFormat="false" ht="15" hidden="false" customHeight="false" outlineLevel="0" collapsed="false">
      <c r="A7" s="1" t="s">
        <v>301</v>
      </c>
      <c r="B7" s="1" t="n">
        <v>0.760314459995388</v>
      </c>
      <c r="C7" s="1" t="s">
        <v>301</v>
      </c>
      <c r="D7" s="1" t="n">
        <v>0.818333470945476</v>
      </c>
      <c r="E7" s="1" t="s">
        <v>301</v>
      </c>
      <c r="F7" s="1" t="n">
        <v>0.870780258307604</v>
      </c>
      <c r="G7" s="1" t="s">
        <v>301</v>
      </c>
      <c r="H7" s="1" t="n">
        <v>0.930788035143537</v>
      </c>
      <c r="I7" s="1" t="s">
        <v>301</v>
      </c>
      <c r="J7" s="1" t="n">
        <v>0.898781290308053</v>
      </c>
      <c r="K7" s="1" t="s">
        <v>301</v>
      </c>
      <c r="L7" s="1" t="n">
        <v>183.302966363007</v>
      </c>
      <c r="M7" s="1" t="s">
        <v>301</v>
      </c>
      <c r="N7" s="1" t="n">
        <v>15.3513407773935</v>
      </c>
      <c r="O7" s="1" t="s">
        <v>301</v>
      </c>
      <c r="P7" s="1" t="n">
        <v>0.450225168890748</v>
      </c>
      <c r="Q7" s="1" t="s">
        <v>301</v>
      </c>
      <c r="R7" s="1" t="n">
        <v>0.483977514182461</v>
      </c>
      <c r="S7" s="1" t="s">
        <v>301</v>
      </c>
      <c r="T7" s="1" t="n">
        <v>0.450225168890748</v>
      </c>
      <c r="U7" s="1" t="s">
        <v>301</v>
      </c>
      <c r="V7" s="1" t="n">
        <v>0.373683876611822</v>
      </c>
      <c r="W7" s="1" t="s">
        <v>301</v>
      </c>
      <c r="X7" s="1" t="n">
        <v>0.483977514182461</v>
      </c>
      <c r="Y7" s="1" t="s">
        <v>301</v>
      </c>
      <c r="Z7" s="1" t="n">
        <v>0.506711709709532</v>
      </c>
      <c r="AA7" s="1" t="s">
        <v>301</v>
      </c>
      <c r="AB7" s="1" t="n">
        <v>0.450225168890748</v>
      </c>
      <c r="AC7" s="1" t="s">
        <v>301</v>
      </c>
      <c r="AD7" s="1" t="n">
        <v>0.147768181403965</v>
      </c>
      <c r="AE7" s="1" t="s">
        <v>301</v>
      </c>
      <c r="AF7" s="1" t="n">
        <v>0.301576011891017</v>
      </c>
      <c r="AG7" s="1" t="s">
        <v>301</v>
      </c>
      <c r="AH7" s="1" t="n">
        <v>0.287176524232668</v>
      </c>
      <c r="AI7" s="1" t="s">
        <v>301</v>
      </c>
      <c r="AJ7" s="1" t="n">
        <v>0.424665449142435</v>
      </c>
      <c r="AK7" s="1" t="s">
        <v>301</v>
      </c>
      <c r="AL7" s="1" t="n">
        <v>1.31635734205622</v>
      </c>
      <c r="AM7" s="1" t="s">
        <v>301</v>
      </c>
      <c r="AN7" s="1" t="n">
        <v>0.12442658490285</v>
      </c>
      <c r="AO7" s="1" t="s">
        <v>301</v>
      </c>
      <c r="AP7" s="1" t="n">
        <v>0.814655549090328</v>
      </c>
      <c r="AQ7" s="1" t="s">
        <v>301</v>
      </c>
      <c r="AR7" s="1" t="n">
        <v>0.62213292451425</v>
      </c>
      <c r="AS7" s="1" t="s">
        <v>301</v>
      </c>
      <c r="AT7" s="1" t="n">
        <v>0.400375199407132</v>
      </c>
    </row>
    <row r="8" customFormat="false" ht="15" hidden="false" customHeight="false" outlineLevel="0" collapsed="false">
      <c r="A8" s="1" t="s">
        <v>302</v>
      </c>
      <c r="B8" s="1" t="n">
        <v>0.578078078078079</v>
      </c>
      <c r="C8" s="1" t="s">
        <v>302</v>
      </c>
      <c r="D8" s="1" t="n">
        <v>0.66966966966967</v>
      </c>
      <c r="E8" s="1" t="s">
        <v>302</v>
      </c>
      <c r="F8" s="1" t="n">
        <v>0.758258258258258</v>
      </c>
      <c r="G8" s="1" t="s">
        <v>302</v>
      </c>
      <c r="H8" s="1" t="n">
        <v>0.866366366366366</v>
      </c>
      <c r="I8" s="1" t="s">
        <v>302</v>
      </c>
      <c r="J8" s="1" t="n">
        <v>0.807807807807808</v>
      </c>
      <c r="K8" s="1" t="s">
        <v>302</v>
      </c>
      <c r="L8" s="1" t="n">
        <v>33599.9774774775</v>
      </c>
      <c r="M8" s="1" t="s">
        <v>302</v>
      </c>
      <c r="N8" s="1" t="n">
        <v>235.663663663664</v>
      </c>
      <c r="O8" s="1" t="s">
        <v>302</v>
      </c>
      <c r="P8" s="1" t="n">
        <v>0.202702702702703</v>
      </c>
      <c r="Q8" s="1" t="s">
        <v>302</v>
      </c>
      <c r="R8" s="1" t="n">
        <v>0.234234234234234</v>
      </c>
      <c r="S8" s="1" t="s">
        <v>302</v>
      </c>
      <c r="T8" s="1" t="n">
        <v>0.202702702702703</v>
      </c>
      <c r="U8" s="1" t="s">
        <v>302</v>
      </c>
      <c r="V8" s="1" t="n">
        <v>0.13963963963964</v>
      </c>
      <c r="W8" s="1" t="s">
        <v>302</v>
      </c>
      <c r="X8" s="1" t="n">
        <v>0.234234234234234</v>
      </c>
      <c r="Y8" s="1" t="s">
        <v>302</v>
      </c>
      <c r="Z8" s="1" t="n">
        <v>0.256756756756757</v>
      </c>
      <c r="AA8" s="1" t="s">
        <v>302</v>
      </c>
      <c r="AB8" s="1" t="n">
        <v>0.202702702702703</v>
      </c>
      <c r="AC8" s="1" t="s">
        <v>302</v>
      </c>
      <c r="AD8" s="1" t="n">
        <v>0.0218354354354352</v>
      </c>
      <c r="AE8" s="1" t="s">
        <v>302</v>
      </c>
      <c r="AF8" s="1" t="n">
        <v>0.0909480909480909</v>
      </c>
      <c r="AG8" s="1" t="s">
        <v>302</v>
      </c>
      <c r="AH8" s="1" t="n">
        <v>0.0824703560703561</v>
      </c>
      <c r="AI8" s="1" t="s">
        <v>302</v>
      </c>
      <c r="AJ8" s="1" t="n">
        <v>0.180340743695346</v>
      </c>
      <c r="AK8" s="1" t="s">
        <v>302</v>
      </c>
      <c r="AL8" s="1" t="n">
        <v>1.73279665198532</v>
      </c>
      <c r="AM8" s="1" t="s">
        <v>302</v>
      </c>
      <c r="AN8" s="1" t="n">
        <v>0.0154819750305861</v>
      </c>
      <c r="AO8" s="1" t="s">
        <v>302</v>
      </c>
      <c r="AP8" s="1" t="n">
        <v>0.663663663663663</v>
      </c>
      <c r="AQ8" s="1" t="s">
        <v>302</v>
      </c>
      <c r="AR8" s="1" t="n">
        <v>0.387049375764654</v>
      </c>
      <c r="AS8" s="1" t="s">
        <v>302</v>
      </c>
      <c r="AT8" s="1" t="n">
        <v>0.1603003003003</v>
      </c>
    </row>
    <row r="9" customFormat="false" ht="15" hidden="false" customHeight="false" outlineLevel="0" collapsed="false">
      <c r="A9" s="1" t="s">
        <v>303</v>
      </c>
      <c r="B9" s="1" t="n">
        <v>0.710955290262503</v>
      </c>
      <c r="C9" s="1" t="s">
        <v>303</v>
      </c>
      <c r="D9" s="1" t="n">
        <v>0.0802317299257829</v>
      </c>
      <c r="E9" s="1" t="s">
        <v>303</v>
      </c>
      <c r="F9" s="1" t="n">
        <v>1.80318309870758</v>
      </c>
      <c r="G9" s="1" t="s">
        <v>303</v>
      </c>
      <c r="H9" s="1" t="n">
        <v>1.49729739484919</v>
      </c>
      <c r="I9" s="1" t="s">
        <v>303</v>
      </c>
      <c r="J9" s="1" t="n">
        <v>0.847226261325827</v>
      </c>
      <c r="K9" s="1" t="s">
        <v>303</v>
      </c>
      <c r="L9" s="1" t="n">
        <v>-0.649661028566821</v>
      </c>
      <c r="M9" s="1" t="s">
        <v>303</v>
      </c>
      <c r="N9" s="1" t="n">
        <v>-0.184372889953523</v>
      </c>
      <c r="O9" s="1" t="s">
        <v>303</v>
      </c>
      <c r="P9" s="1" t="n">
        <v>-0.88717086834734</v>
      </c>
      <c r="Q9" s="1" t="s">
        <v>303</v>
      </c>
      <c r="R9" s="1" t="n">
        <v>-1.67181641887525</v>
      </c>
      <c r="S9" s="1" t="s">
        <v>303</v>
      </c>
      <c r="T9" s="1" t="n">
        <v>-0.887170868347341</v>
      </c>
      <c r="U9" s="1" t="s">
        <v>303</v>
      </c>
      <c r="V9" s="1" t="n">
        <v>1.74518839793982</v>
      </c>
      <c r="W9" s="1" t="s">
        <v>303</v>
      </c>
      <c r="X9" s="1" t="n">
        <v>-1.67181641887525</v>
      </c>
      <c r="Y9" s="1" t="s">
        <v>303</v>
      </c>
      <c r="Z9" s="1" t="n">
        <v>-2.11428571428571</v>
      </c>
      <c r="AA9" s="1" t="s">
        <v>303</v>
      </c>
      <c r="AB9" s="1" t="n">
        <v>-0.887170868347341</v>
      </c>
      <c r="AC9" s="1" t="s">
        <v>303</v>
      </c>
      <c r="AD9" s="1" t="n">
        <v>0.462547187504126</v>
      </c>
      <c r="AE9" s="1" t="s">
        <v>303</v>
      </c>
      <c r="AF9" s="1" t="n">
        <v>-0.999547410633885</v>
      </c>
      <c r="AG9" s="1" t="s">
        <v>303</v>
      </c>
      <c r="AH9" s="1" t="n">
        <v>-0.896055813537874</v>
      </c>
      <c r="AI9" s="1" t="s">
        <v>303</v>
      </c>
      <c r="AJ9" s="1" t="n">
        <v>-0.703892592346599</v>
      </c>
      <c r="AK9" s="1" t="s">
        <v>303</v>
      </c>
      <c r="AL9" s="1" t="n">
        <v>3.65497464823396</v>
      </c>
      <c r="AM9" s="1" t="s">
        <v>303</v>
      </c>
      <c r="AN9" s="1" t="n">
        <v>-0.0490091144234612</v>
      </c>
      <c r="AO9" s="1" t="s">
        <v>303</v>
      </c>
      <c r="AP9" s="1" t="n">
        <v>0.0744033180725876</v>
      </c>
      <c r="AQ9" s="1" t="s">
        <v>303</v>
      </c>
      <c r="AR9" s="1" t="n">
        <v>-0.0490091144234595</v>
      </c>
      <c r="AS9" s="1" t="s">
        <v>303</v>
      </c>
      <c r="AT9" s="1" t="n">
        <v>-0.892886594301392</v>
      </c>
    </row>
    <row r="10" customFormat="false" ht="15" hidden="false" customHeight="false" outlineLevel="0" collapsed="false">
      <c r="A10" s="1" t="s">
        <v>304</v>
      </c>
      <c r="B10" s="1" t="n">
        <v>-0.753716067024783</v>
      </c>
      <c r="C10" s="1" t="s">
        <v>304</v>
      </c>
      <c r="D10" s="1" t="n">
        <v>-0.604500381743176</v>
      </c>
      <c r="E10" s="1" t="s">
        <v>304</v>
      </c>
      <c r="F10" s="1" t="n">
        <v>-1.02897522867444</v>
      </c>
      <c r="G10" s="1" t="s">
        <v>304</v>
      </c>
      <c r="H10" s="1" t="n">
        <v>-0.889278337060791</v>
      </c>
      <c r="I10" s="1" t="s">
        <v>304</v>
      </c>
      <c r="J10" s="1" t="n">
        <v>-0.941618489814414</v>
      </c>
      <c r="K10" s="1" t="s">
        <v>304</v>
      </c>
      <c r="L10" s="1" t="n">
        <v>-0.64808330538764</v>
      </c>
      <c r="M10" s="1" t="s">
        <v>304</v>
      </c>
      <c r="N10" s="1" t="n">
        <v>0.387472013624449</v>
      </c>
      <c r="O10" s="1" t="s">
        <v>304</v>
      </c>
      <c r="P10" s="1" t="n">
        <v>-1.07882526183726</v>
      </c>
      <c r="Q10" s="1" t="s">
        <v>304</v>
      </c>
      <c r="R10" s="1" t="n">
        <v>-0.649380818479983</v>
      </c>
      <c r="S10" s="1" t="s">
        <v>304</v>
      </c>
      <c r="T10" s="1" t="n">
        <v>1.07882526183726</v>
      </c>
      <c r="U10" s="1" t="s">
        <v>304</v>
      </c>
      <c r="V10" s="1" t="n">
        <v>-1.91147052091762</v>
      </c>
      <c r="W10" s="1" t="s">
        <v>304</v>
      </c>
      <c r="X10" s="1" t="n">
        <v>-0.649380818479983</v>
      </c>
      <c r="Y10" s="1" t="s">
        <v>304</v>
      </c>
      <c r="Z10" s="1" t="n">
        <v>0.0563859646894815</v>
      </c>
      <c r="AA10" s="1" t="s">
        <v>304</v>
      </c>
      <c r="AB10" s="1" t="n">
        <v>-1.07882526183726</v>
      </c>
      <c r="AC10" s="1" t="s">
        <v>304</v>
      </c>
      <c r="AD10" s="1" t="n">
        <v>-0.747346447535636</v>
      </c>
      <c r="AE10" s="1" t="s">
        <v>304</v>
      </c>
      <c r="AF10" s="1" t="n">
        <v>-0.361172651210615</v>
      </c>
      <c r="AG10" s="1" t="s">
        <v>304</v>
      </c>
      <c r="AH10" s="1" t="n">
        <v>-0.157094136836878</v>
      </c>
      <c r="AI10" s="1" t="s">
        <v>304</v>
      </c>
      <c r="AJ10" s="1" t="n">
        <v>-0.121198538989463</v>
      </c>
      <c r="AK10" s="1" t="s">
        <v>304</v>
      </c>
      <c r="AL10" s="1" t="n">
        <v>2.02794720392902</v>
      </c>
      <c r="AM10" s="1" t="s">
        <v>304</v>
      </c>
      <c r="AN10" s="1" t="n">
        <v>0.375638565040849</v>
      </c>
      <c r="AO10" s="1" t="s">
        <v>304</v>
      </c>
      <c r="AP10" s="1" t="n">
        <v>0.631679046329157</v>
      </c>
      <c r="AQ10" s="1" t="s">
        <v>304</v>
      </c>
      <c r="AR10" s="1" t="n">
        <v>0.375638565040849</v>
      </c>
      <c r="AS10" s="1" t="s">
        <v>304</v>
      </c>
      <c r="AT10" s="1" t="n">
        <v>-0.163633778257485</v>
      </c>
    </row>
    <row r="11" customFormat="false" ht="15" hidden="false" customHeight="false" outlineLevel="0" collapsed="false">
      <c r="A11" s="1" t="s">
        <v>305</v>
      </c>
      <c r="B11" s="1" t="n">
        <v>3</v>
      </c>
      <c r="C11" s="1" t="s">
        <v>305</v>
      </c>
      <c r="D11" s="1" t="n">
        <v>3</v>
      </c>
      <c r="E11" s="1" t="s">
        <v>305</v>
      </c>
      <c r="F11" s="1" t="n">
        <v>4</v>
      </c>
      <c r="G11" s="1" t="s">
        <v>305</v>
      </c>
      <c r="H11" s="1" t="n">
        <v>4</v>
      </c>
      <c r="I11" s="1" t="s">
        <v>305</v>
      </c>
      <c r="J11" s="1" t="n">
        <v>4</v>
      </c>
      <c r="K11" s="1" t="s">
        <v>305</v>
      </c>
      <c r="L11" s="1" t="n">
        <v>697</v>
      </c>
      <c r="M11" s="1" t="s">
        <v>305</v>
      </c>
      <c r="N11" s="1" t="n">
        <v>67</v>
      </c>
      <c r="O11" s="1" t="s">
        <v>305</v>
      </c>
      <c r="P11" s="1" t="n">
        <v>1</v>
      </c>
      <c r="Q11" s="1" t="s">
        <v>305</v>
      </c>
      <c r="R11" s="1" t="n">
        <v>1</v>
      </c>
      <c r="S11" s="1" t="s">
        <v>305</v>
      </c>
      <c r="T11" s="1" t="n">
        <v>1</v>
      </c>
      <c r="U11" s="1" t="s">
        <v>305</v>
      </c>
      <c r="V11" s="1" t="n">
        <v>1</v>
      </c>
      <c r="W11" s="1" t="s">
        <v>305</v>
      </c>
      <c r="X11" s="1" t="n">
        <v>1</v>
      </c>
      <c r="Y11" s="1" t="s">
        <v>305</v>
      </c>
      <c r="Z11" s="1" t="n">
        <v>1</v>
      </c>
      <c r="AA11" s="1" t="s">
        <v>305</v>
      </c>
      <c r="AB11" s="1" t="n">
        <v>1</v>
      </c>
      <c r="AC11" s="1" t="s">
        <v>305</v>
      </c>
      <c r="AD11" s="1" t="n">
        <v>0.64</v>
      </c>
      <c r="AE11" s="1" t="s">
        <v>305</v>
      </c>
      <c r="AF11" s="1" t="n">
        <v>1</v>
      </c>
      <c r="AG11" s="1" t="s">
        <v>305</v>
      </c>
      <c r="AH11" s="1" t="n">
        <v>1.05714285714286</v>
      </c>
      <c r="AI11" s="1" t="s">
        <v>305</v>
      </c>
      <c r="AJ11" s="1" t="n">
        <v>1.66666666666667</v>
      </c>
      <c r="AK11" s="1" t="s">
        <v>305</v>
      </c>
      <c r="AL11" s="1" t="n">
        <v>5.6</v>
      </c>
      <c r="AM11" s="1" t="s">
        <v>305</v>
      </c>
      <c r="AN11" s="1" t="n">
        <v>0.5</v>
      </c>
      <c r="AO11" s="1" t="s">
        <v>305</v>
      </c>
      <c r="AP11" s="1" t="n">
        <v>3.5</v>
      </c>
      <c r="AQ11" s="1" t="s">
        <v>305</v>
      </c>
      <c r="AR11" s="1" t="n">
        <v>2.5</v>
      </c>
      <c r="AS11" s="1" t="s">
        <v>305</v>
      </c>
      <c r="AT11" s="1" t="n">
        <v>1.5</v>
      </c>
    </row>
    <row r="12" customFormat="false" ht="15" hidden="false" customHeight="false" outlineLevel="0" collapsed="false">
      <c r="A12" s="1" t="s">
        <v>306</v>
      </c>
      <c r="B12" s="1" t="n">
        <v>2</v>
      </c>
      <c r="C12" s="1" t="s">
        <v>306</v>
      </c>
      <c r="D12" s="1" t="n">
        <v>2</v>
      </c>
      <c r="E12" s="1" t="s">
        <v>306</v>
      </c>
      <c r="F12" s="1" t="n">
        <v>1</v>
      </c>
      <c r="G12" s="1" t="s">
        <v>306</v>
      </c>
      <c r="H12" s="1" t="n">
        <v>1</v>
      </c>
      <c r="I12" s="1" t="s">
        <v>306</v>
      </c>
      <c r="J12" s="1" t="n">
        <v>1</v>
      </c>
      <c r="K12" s="1" t="s">
        <v>306</v>
      </c>
      <c r="L12" s="1" t="n">
        <v>200</v>
      </c>
      <c r="M12" s="1" t="s">
        <v>306</v>
      </c>
      <c r="N12" s="1" t="n">
        <v>84</v>
      </c>
      <c r="O12" s="1" t="s">
        <v>306</v>
      </c>
      <c r="P12" s="1" t="n">
        <v>0</v>
      </c>
      <c r="Q12" s="1" t="s">
        <v>306</v>
      </c>
      <c r="R12" s="1" t="n">
        <v>0</v>
      </c>
      <c r="S12" s="1" t="s">
        <v>306</v>
      </c>
      <c r="T12" s="1" t="n">
        <v>0</v>
      </c>
      <c r="U12" s="1" t="s">
        <v>306</v>
      </c>
      <c r="V12" s="1" t="n">
        <v>0</v>
      </c>
      <c r="W12" s="1" t="s">
        <v>306</v>
      </c>
      <c r="X12" s="1" t="n">
        <v>0</v>
      </c>
      <c r="Y12" s="1" t="s">
        <v>306</v>
      </c>
      <c r="Z12" s="1" t="n">
        <v>0</v>
      </c>
      <c r="AA12" s="1" t="s">
        <v>306</v>
      </c>
      <c r="AB12" s="1" t="n">
        <v>0</v>
      </c>
      <c r="AC12" s="1" t="s">
        <v>306</v>
      </c>
      <c r="AD12" s="1" t="n">
        <v>0.36</v>
      </c>
      <c r="AE12" s="1" t="s">
        <v>306</v>
      </c>
      <c r="AF12" s="1" t="n">
        <v>0</v>
      </c>
      <c r="AG12" s="1" t="s">
        <v>306</v>
      </c>
      <c r="AH12" s="1" t="n">
        <v>-0.657142857142857</v>
      </c>
      <c r="AI12" s="1" t="s">
        <v>306</v>
      </c>
      <c r="AJ12" s="1" t="n">
        <v>0</v>
      </c>
      <c r="AK12" s="1" t="s">
        <v>306</v>
      </c>
      <c r="AL12" s="1" t="n">
        <v>0</v>
      </c>
      <c r="AM12" s="1" t="s">
        <v>306</v>
      </c>
      <c r="AN12" s="1" t="n">
        <v>0</v>
      </c>
      <c r="AO12" s="1" t="s">
        <v>306</v>
      </c>
      <c r="AP12" s="1" t="n">
        <v>-4.5</v>
      </c>
      <c r="AQ12" s="1" t="s">
        <v>306</v>
      </c>
      <c r="AR12" s="1" t="n">
        <v>0</v>
      </c>
      <c r="AS12" s="1" t="s">
        <v>306</v>
      </c>
      <c r="AT12" s="1" t="n">
        <v>-0.9</v>
      </c>
    </row>
    <row r="13" customFormat="false" ht="15" hidden="false" customHeight="false" outlineLevel="0" collapsed="false">
      <c r="A13" s="1" t="s">
        <v>307</v>
      </c>
      <c r="B13" s="1" t="n">
        <v>5</v>
      </c>
      <c r="C13" s="1" t="s">
        <v>307</v>
      </c>
      <c r="D13" s="1" t="n">
        <v>5</v>
      </c>
      <c r="E13" s="1" t="s">
        <v>307</v>
      </c>
      <c r="F13" s="1" t="n">
        <v>5</v>
      </c>
      <c r="G13" s="1" t="s">
        <v>307</v>
      </c>
      <c r="H13" s="1" t="n">
        <v>5</v>
      </c>
      <c r="I13" s="1" t="s">
        <v>307</v>
      </c>
      <c r="J13" s="1" t="n">
        <v>5</v>
      </c>
      <c r="K13" s="1" t="s">
        <v>307</v>
      </c>
      <c r="L13" s="1" t="n">
        <v>897</v>
      </c>
      <c r="M13" s="1" t="s">
        <v>307</v>
      </c>
      <c r="N13" s="1" t="n">
        <v>151</v>
      </c>
      <c r="O13" s="1" t="s">
        <v>307</v>
      </c>
      <c r="P13" s="1" t="n">
        <v>1</v>
      </c>
      <c r="Q13" s="1" t="s">
        <v>307</v>
      </c>
      <c r="R13" s="1" t="n">
        <v>1</v>
      </c>
      <c r="S13" s="1" t="s">
        <v>307</v>
      </c>
      <c r="T13" s="1" t="n">
        <v>1</v>
      </c>
      <c r="U13" s="1" t="s">
        <v>307</v>
      </c>
      <c r="V13" s="1" t="n">
        <v>1</v>
      </c>
      <c r="W13" s="1" t="s">
        <v>307</v>
      </c>
      <c r="X13" s="1" t="n">
        <v>1</v>
      </c>
      <c r="Y13" s="1" t="s">
        <v>307</v>
      </c>
      <c r="Z13" s="1" t="n">
        <v>1</v>
      </c>
      <c r="AA13" s="1" t="s">
        <v>307</v>
      </c>
      <c r="AB13" s="1" t="n">
        <v>1</v>
      </c>
      <c r="AC13" s="1" t="s">
        <v>307</v>
      </c>
      <c r="AD13" s="1" t="n">
        <v>1</v>
      </c>
      <c r="AE13" s="1" t="s">
        <v>307</v>
      </c>
      <c r="AF13" s="1" t="n">
        <v>1</v>
      </c>
      <c r="AG13" s="1" t="s">
        <v>307</v>
      </c>
      <c r="AH13" s="1" t="n">
        <v>0.4</v>
      </c>
      <c r="AI13" s="1" t="s">
        <v>307</v>
      </c>
      <c r="AJ13" s="1" t="n">
        <v>1.66666666666667</v>
      </c>
      <c r="AK13" s="1" t="s">
        <v>307</v>
      </c>
      <c r="AL13" s="1" t="n">
        <v>5.6</v>
      </c>
      <c r="AM13" s="1" t="s">
        <v>307</v>
      </c>
      <c r="AN13" s="1" t="n">
        <v>0.5</v>
      </c>
      <c r="AO13" s="1" t="s">
        <v>307</v>
      </c>
      <c r="AP13" s="1" t="n">
        <v>-1</v>
      </c>
      <c r="AQ13" s="1" t="s">
        <v>307</v>
      </c>
      <c r="AR13" s="1" t="n">
        <v>2.5</v>
      </c>
      <c r="AS13" s="1" t="s">
        <v>307</v>
      </c>
      <c r="AT13" s="1" t="n">
        <v>0.6</v>
      </c>
    </row>
    <row r="14" customFormat="false" ht="15" hidden="false" customHeight="false" outlineLevel="0" collapsed="false">
      <c r="A14" s="1" t="s">
        <v>308</v>
      </c>
      <c r="B14" s="1" t="n">
        <v>139</v>
      </c>
      <c r="C14" s="1" t="s">
        <v>308</v>
      </c>
      <c r="D14" s="1" t="n">
        <v>136</v>
      </c>
      <c r="E14" s="1" t="s">
        <v>308</v>
      </c>
      <c r="F14" s="1" t="n">
        <v>138</v>
      </c>
      <c r="G14" s="1" t="s">
        <v>308</v>
      </c>
      <c r="H14" s="1" t="n">
        <v>131</v>
      </c>
      <c r="I14" s="1" t="s">
        <v>308</v>
      </c>
      <c r="J14" s="1" t="n">
        <v>132</v>
      </c>
      <c r="K14" s="1" t="s">
        <v>308</v>
      </c>
      <c r="L14" s="1" t="n">
        <v>23182</v>
      </c>
      <c r="M14" s="1" t="s">
        <v>308</v>
      </c>
      <c r="N14" s="1" t="n">
        <v>4294</v>
      </c>
      <c r="O14" s="1" t="s">
        <v>308</v>
      </c>
      <c r="P14" s="1" t="n">
        <v>27</v>
      </c>
      <c r="Q14" s="1" t="s">
        <v>308</v>
      </c>
      <c r="R14" s="1" t="n">
        <v>24</v>
      </c>
      <c r="S14" s="1" t="s">
        <v>308</v>
      </c>
      <c r="T14" s="1" t="n">
        <v>10</v>
      </c>
      <c r="U14" s="1" t="s">
        <v>308</v>
      </c>
      <c r="V14" s="1" t="n">
        <v>31</v>
      </c>
      <c r="W14" s="1" t="s">
        <v>308</v>
      </c>
      <c r="X14" s="1" t="n">
        <v>24</v>
      </c>
      <c r="Y14" s="1" t="s">
        <v>308</v>
      </c>
      <c r="Z14" s="1" t="n">
        <v>18</v>
      </c>
      <c r="AA14" s="1" t="s">
        <v>308</v>
      </c>
      <c r="AB14" s="1" t="n">
        <v>27</v>
      </c>
      <c r="AC14" s="1" t="s">
        <v>308</v>
      </c>
      <c r="AD14" s="1" t="n">
        <v>27.04</v>
      </c>
      <c r="AE14" s="1" t="s">
        <v>308</v>
      </c>
      <c r="AF14" s="1" t="n">
        <v>23</v>
      </c>
      <c r="AG14" s="1" t="s">
        <v>308</v>
      </c>
      <c r="AH14" s="1" t="n">
        <v>-4.04</v>
      </c>
      <c r="AI14" s="1" t="s">
        <v>308</v>
      </c>
      <c r="AJ14" s="1" t="n">
        <v>31.6053669075286</v>
      </c>
      <c r="AK14" s="1" t="s">
        <v>308</v>
      </c>
      <c r="AL14" s="1" t="n">
        <v>58.4786666666667</v>
      </c>
      <c r="AM14" s="1" t="s">
        <v>308</v>
      </c>
      <c r="AN14" s="1" t="n">
        <v>5.83849206349206</v>
      </c>
      <c r="AO14" s="1" t="s">
        <v>308</v>
      </c>
      <c r="AP14" s="1" t="n">
        <v>-113</v>
      </c>
      <c r="AQ14" s="1" t="s">
        <v>308</v>
      </c>
      <c r="AR14" s="1" t="n">
        <v>29.1924603174603</v>
      </c>
      <c r="AS14" s="1" t="s">
        <v>308</v>
      </c>
      <c r="AT14" s="1" t="n">
        <v>-5.8</v>
      </c>
    </row>
    <row r="15" customFormat="false" ht="15" hidden="false" customHeight="false" outlineLevel="0" collapsed="false">
      <c r="A15" s="1" t="s">
        <v>309</v>
      </c>
      <c r="B15" s="1" t="n">
        <v>37</v>
      </c>
      <c r="C15" s="1" t="s">
        <v>309</v>
      </c>
      <c r="D15" s="1" t="n">
        <v>37</v>
      </c>
      <c r="E15" s="1" t="s">
        <v>309</v>
      </c>
      <c r="F15" s="1" t="n">
        <v>37</v>
      </c>
      <c r="G15" s="1" t="s">
        <v>309</v>
      </c>
      <c r="H15" s="1" t="n">
        <v>37</v>
      </c>
      <c r="I15" s="1" t="s">
        <v>309</v>
      </c>
      <c r="J15" s="1" t="n">
        <v>37</v>
      </c>
      <c r="K15" s="1" t="s">
        <v>309</v>
      </c>
      <c r="L15" s="1" t="n">
        <v>37</v>
      </c>
      <c r="M15" s="1" t="s">
        <v>309</v>
      </c>
      <c r="N15" s="1" t="n">
        <v>37</v>
      </c>
      <c r="O15" s="1" t="s">
        <v>309</v>
      </c>
      <c r="P15" s="1" t="n">
        <v>37</v>
      </c>
      <c r="Q15" s="1" t="s">
        <v>309</v>
      </c>
      <c r="R15" s="1" t="n">
        <v>37</v>
      </c>
      <c r="S15" s="1" t="s">
        <v>309</v>
      </c>
      <c r="T15" s="1" t="n">
        <v>37</v>
      </c>
      <c r="U15" s="1" t="s">
        <v>309</v>
      </c>
      <c r="V15" s="1" t="n">
        <v>37</v>
      </c>
      <c r="W15" s="1" t="s">
        <v>309</v>
      </c>
      <c r="X15" s="1" t="n">
        <v>37</v>
      </c>
      <c r="Y15" s="1" t="s">
        <v>309</v>
      </c>
      <c r="Z15" s="1" t="n">
        <v>37</v>
      </c>
      <c r="AA15" s="1" t="s">
        <v>309</v>
      </c>
      <c r="AB15" s="1" t="n">
        <v>37</v>
      </c>
      <c r="AC15" s="1" t="s">
        <v>309</v>
      </c>
      <c r="AD15" s="1" t="n">
        <v>37</v>
      </c>
      <c r="AE15" s="1" t="s">
        <v>309</v>
      </c>
      <c r="AF15" s="1" t="n">
        <v>37</v>
      </c>
      <c r="AG15" s="1" t="s">
        <v>309</v>
      </c>
      <c r="AH15" s="1" t="n">
        <v>37</v>
      </c>
      <c r="AI15" s="1" t="s">
        <v>309</v>
      </c>
      <c r="AJ15" s="1" t="n">
        <v>37</v>
      </c>
      <c r="AK15" s="1" t="s">
        <v>309</v>
      </c>
      <c r="AL15" s="1" t="n">
        <v>37</v>
      </c>
      <c r="AM15" s="1" t="s">
        <v>309</v>
      </c>
      <c r="AN15" s="1" t="n">
        <v>37</v>
      </c>
      <c r="AO15" s="1" t="s">
        <v>309</v>
      </c>
      <c r="AP15" s="1" t="n">
        <v>37</v>
      </c>
      <c r="AQ15" s="1" t="s">
        <v>309</v>
      </c>
      <c r="AR15" s="1" t="n">
        <v>37</v>
      </c>
      <c r="AS15" s="1" t="s">
        <v>309</v>
      </c>
      <c r="AT15" s="1" t="n">
        <v>37</v>
      </c>
    </row>
    <row r="16" customFormat="false" ht="15" hidden="false" customHeight="false" outlineLevel="0" collapsed="false">
      <c r="A16" s="1" t="s">
        <v>310</v>
      </c>
      <c r="B16" s="1" t="n">
        <v>0.253501462122628</v>
      </c>
      <c r="C16" s="1" t="s">
        <v>310</v>
      </c>
      <c r="D16" s="1" t="n">
        <v>0.272845963484401</v>
      </c>
      <c r="E16" s="1" t="s">
        <v>310</v>
      </c>
      <c r="F16" s="1" t="n">
        <v>0.290332593003475</v>
      </c>
      <c r="G16" s="1" t="s">
        <v>310</v>
      </c>
      <c r="H16" s="1" t="n">
        <v>0.310340181924945</v>
      </c>
      <c r="I16" s="1" t="s">
        <v>310</v>
      </c>
      <c r="J16" s="1" t="n">
        <v>0.299668601887351</v>
      </c>
      <c r="K16" s="1" t="s">
        <v>310</v>
      </c>
      <c r="L16" s="1" t="n">
        <v>61.1162518002341</v>
      </c>
      <c r="M16" s="1" t="s">
        <v>310</v>
      </c>
      <c r="N16" s="1" t="n">
        <v>5.11839184623107</v>
      </c>
      <c r="O16" s="1" t="s">
        <v>310</v>
      </c>
      <c r="P16" s="1" t="n">
        <v>0.150112545010527</v>
      </c>
      <c r="Q16" s="1" t="s">
        <v>310</v>
      </c>
      <c r="R16" s="1" t="n">
        <v>0.161366137217058</v>
      </c>
      <c r="S16" s="1" t="s">
        <v>310</v>
      </c>
      <c r="T16" s="1" t="n">
        <v>0.150112545010527</v>
      </c>
      <c r="U16" s="1" t="s">
        <v>310</v>
      </c>
      <c r="V16" s="1" t="n">
        <v>0.124592407585308</v>
      </c>
      <c r="W16" s="1" t="s">
        <v>310</v>
      </c>
      <c r="X16" s="1" t="n">
        <v>0.161366137217058</v>
      </c>
      <c r="Y16" s="1" t="s">
        <v>310</v>
      </c>
      <c r="Z16" s="1" t="n">
        <v>0.168946095391639</v>
      </c>
      <c r="AA16" s="1" t="s">
        <v>310</v>
      </c>
      <c r="AB16" s="1" t="n">
        <v>0.150112545010527</v>
      </c>
      <c r="AC16" s="1" t="s">
        <v>310</v>
      </c>
      <c r="AD16" s="1" t="n">
        <v>0.0492683646202576</v>
      </c>
      <c r="AE16" s="1" t="s">
        <v>310</v>
      </c>
      <c r="AF16" s="1" t="n">
        <v>0.100550448502515</v>
      </c>
      <c r="AG16" s="1" t="s">
        <v>310</v>
      </c>
      <c r="AH16" s="1" t="n">
        <v>0.0957494202868604</v>
      </c>
      <c r="AI16" s="1" t="s">
        <v>310</v>
      </c>
      <c r="AJ16" s="1" t="n">
        <v>0.141590510157104</v>
      </c>
      <c r="AK16" s="1" t="s">
        <v>310</v>
      </c>
      <c r="AL16" s="1" t="n">
        <v>0.438895389269768</v>
      </c>
      <c r="AM16" s="1" t="s">
        <v>310</v>
      </c>
      <c r="AN16" s="1" t="n">
        <v>0.0414858888781218</v>
      </c>
      <c r="AO16" s="1" t="s">
        <v>310</v>
      </c>
      <c r="AP16" s="1" t="n">
        <v>0.271619683284681</v>
      </c>
      <c r="AQ16" s="1" t="s">
        <v>310</v>
      </c>
      <c r="AR16" s="1" t="n">
        <v>0.207429444390609</v>
      </c>
      <c r="AS16" s="1" t="s">
        <v>310</v>
      </c>
      <c r="AT16" s="1" t="n">
        <v>0.133491737679121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2022-10-04T10:06:57Z</dcterms:created>
  <dc:creator>Apache POI</dc:creator>
  <dc:description/>
  <dc:language>en-GB</dc:language>
  <cp:lastModifiedBy/>
  <dcterms:modified xsi:type="dcterms:W3CDTF">2023-12-06T15:43:11Z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