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Bacardi\bacardi-demo\data\"/>
    </mc:Choice>
  </mc:AlternateContent>
  <xr:revisionPtr revIDLastSave="0" documentId="13_ncr:1_{D3417D69-FE11-4E24-A72C-EC7E8E25285F}" xr6:coauthVersionLast="47" xr6:coauthVersionMax="47" xr10:uidLastSave="{00000000-0000-0000-0000-000000000000}"/>
  <bookViews>
    <workbookView xWindow="-103" yWindow="-103" windowWidth="33120" windowHeight="18000" xr2:uid="{00000000-000D-0000-FFFF-FFFF00000000}"/>
  </bookViews>
  <sheets>
    <sheet name="Scenarios Summary" sheetId="1" r:id="rId1"/>
    <sheet name="Details" sheetId="2" r:id="rId2"/>
    <sheet name="temp" sheetId="3" r:id="rId3"/>
    <sheet name="planner" sheetId="4" r:id="rId4"/>
    <sheet name="planner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 l="1"/>
  <c r="B15" i="3"/>
  <c r="B14" i="3"/>
  <c r="B13" i="3"/>
  <c r="B12" i="3"/>
  <c r="B11" i="3"/>
  <c r="B10" i="3"/>
  <c r="B9" i="3"/>
  <c r="B8" i="3"/>
  <c r="B7" i="3"/>
  <c r="B6" i="3"/>
  <c r="B5" i="3"/>
  <c r="B4" i="3"/>
  <c r="B3" i="3"/>
  <c r="B2" i="3"/>
  <c r="C1" i="3" s="1"/>
  <c r="B1" i="3"/>
  <c r="H2" i="2"/>
  <c r="H3" i="2" s="1"/>
  <c r="G2" i="2"/>
  <c r="G3" i="2" s="1"/>
  <c r="F2" i="2"/>
  <c r="F3" i="2" s="1"/>
  <c r="E2" i="2"/>
  <c r="E3" i="2" s="1"/>
  <c r="D2" i="2"/>
  <c r="D3" i="2" s="1"/>
  <c r="C2" i="2"/>
  <c r="C3" i="2" s="1"/>
  <c r="B2" i="2"/>
  <c r="B3" i="2" s="1"/>
  <c r="H19" i="2"/>
  <c r="G19" i="2"/>
  <c r="F19" i="2"/>
  <c r="E19" i="2"/>
  <c r="D19" i="2"/>
  <c r="C19" i="2"/>
  <c r="B19" i="2"/>
  <c r="H18" i="2"/>
  <c r="G18" i="2"/>
  <c r="F18" i="2"/>
  <c r="E18" i="2"/>
  <c r="D18" i="2"/>
  <c r="C18" i="2"/>
  <c r="B18" i="2"/>
  <c r="H17" i="2"/>
  <c r="G17" i="2"/>
  <c r="F17" i="2"/>
  <c r="E17" i="2"/>
  <c r="D17" i="2"/>
  <c r="C17" i="2"/>
  <c r="B17" i="2"/>
  <c r="H16" i="2"/>
  <c r="G16" i="2"/>
  <c r="F16" i="2"/>
  <c r="E16" i="2"/>
  <c r="D16" i="2"/>
  <c r="C16" i="2"/>
  <c r="B16" i="2"/>
  <c r="H15" i="2"/>
  <c r="G15" i="2"/>
  <c r="F15" i="2"/>
  <c r="E15" i="2"/>
  <c r="D15" i="2"/>
  <c r="C15" i="2"/>
  <c r="B15" i="2"/>
  <c r="H14" i="2"/>
  <c r="G14" i="2"/>
  <c r="F14" i="2"/>
  <c r="E14" i="2"/>
  <c r="D14" i="2"/>
  <c r="C14" i="2"/>
  <c r="B14" i="2"/>
  <c r="H13" i="2"/>
  <c r="G13" i="2"/>
  <c r="F13" i="2"/>
  <c r="E13" i="2"/>
  <c r="D13" i="2"/>
  <c r="C13" i="2"/>
  <c r="B13" i="2"/>
  <c r="H12" i="2"/>
  <c r="G12" i="2"/>
  <c r="F12" i="2"/>
  <c r="E12" i="2"/>
  <c r="D12" i="2"/>
  <c r="C12" i="2"/>
  <c r="B12" i="2"/>
  <c r="H11" i="2"/>
  <c r="G11" i="2"/>
  <c r="F11" i="2"/>
  <c r="E11" i="2"/>
  <c r="D11" i="2"/>
  <c r="C11" i="2"/>
  <c r="B11" i="2"/>
  <c r="H10" i="2"/>
  <c r="G10" i="2"/>
  <c r="F10" i="2"/>
  <c r="E10" i="2"/>
  <c r="D10" i="2"/>
  <c r="C10" i="2"/>
  <c r="B10" i="2"/>
  <c r="H9" i="2"/>
  <c r="G9" i="2"/>
  <c r="F9" i="2"/>
  <c r="E9" i="2"/>
  <c r="D9" i="2"/>
  <c r="C9" i="2"/>
  <c r="B9" i="2"/>
  <c r="H8" i="2"/>
  <c r="G8" i="2"/>
  <c r="F8" i="2"/>
  <c r="E8" i="2"/>
  <c r="D8" i="2"/>
  <c r="C8" i="2"/>
  <c r="B8" i="2"/>
  <c r="H7" i="2"/>
  <c r="G7" i="2"/>
  <c r="F7" i="2"/>
  <c r="E7" i="2"/>
  <c r="D7" i="2"/>
  <c r="C7" i="2"/>
  <c r="B7" i="2"/>
  <c r="H6" i="2"/>
  <c r="G6" i="2"/>
  <c r="F6" i="2"/>
  <c r="E6" i="2"/>
  <c r="D6" i="2"/>
  <c r="C6" i="2"/>
  <c r="B6" i="2"/>
  <c r="H5" i="2"/>
  <c r="G5" i="2"/>
  <c r="F5" i="2"/>
  <c r="E5" i="2"/>
  <c r="D5" i="2"/>
  <c r="C5" i="2"/>
  <c r="B5" i="2"/>
  <c r="H4" i="2"/>
  <c r="G4" i="2"/>
  <c r="F4" i="2"/>
  <c r="E4" i="2"/>
  <c r="D4" i="2"/>
  <c r="C4" i="2"/>
  <c r="B4" i="2"/>
  <c r="F3" i="1"/>
  <c r="F4" i="1"/>
  <c r="F5" i="1"/>
  <c r="F6" i="1"/>
  <c r="F7" i="1"/>
  <c r="F8" i="1"/>
  <c r="F2" i="1"/>
  <c r="G2" i="1"/>
  <c r="H2" i="1" s="1"/>
  <c r="H8" i="1"/>
  <c r="G4" i="1"/>
  <c r="H4" i="1" s="1"/>
  <c r="G5" i="1"/>
  <c r="H5" i="1" s="1"/>
  <c r="G6" i="1"/>
  <c r="H6" i="1" s="1"/>
  <c r="G7" i="1"/>
  <c r="H7" i="1" s="1"/>
  <c r="G8" i="1"/>
  <c r="G3" i="1"/>
  <c r="H3" i="1" s="1"/>
</calcChain>
</file>

<file path=xl/sharedStrings.xml><?xml version="1.0" encoding="utf-8"?>
<sst xmlns="http://schemas.openxmlformats.org/spreadsheetml/2006/main" count="99" uniqueCount="59">
  <si>
    <t>Name</t>
  </si>
  <si>
    <t>Created Date</t>
  </si>
  <si>
    <t>Revenue</t>
  </si>
  <si>
    <t>Cost</t>
  </si>
  <si>
    <t>Profit</t>
  </si>
  <si>
    <t>% Profit</t>
  </si>
  <si>
    <t>Scenario-1</t>
  </si>
  <si>
    <t>Scenario-2</t>
  </si>
  <si>
    <t>Scenario-3</t>
  </si>
  <si>
    <t>Scenario-4</t>
  </si>
  <si>
    <t>Scenario-5</t>
  </si>
  <si>
    <t>Scenario-6</t>
  </si>
  <si>
    <t>Allocation Current</t>
  </si>
  <si>
    <t>Allocation Year 1</t>
  </si>
  <si>
    <t>Allocation Year 2</t>
  </si>
  <si>
    <t>Allocation Year 3</t>
  </si>
  <si>
    <t>Price Current</t>
  </si>
  <si>
    <t>Price Year 1</t>
  </si>
  <si>
    <t>Price Year 2</t>
  </si>
  <si>
    <t>Price Year 3</t>
  </si>
  <si>
    <t>Inventory Holding Cost Current</t>
  </si>
  <si>
    <t>Inventory Holding Cost Year 1</t>
  </si>
  <si>
    <t>Inventory Holding Cost Year 2</t>
  </si>
  <si>
    <t>Base</t>
  </si>
  <si>
    <t>Demand Current</t>
  </si>
  <si>
    <t>Demand Year 1</t>
  </si>
  <si>
    <t>Demand Year 2</t>
  </si>
  <si>
    <t>Demand Year 3</t>
  </si>
  <si>
    <t>Inventory Holding Cost Year 3</t>
  </si>
  <si>
    <t>Created by</t>
  </si>
  <si>
    <t>User 1</t>
  </si>
  <si>
    <t>User 2</t>
  </si>
  <si>
    <t>User 3</t>
  </si>
  <si>
    <t>revenue</t>
  </si>
  <si>
    <t>cost</t>
  </si>
  <si>
    <t>inv_cost</t>
  </si>
  <si>
    <t>profit</t>
  </si>
  <si>
    <t>prec_profit</t>
  </si>
  <si>
    <t>Metric</t>
  </si>
  <si>
    <t>% Allocation</t>
  </si>
  <si>
    <t>Expected Price</t>
  </si>
  <si>
    <t>Inventory Holding Cost</t>
  </si>
  <si>
    <t>Demand</t>
  </si>
  <si>
    <t>year_1</t>
  </si>
  <si>
    <t>current</t>
  </si>
  <si>
    <t>year_2</t>
  </si>
  <si>
    <t>year_3</t>
  </si>
  <si>
    <t>Rum</t>
  </si>
  <si>
    <t>BACARDÍ CARTA ORO</t>
  </si>
  <si>
    <t>age</t>
  </si>
  <si>
    <t>sku</t>
  </si>
  <si>
    <t>exp_price</t>
  </si>
  <si>
    <t>demand</t>
  </si>
  <si>
    <t>allocation</t>
  </si>
  <si>
    <t>capacity</t>
  </si>
  <si>
    <t>Scotch</t>
  </si>
  <si>
    <t>BACARDÍ - Scotch 5 yr</t>
  </si>
  <si>
    <t>category</t>
  </si>
  <si>
    <t>Baseline-1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</si>
</sst>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409]* #,##0.00_ ;_-[$$-409]* \-#,##0.00\ ;_-[$$-409]* &quot;-&quot;??_ ;_-@_ "/>
  </numFmts>
  <fonts count="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0" fillId="0" borderId="0" xfId="0" applyNumberFormat="1"/>
    <xf numFmtId="9" fontId="0" fillId="0" borderId="0" xfId="1" applyFont="1"/>
    <xf numFmtId="1" fontId="0" fillId="0" borderId="0" xfId="1" applyNumberFormat="1" applyFont="1"/>
    <xf numFmtId="164" fontId="0" fillId="0" borderId="0" xfId="1" applyNumberFormat="1" applyFont="1"/>
    <xf numFmtId="0" fontId="3" fillId="0" borderId="1" xfId="0" applyFont="1" applyBorder="1"/>
    <xf numFmtId="0" fontId="3" fillId="0" borderId="0" xfId="0" applyFont="1"/>
    <xf numFmtId="0" fontId="3" fillId="0" borderId="2" xfId="0" applyFont="1" applyBorder="1"/>
    <xf numFmtId="165" fontId="0" fillId="0" borderId="3" xfId="0" applyNumberFormat="1" applyBorder="1"/>
    <xf numFmtId="165" fontId="0" fillId="0" borderId="4" xfId="0" applyNumberFormat="1" applyBorder="1"/>
    <xf numFmtId="2" fontId="0" fillId="0" borderId="5" xfId="0" applyNumberFormat="1" applyBorder="1"/>
    <xf numFmtId="2" fontId="0" fillId="0" borderId="6" xfId="0" applyNumberFormat="1" applyBorder="1"/>
    <xf numFmtId="9" fontId="0" fillId="0" borderId="7" xfId="0" applyNumberFormat="1" applyBorder="1"/>
    <xf numFmtId="9" fontId="0" fillId="0" borderId="8" xfId="0" applyNumberFormat="1" applyBorder="1"/>
    <xf numFmtId="9" fontId="0" fillId="0" borderId="9" xfId="0" applyNumberFormat="1" applyBorder="1"/>
    <xf numFmtId="0" fontId="3" fillId="0" borderId="10"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tabSelected="1" workbookViewId="0">
      <selection activeCell="A3" sqref="A3"/>
    </sheetView>
  </sheetViews>
  <sheetFormatPr defaultRowHeight="14.6" x14ac:dyDescent="0.4"/>
  <cols>
    <col min="2" max="3" width="18.4609375" customWidth="1"/>
    <col min="4" max="4" width="16.4609375" customWidth="1"/>
    <col min="6" max="6" width="13" bestFit="1" customWidth="1"/>
    <col min="7" max="7" width="12.15234375" customWidth="1"/>
    <col min="8" max="8" width="21.61328125" customWidth="1"/>
  </cols>
  <sheetData>
    <row r="1" spans="1:8" x14ac:dyDescent="0.4">
      <c r="A1" t="s">
        <v>0</v>
      </c>
      <c r="B1" t="s">
        <v>1</v>
      </c>
      <c r="C1" t="s">
        <v>29</v>
      </c>
      <c r="D1" t="s">
        <v>33</v>
      </c>
      <c r="E1" t="s">
        <v>34</v>
      </c>
      <c r="F1" t="s">
        <v>35</v>
      </c>
      <c r="G1" t="s">
        <v>36</v>
      </c>
      <c r="H1" t="s">
        <v>37</v>
      </c>
    </row>
    <row r="2" spans="1:8" x14ac:dyDescent="0.4">
      <c r="A2" t="s">
        <v>58</v>
      </c>
      <c r="B2" s="1">
        <v>44562</v>
      </c>
      <c r="C2" s="1" t="s">
        <v>30</v>
      </c>
      <c r="D2">
        <v>2495919</v>
      </c>
      <c r="E2">
        <v>2474712</v>
      </c>
      <c r="F2">
        <f ca="1">ROUND((RANDBETWEEN(20,35)/100)*E2,0)</f>
        <v>569184</v>
      </c>
      <c r="G2">
        <f>D2-E2</f>
        <v>21207</v>
      </c>
      <c r="H2" s="4">
        <f>G2/E2</f>
        <v>8.5694820245749807E-3</v>
      </c>
    </row>
    <row r="3" spans="1:8" x14ac:dyDescent="0.4">
      <c r="A3" t="s">
        <v>6</v>
      </c>
      <c r="B3" s="1">
        <v>44907</v>
      </c>
      <c r="C3" s="1" t="s">
        <v>31</v>
      </c>
      <c r="D3">
        <v>2495919</v>
      </c>
      <c r="E3">
        <v>1874712</v>
      </c>
      <c r="F3">
        <f t="shared" ref="F3:F8" ca="1" si="0">ROUND((RANDBETWEEN(20,35)/100)*E3,0)</f>
        <v>599908</v>
      </c>
      <c r="G3">
        <f>D3-E3</f>
        <v>621207</v>
      </c>
      <c r="H3" s="2">
        <f>G3/E3</f>
        <v>0.33136129709523382</v>
      </c>
    </row>
    <row r="4" spans="1:8" x14ac:dyDescent="0.4">
      <c r="A4" t="s">
        <v>7</v>
      </c>
      <c r="B4" s="1">
        <v>44896</v>
      </c>
      <c r="C4" s="1" t="s">
        <v>31</v>
      </c>
      <c r="D4">
        <v>1102998</v>
      </c>
      <c r="E4">
        <v>1975449</v>
      </c>
      <c r="F4">
        <f t="shared" ca="1" si="0"/>
        <v>612389</v>
      </c>
      <c r="G4">
        <f t="shared" ref="G4:G8" si="1">D4-E4</f>
        <v>-872451</v>
      </c>
      <c r="H4" s="2">
        <f t="shared" ref="H4:H8" si="2">G4/E4</f>
        <v>-0.44164693697483459</v>
      </c>
    </row>
    <row r="5" spans="1:8" x14ac:dyDescent="0.4">
      <c r="A5" t="s">
        <v>8</v>
      </c>
      <c r="B5" s="1">
        <v>44885</v>
      </c>
      <c r="C5" s="1" t="s">
        <v>32</v>
      </c>
      <c r="D5">
        <v>1277844</v>
      </c>
      <c r="E5">
        <v>1734550</v>
      </c>
      <c r="F5">
        <f t="shared" ca="1" si="0"/>
        <v>537711</v>
      </c>
      <c r="G5">
        <f t="shared" si="1"/>
        <v>-456706</v>
      </c>
      <c r="H5" s="2">
        <f t="shared" si="2"/>
        <v>-0.26329941483381858</v>
      </c>
    </row>
    <row r="6" spans="1:8" x14ac:dyDescent="0.4">
      <c r="A6" t="s">
        <v>9</v>
      </c>
      <c r="B6" s="1">
        <v>44874</v>
      </c>
      <c r="C6" s="1" t="s">
        <v>30</v>
      </c>
      <c r="D6">
        <v>1110036</v>
      </c>
      <c r="E6">
        <v>1455387</v>
      </c>
      <c r="F6">
        <f t="shared" ca="1" si="0"/>
        <v>465724</v>
      </c>
      <c r="G6">
        <f t="shared" si="1"/>
        <v>-345351</v>
      </c>
      <c r="H6" s="2">
        <f t="shared" si="2"/>
        <v>-0.23729152452234353</v>
      </c>
    </row>
    <row r="7" spans="1:8" x14ac:dyDescent="0.4">
      <c r="A7" t="s">
        <v>10</v>
      </c>
      <c r="B7" s="1">
        <v>44863</v>
      </c>
      <c r="C7" s="1" t="s">
        <v>30</v>
      </c>
      <c r="D7">
        <v>1418856</v>
      </c>
      <c r="E7">
        <v>1199230</v>
      </c>
      <c r="F7">
        <f t="shared" ca="1" si="0"/>
        <v>299808</v>
      </c>
      <c r="G7">
        <f t="shared" si="1"/>
        <v>219626</v>
      </c>
      <c r="H7" s="2">
        <f t="shared" si="2"/>
        <v>0.18313918097445861</v>
      </c>
    </row>
    <row r="8" spans="1:8" x14ac:dyDescent="0.4">
      <c r="A8" t="s">
        <v>11</v>
      </c>
      <c r="B8" s="1">
        <v>44944</v>
      </c>
      <c r="C8" s="1" t="s">
        <v>32</v>
      </c>
      <c r="D8">
        <v>1982374</v>
      </c>
      <c r="E8">
        <v>2487599</v>
      </c>
      <c r="F8">
        <f t="shared" ca="1" si="0"/>
        <v>646776</v>
      </c>
      <c r="G8">
        <f t="shared" si="1"/>
        <v>-505225</v>
      </c>
      <c r="H8" s="2">
        <f t="shared" si="2"/>
        <v>-0.20309744456401535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21DAD-B174-40A2-8279-55A543580168}">
  <dimension ref="A1:H21"/>
  <sheetViews>
    <sheetView workbookViewId="0">
      <selection activeCell="B2" sqref="B2"/>
    </sheetView>
  </sheetViews>
  <sheetFormatPr defaultRowHeight="14.6" x14ac:dyDescent="0.4"/>
  <cols>
    <col min="1" max="1" width="26.765625" bestFit="1" customWidth="1"/>
    <col min="2" max="2" width="15.921875" bestFit="1" customWidth="1"/>
    <col min="3" max="5" width="14.69140625" bestFit="1" customWidth="1"/>
    <col min="6" max="6" width="11.61328125" bestFit="1" customWidth="1"/>
    <col min="7" max="9" width="10.3828125" bestFit="1" customWidth="1"/>
    <col min="10" max="10" width="26.765625" bestFit="1" customWidth="1"/>
    <col min="11" max="13" width="25.53515625" bestFit="1" customWidth="1"/>
    <col min="14" max="14" width="14.61328125" bestFit="1" customWidth="1"/>
    <col min="15" max="17" width="13.3828125" bestFit="1" customWidth="1"/>
    <col min="18" max="18" width="8" bestFit="1" customWidth="1"/>
    <col min="19" max="19" width="7.84375" bestFit="1" customWidth="1"/>
    <col min="20" max="20" width="7.4609375" bestFit="1" customWidth="1"/>
    <col min="21" max="21" width="7.3046875" bestFit="1" customWidth="1"/>
  </cols>
  <sheetData>
    <row r="1" spans="1:8" x14ac:dyDescent="0.4">
      <c r="A1" t="s">
        <v>38</v>
      </c>
      <c r="B1" t="s">
        <v>23</v>
      </c>
      <c r="C1" t="s">
        <v>6</v>
      </c>
      <c r="D1" t="s">
        <v>7</v>
      </c>
      <c r="E1" t="s">
        <v>8</v>
      </c>
      <c r="F1" t="s">
        <v>9</v>
      </c>
      <c r="G1" t="s">
        <v>10</v>
      </c>
      <c r="H1" t="s">
        <v>11</v>
      </c>
    </row>
    <row r="2" spans="1:8" x14ac:dyDescent="0.4">
      <c r="A2" t="s">
        <v>4</v>
      </c>
      <c r="B2">
        <f t="shared" ref="B2:H2" si="0">B20-B21</f>
        <v>21207</v>
      </c>
      <c r="C2">
        <f t="shared" si="0"/>
        <v>621207</v>
      </c>
      <c r="D2">
        <f t="shared" si="0"/>
        <v>-872451</v>
      </c>
      <c r="E2">
        <f t="shared" si="0"/>
        <v>-456706</v>
      </c>
      <c r="F2">
        <f t="shared" si="0"/>
        <v>-345351</v>
      </c>
      <c r="G2">
        <f t="shared" si="0"/>
        <v>219626</v>
      </c>
      <c r="H2">
        <f t="shared" si="0"/>
        <v>-505225</v>
      </c>
    </row>
    <row r="3" spans="1:8" x14ac:dyDescent="0.4">
      <c r="A3" t="s">
        <v>5</v>
      </c>
      <c r="B3" s="2">
        <f t="shared" ref="B3:H3" si="1">B2/B21</f>
        <v>8.5694820245749807E-3</v>
      </c>
      <c r="C3" s="2">
        <f t="shared" si="1"/>
        <v>0.33136129709523382</v>
      </c>
      <c r="D3" s="2">
        <f t="shared" si="1"/>
        <v>-0.44164693697483459</v>
      </c>
      <c r="E3" s="2">
        <f t="shared" si="1"/>
        <v>-0.26329941483381858</v>
      </c>
      <c r="F3" s="2">
        <f t="shared" si="1"/>
        <v>-0.23729152452234353</v>
      </c>
      <c r="G3" s="2">
        <f t="shared" si="1"/>
        <v>0.18313918097445861</v>
      </c>
      <c r="H3" s="2">
        <f t="shared" si="1"/>
        <v>-0.20309744456401535</v>
      </c>
    </row>
    <row r="4" spans="1:8" x14ac:dyDescent="0.4">
      <c r="A4" t="s">
        <v>12</v>
      </c>
      <c r="B4" s="2">
        <f t="shared" ref="B4:H7" ca="1" si="2">RANDBETWEEN(0,35)/100</f>
        <v>0.01</v>
      </c>
      <c r="C4" s="2">
        <f t="shared" ca="1" si="2"/>
        <v>0.31</v>
      </c>
      <c r="D4" s="2">
        <f t="shared" ca="1" si="2"/>
        <v>0.22</v>
      </c>
      <c r="E4" s="2">
        <f t="shared" ca="1" si="2"/>
        <v>0.11</v>
      </c>
      <c r="F4" s="2">
        <f t="shared" ca="1" si="2"/>
        <v>0.22</v>
      </c>
      <c r="G4" s="2">
        <f t="shared" ca="1" si="2"/>
        <v>0.31</v>
      </c>
      <c r="H4" s="2">
        <f t="shared" ca="1" si="2"/>
        <v>0.35</v>
      </c>
    </row>
    <row r="5" spans="1:8" x14ac:dyDescent="0.4">
      <c r="A5" t="s">
        <v>13</v>
      </c>
      <c r="B5" s="2">
        <f t="shared" ca="1" si="2"/>
        <v>0.2</v>
      </c>
      <c r="C5" s="2">
        <f t="shared" ca="1" si="2"/>
        <v>0.04</v>
      </c>
      <c r="D5" s="2">
        <f t="shared" ca="1" si="2"/>
        <v>0.2</v>
      </c>
      <c r="E5" s="2">
        <f t="shared" ca="1" si="2"/>
        <v>0.23</v>
      </c>
      <c r="F5" s="2">
        <f t="shared" ca="1" si="2"/>
        <v>0.31</v>
      </c>
      <c r="G5" s="2">
        <f t="shared" ca="1" si="2"/>
        <v>0.17</v>
      </c>
      <c r="H5" s="2">
        <f t="shared" ca="1" si="2"/>
        <v>0.34</v>
      </c>
    </row>
    <row r="6" spans="1:8" x14ac:dyDescent="0.4">
      <c r="A6" t="s">
        <v>14</v>
      </c>
      <c r="B6" s="2">
        <f t="shared" ca="1" si="2"/>
        <v>0.16</v>
      </c>
      <c r="C6" s="2">
        <f t="shared" ca="1" si="2"/>
        <v>0.33</v>
      </c>
      <c r="D6" s="2">
        <f t="shared" ca="1" si="2"/>
        <v>0.18</v>
      </c>
      <c r="E6" s="2">
        <f t="shared" ca="1" si="2"/>
        <v>0.05</v>
      </c>
      <c r="F6" s="2">
        <f t="shared" ca="1" si="2"/>
        <v>0.28999999999999998</v>
      </c>
      <c r="G6" s="2">
        <f t="shared" ca="1" si="2"/>
        <v>0.03</v>
      </c>
      <c r="H6" s="2">
        <f t="shared" ca="1" si="2"/>
        <v>0.32</v>
      </c>
    </row>
    <row r="7" spans="1:8" x14ac:dyDescent="0.4">
      <c r="A7" t="s">
        <v>15</v>
      </c>
      <c r="B7" s="2">
        <f t="shared" ca="1" si="2"/>
        <v>0.25</v>
      </c>
      <c r="C7" s="2">
        <f t="shared" ca="1" si="2"/>
        <v>0.1</v>
      </c>
      <c r="D7" s="2">
        <f t="shared" ca="1" si="2"/>
        <v>0.22</v>
      </c>
      <c r="E7" s="2">
        <f t="shared" ca="1" si="2"/>
        <v>0.28000000000000003</v>
      </c>
      <c r="F7" s="2">
        <f t="shared" ca="1" si="2"/>
        <v>0.13</v>
      </c>
      <c r="G7" s="2">
        <f t="shared" ca="1" si="2"/>
        <v>0</v>
      </c>
      <c r="H7" s="2">
        <f t="shared" ca="1" si="2"/>
        <v>0.22</v>
      </c>
    </row>
    <row r="8" spans="1:8" x14ac:dyDescent="0.4">
      <c r="A8" t="s">
        <v>16</v>
      </c>
      <c r="B8" s="3">
        <f t="shared" ref="B8:H11" ca="1" si="3">RANDBETWEEN(15,20)</f>
        <v>20</v>
      </c>
      <c r="C8" s="3">
        <f t="shared" ca="1" si="3"/>
        <v>20</v>
      </c>
      <c r="D8" s="3">
        <f t="shared" ca="1" si="3"/>
        <v>17</v>
      </c>
      <c r="E8" s="3">
        <f t="shared" ca="1" si="3"/>
        <v>16</v>
      </c>
      <c r="F8" s="3">
        <f t="shared" ca="1" si="3"/>
        <v>19</v>
      </c>
      <c r="G8" s="3">
        <f t="shared" ca="1" si="3"/>
        <v>18</v>
      </c>
      <c r="H8" s="3">
        <f t="shared" ca="1" si="3"/>
        <v>18</v>
      </c>
    </row>
    <row r="9" spans="1:8" x14ac:dyDescent="0.4">
      <c r="A9" t="s">
        <v>17</v>
      </c>
      <c r="B9" s="3">
        <f t="shared" ca="1" si="3"/>
        <v>17</v>
      </c>
      <c r="C9" s="3">
        <f t="shared" ca="1" si="3"/>
        <v>19</v>
      </c>
      <c r="D9" s="3">
        <f t="shared" ca="1" si="3"/>
        <v>20</v>
      </c>
      <c r="E9" s="3">
        <f t="shared" ca="1" si="3"/>
        <v>15</v>
      </c>
      <c r="F9" s="3">
        <f t="shared" ca="1" si="3"/>
        <v>16</v>
      </c>
      <c r="G9" s="3">
        <f t="shared" ca="1" si="3"/>
        <v>15</v>
      </c>
      <c r="H9" s="3">
        <f t="shared" ca="1" si="3"/>
        <v>20</v>
      </c>
    </row>
    <row r="10" spans="1:8" x14ac:dyDescent="0.4">
      <c r="A10" t="s">
        <v>18</v>
      </c>
      <c r="B10" s="3">
        <f t="shared" ca="1" si="3"/>
        <v>20</v>
      </c>
      <c r="C10" s="3">
        <f t="shared" ca="1" si="3"/>
        <v>17</v>
      </c>
      <c r="D10" s="3">
        <f t="shared" ca="1" si="3"/>
        <v>17</v>
      </c>
      <c r="E10" s="3">
        <f t="shared" ca="1" si="3"/>
        <v>19</v>
      </c>
      <c r="F10" s="3">
        <f t="shared" ca="1" si="3"/>
        <v>18</v>
      </c>
      <c r="G10" s="3">
        <f t="shared" ca="1" si="3"/>
        <v>16</v>
      </c>
      <c r="H10" s="3">
        <f t="shared" ca="1" si="3"/>
        <v>15</v>
      </c>
    </row>
    <row r="11" spans="1:8" x14ac:dyDescent="0.4">
      <c r="A11" t="s">
        <v>19</v>
      </c>
      <c r="B11" s="3">
        <f t="shared" ca="1" si="3"/>
        <v>16</v>
      </c>
      <c r="C11" s="3">
        <f t="shared" ca="1" si="3"/>
        <v>19</v>
      </c>
      <c r="D11" s="3">
        <f t="shared" ca="1" si="3"/>
        <v>16</v>
      </c>
      <c r="E11" s="3">
        <f t="shared" ca="1" si="3"/>
        <v>15</v>
      </c>
      <c r="F11" s="3">
        <f t="shared" ca="1" si="3"/>
        <v>18</v>
      </c>
      <c r="G11" s="3">
        <f t="shared" ca="1" si="3"/>
        <v>20</v>
      </c>
      <c r="H11" s="3">
        <f t="shared" ca="1" si="3"/>
        <v>15</v>
      </c>
    </row>
    <row r="12" spans="1:8" x14ac:dyDescent="0.4">
      <c r="A12" t="s">
        <v>20</v>
      </c>
      <c r="B12">
        <f t="shared" ref="B12:H15" ca="1" si="4">RANDBETWEEN(1000000,1750000)</f>
        <v>1711861</v>
      </c>
      <c r="C12">
        <f t="shared" ca="1" si="4"/>
        <v>1657411</v>
      </c>
      <c r="D12">
        <f t="shared" ca="1" si="4"/>
        <v>1625965</v>
      </c>
      <c r="E12">
        <f t="shared" ca="1" si="4"/>
        <v>1072339</v>
      </c>
      <c r="F12">
        <f t="shared" ca="1" si="4"/>
        <v>1632796</v>
      </c>
      <c r="G12">
        <f t="shared" ca="1" si="4"/>
        <v>1406421</v>
      </c>
      <c r="H12">
        <f t="shared" ca="1" si="4"/>
        <v>1175942</v>
      </c>
    </row>
    <row r="13" spans="1:8" x14ac:dyDescent="0.4">
      <c r="A13" t="s">
        <v>21</v>
      </c>
      <c r="B13">
        <f t="shared" ca="1" si="4"/>
        <v>1444243</v>
      </c>
      <c r="C13">
        <f t="shared" ca="1" si="4"/>
        <v>1307995</v>
      </c>
      <c r="D13">
        <f t="shared" ca="1" si="4"/>
        <v>1357573</v>
      </c>
      <c r="E13">
        <f t="shared" ca="1" si="4"/>
        <v>1489044</v>
      </c>
      <c r="F13">
        <f t="shared" ca="1" si="4"/>
        <v>1496901</v>
      </c>
      <c r="G13">
        <f t="shared" ca="1" si="4"/>
        <v>1157628</v>
      </c>
      <c r="H13">
        <f t="shared" ca="1" si="4"/>
        <v>1584258</v>
      </c>
    </row>
    <row r="14" spans="1:8" x14ac:dyDescent="0.4">
      <c r="A14" t="s">
        <v>22</v>
      </c>
      <c r="B14">
        <f t="shared" ca="1" si="4"/>
        <v>1679390</v>
      </c>
      <c r="C14">
        <f t="shared" ca="1" si="4"/>
        <v>1297488</v>
      </c>
      <c r="D14">
        <f t="shared" ca="1" si="4"/>
        <v>1456564</v>
      </c>
      <c r="E14">
        <f t="shared" ca="1" si="4"/>
        <v>1005081</v>
      </c>
      <c r="F14">
        <f t="shared" ca="1" si="4"/>
        <v>1044167</v>
      </c>
      <c r="G14">
        <f t="shared" ca="1" si="4"/>
        <v>1026546</v>
      </c>
      <c r="H14">
        <f t="shared" ca="1" si="4"/>
        <v>1738241</v>
      </c>
    </row>
    <row r="15" spans="1:8" x14ac:dyDescent="0.4">
      <c r="A15" t="s">
        <v>28</v>
      </c>
      <c r="B15">
        <f t="shared" ca="1" si="4"/>
        <v>1370835</v>
      </c>
      <c r="C15">
        <f t="shared" ca="1" si="4"/>
        <v>1410070</v>
      </c>
      <c r="D15">
        <f t="shared" ca="1" si="4"/>
        <v>1480557</v>
      </c>
      <c r="E15">
        <f t="shared" ca="1" si="4"/>
        <v>1122596</v>
      </c>
      <c r="F15">
        <f t="shared" ca="1" si="4"/>
        <v>1221163</v>
      </c>
      <c r="G15">
        <f t="shared" ca="1" si="4"/>
        <v>1324391</v>
      </c>
      <c r="H15">
        <f t="shared" ca="1" si="4"/>
        <v>1283078</v>
      </c>
    </row>
    <row r="16" spans="1:8" x14ac:dyDescent="0.4">
      <c r="A16" t="s">
        <v>24</v>
      </c>
      <c r="B16">
        <f t="shared" ref="B16:H19" ca="1" si="5">RANDBETWEEN(5000,10000)</f>
        <v>6191</v>
      </c>
      <c r="C16">
        <f t="shared" ca="1" si="5"/>
        <v>7106</v>
      </c>
      <c r="D16">
        <f t="shared" ca="1" si="5"/>
        <v>5481</v>
      </c>
      <c r="E16">
        <f t="shared" ca="1" si="5"/>
        <v>7896</v>
      </c>
      <c r="F16">
        <f t="shared" ca="1" si="5"/>
        <v>7295</v>
      </c>
      <c r="G16">
        <f t="shared" ca="1" si="5"/>
        <v>5777</v>
      </c>
      <c r="H16">
        <f t="shared" ca="1" si="5"/>
        <v>6187</v>
      </c>
    </row>
    <row r="17" spans="1:8" x14ac:dyDescent="0.4">
      <c r="A17" t="s">
        <v>25</v>
      </c>
      <c r="B17">
        <f t="shared" ca="1" si="5"/>
        <v>6888</v>
      </c>
      <c r="C17">
        <f t="shared" ca="1" si="5"/>
        <v>9994</v>
      </c>
      <c r="D17">
        <f t="shared" ca="1" si="5"/>
        <v>5717</v>
      </c>
      <c r="E17">
        <f t="shared" ca="1" si="5"/>
        <v>6416</v>
      </c>
      <c r="F17">
        <f t="shared" ca="1" si="5"/>
        <v>9200</v>
      </c>
      <c r="G17">
        <f t="shared" ca="1" si="5"/>
        <v>8663</v>
      </c>
      <c r="H17">
        <f t="shared" ca="1" si="5"/>
        <v>5833</v>
      </c>
    </row>
    <row r="18" spans="1:8" x14ac:dyDescent="0.4">
      <c r="A18" t="s">
        <v>26</v>
      </c>
      <c r="B18">
        <f t="shared" ca="1" si="5"/>
        <v>8607</v>
      </c>
      <c r="C18">
        <f t="shared" ca="1" si="5"/>
        <v>6648</v>
      </c>
      <c r="D18">
        <f t="shared" ca="1" si="5"/>
        <v>7904</v>
      </c>
      <c r="E18">
        <f t="shared" ca="1" si="5"/>
        <v>9785</v>
      </c>
      <c r="F18">
        <f t="shared" ca="1" si="5"/>
        <v>6711</v>
      </c>
      <c r="G18">
        <f t="shared" ca="1" si="5"/>
        <v>6716</v>
      </c>
      <c r="H18">
        <f t="shared" ca="1" si="5"/>
        <v>5081</v>
      </c>
    </row>
    <row r="19" spans="1:8" x14ac:dyDescent="0.4">
      <c r="A19" t="s">
        <v>27</v>
      </c>
      <c r="B19">
        <f t="shared" ca="1" si="5"/>
        <v>9959</v>
      </c>
      <c r="C19">
        <f t="shared" ca="1" si="5"/>
        <v>8003</v>
      </c>
      <c r="D19">
        <f t="shared" ca="1" si="5"/>
        <v>7523</v>
      </c>
      <c r="E19">
        <f t="shared" ca="1" si="5"/>
        <v>8583</v>
      </c>
      <c r="F19">
        <f t="shared" ca="1" si="5"/>
        <v>7725</v>
      </c>
      <c r="G19">
        <f t="shared" ca="1" si="5"/>
        <v>9724</v>
      </c>
      <c r="H19">
        <f t="shared" ca="1" si="5"/>
        <v>8232</v>
      </c>
    </row>
    <row r="20" spans="1:8" x14ac:dyDescent="0.4">
      <c r="A20" t="s">
        <v>2</v>
      </c>
      <c r="B20">
        <v>2495919</v>
      </c>
      <c r="C20">
        <v>2495919</v>
      </c>
      <c r="D20">
        <v>1102998</v>
      </c>
      <c r="E20">
        <v>1277844</v>
      </c>
      <c r="F20">
        <v>1110036</v>
      </c>
      <c r="G20">
        <v>1418856</v>
      </c>
      <c r="H20">
        <v>1982374</v>
      </c>
    </row>
    <row r="21" spans="1:8" x14ac:dyDescent="0.4">
      <c r="A21" t="s">
        <v>3</v>
      </c>
      <c r="B21">
        <v>2474712</v>
      </c>
      <c r="C21">
        <v>1874712</v>
      </c>
      <c r="D21">
        <v>1975449</v>
      </c>
      <c r="E21">
        <v>1734550</v>
      </c>
      <c r="F21">
        <v>1455387</v>
      </c>
      <c r="G21">
        <v>1199230</v>
      </c>
      <c r="H21">
        <v>2487599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EEDF-14FC-4AA7-AB4F-FC4263D12C54}">
  <dimension ref="A1:C16"/>
  <sheetViews>
    <sheetView workbookViewId="0">
      <selection sqref="A1:C16"/>
    </sheetView>
  </sheetViews>
  <sheetFormatPr defaultRowHeight="14.6" x14ac:dyDescent="0.4"/>
  <sheetData>
    <row r="1" spans="1:3" x14ac:dyDescent="0.4">
      <c r="A1" t="s">
        <v>14</v>
      </c>
      <c r="B1" t="str">
        <f t="shared" ref="B1:B16" si="0">_xlfn.CONCAT(CHAR(34),A1,CHAR(34),",")</f>
        <v>"Allocation Year 2",</v>
      </c>
      <c r="C1" t="str">
        <f>_xlfn.CONCAT(B1:B16)</f>
        <v>"Allocation Year 2","Allocation Year 3","Price Current","Price Year 1","Price Year 2","Price Year 3","Inventory Holding Cost Current","Inventory Holding Cost Year 1","Inventory Holding Cost Year 2","Inventory Holding Cost Year 3","Demand Current","Demand Year 1","Demand Year 2","Demand Year 3","Revenue","Cost",</v>
      </c>
    </row>
    <row r="2" spans="1:3" x14ac:dyDescent="0.4">
      <c r="A2" t="s">
        <v>15</v>
      </c>
      <c r="B2" t="str">
        <f t="shared" si="0"/>
        <v>"Allocation Year 3",</v>
      </c>
    </row>
    <row r="3" spans="1:3" x14ac:dyDescent="0.4">
      <c r="A3" t="s">
        <v>16</v>
      </c>
      <c r="B3" t="str">
        <f t="shared" si="0"/>
        <v>"Price Current",</v>
      </c>
    </row>
    <row r="4" spans="1:3" x14ac:dyDescent="0.4">
      <c r="A4" t="s">
        <v>17</v>
      </c>
      <c r="B4" t="str">
        <f t="shared" si="0"/>
        <v>"Price Year 1",</v>
      </c>
    </row>
    <row r="5" spans="1:3" x14ac:dyDescent="0.4">
      <c r="A5" t="s">
        <v>18</v>
      </c>
      <c r="B5" t="str">
        <f t="shared" si="0"/>
        <v>"Price Year 2",</v>
      </c>
    </row>
    <row r="6" spans="1:3" x14ac:dyDescent="0.4">
      <c r="A6" t="s">
        <v>19</v>
      </c>
      <c r="B6" t="str">
        <f t="shared" si="0"/>
        <v>"Price Year 3",</v>
      </c>
    </row>
    <row r="7" spans="1:3" x14ac:dyDescent="0.4">
      <c r="A7" t="s">
        <v>20</v>
      </c>
      <c r="B7" t="str">
        <f t="shared" si="0"/>
        <v>"Inventory Holding Cost Current",</v>
      </c>
    </row>
    <row r="8" spans="1:3" x14ac:dyDescent="0.4">
      <c r="A8" t="s">
        <v>21</v>
      </c>
      <c r="B8" t="str">
        <f t="shared" si="0"/>
        <v>"Inventory Holding Cost Year 1",</v>
      </c>
    </row>
    <row r="9" spans="1:3" x14ac:dyDescent="0.4">
      <c r="A9" t="s">
        <v>22</v>
      </c>
      <c r="B9" t="str">
        <f t="shared" si="0"/>
        <v>"Inventory Holding Cost Year 2",</v>
      </c>
    </row>
    <row r="10" spans="1:3" x14ac:dyDescent="0.4">
      <c r="A10" t="s">
        <v>28</v>
      </c>
      <c r="B10" t="str">
        <f t="shared" si="0"/>
        <v>"Inventory Holding Cost Year 3",</v>
      </c>
    </row>
    <row r="11" spans="1:3" x14ac:dyDescent="0.4">
      <c r="A11" t="s">
        <v>24</v>
      </c>
      <c r="B11" t="str">
        <f t="shared" si="0"/>
        <v>"Demand Current",</v>
      </c>
    </row>
    <row r="12" spans="1:3" x14ac:dyDescent="0.4">
      <c r="A12" t="s">
        <v>25</v>
      </c>
      <c r="B12" t="str">
        <f t="shared" si="0"/>
        <v>"Demand Year 1",</v>
      </c>
    </row>
    <row r="13" spans="1:3" x14ac:dyDescent="0.4">
      <c r="A13" t="s">
        <v>26</v>
      </c>
      <c r="B13" t="str">
        <f t="shared" si="0"/>
        <v>"Demand Year 2",</v>
      </c>
    </row>
    <row r="14" spans="1:3" x14ac:dyDescent="0.4">
      <c r="A14" t="s">
        <v>27</v>
      </c>
      <c r="B14" t="str">
        <f t="shared" si="0"/>
        <v>"Demand Year 3",</v>
      </c>
    </row>
    <row r="15" spans="1:3" x14ac:dyDescent="0.4">
      <c r="A15" t="s">
        <v>2</v>
      </c>
      <c r="B15" t="str">
        <f t="shared" si="0"/>
        <v>"Revenue",</v>
      </c>
    </row>
    <row r="16" spans="1:3" x14ac:dyDescent="0.4">
      <c r="A16" t="s">
        <v>3</v>
      </c>
      <c r="B16" t="str">
        <f t="shared" si="0"/>
        <v>"Cost",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F7657-9A56-4892-ABED-B9BD122F9C2F}">
  <dimension ref="A1:E5"/>
  <sheetViews>
    <sheetView workbookViewId="0">
      <selection activeCell="B1" sqref="B1"/>
    </sheetView>
  </sheetViews>
  <sheetFormatPr defaultRowHeight="14.6" x14ac:dyDescent="0.4"/>
  <cols>
    <col min="1" max="1" width="22.61328125" customWidth="1"/>
    <col min="2" max="2" width="12.23046875" customWidth="1"/>
    <col min="4" max="4" width="12.765625" customWidth="1"/>
    <col min="5" max="5" width="11.69140625" customWidth="1"/>
  </cols>
  <sheetData>
    <row r="1" spans="1:5" x14ac:dyDescent="0.4">
      <c r="A1" t="s">
        <v>38</v>
      </c>
      <c r="B1" t="s">
        <v>44</v>
      </c>
      <c r="C1" t="s">
        <v>43</v>
      </c>
      <c r="D1" t="s">
        <v>45</v>
      </c>
      <c r="E1" t="s">
        <v>46</v>
      </c>
    </row>
    <row r="2" spans="1:5" x14ac:dyDescent="0.4">
      <c r="A2" t="s">
        <v>39</v>
      </c>
    </row>
    <row r="3" spans="1:5" x14ac:dyDescent="0.4">
      <c r="A3" t="s">
        <v>40</v>
      </c>
    </row>
    <row r="4" spans="1:5" x14ac:dyDescent="0.4">
      <c r="A4" t="s">
        <v>41</v>
      </c>
    </row>
    <row r="5" spans="1:5" x14ac:dyDescent="0.4">
      <c r="A5"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FA15-EA79-41EB-8AEB-8B22759969F9}">
  <dimension ref="A1:H9"/>
  <sheetViews>
    <sheetView workbookViewId="0">
      <selection activeCell="C5" sqref="C5"/>
    </sheetView>
  </sheetViews>
  <sheetFormatPr defaultRowHeight="14.6" x14ac:dyDescent="0.4"/>
  <cols>
    <col min="1" max="1" width="15.15234375" bestFit="1" customWidth="1"/>
    <col min="2" max="2" width="31.23046875" bestFit="1" customWidth="1"/>
    <col min="4" max="4" width="9.921875" bestFit="1" customWidth="1"/>
  </cols>
  <sheetData>
    <row r="1" spans="1:8" ht="15" thickBot="1" x14ac:dyDescent="0.45">
      <c r="A1" t="s">
        <v>57</v>
      </c>
      <c r="B1" t="s">
        <v>50</v>
      </c>
      <c r="C1" t="s">
        <v>49</v>
      </c>
      <c r="D1" t="s">
        <v>51</v>
      </c>
      <c r="E1" t="s">
        <v>34</v>
      </c>
      <c r="F1" t="s">
        <v>52</v>
      </c>
      <c r="G1" t="s">
        <v>53</v>
      </c>
      <c r="H1" t="s">
        <v>54</v>
      </c>
    </row>
    <row r="2" spans="1:8" ht="15" thickBot="1" x14ac:dyDescent="0.45">
      <c r="A2" s="5" t="s">
        <v>47</v>
      </c>
      <c r="B2" s="6" t="s">
        <v>48</v>
      </c>
      <c r="C2" s="6">
        <v>0</v>
      </c>
      <c r="D2" s="8">
        <v>226.7</v>
      </c>
      <c r="E2" s="8">
        <v>120</v>
      </c>
      <c r="F2" s="10">
        <v>101</v>
      </c>
      <c r="G2" s="12">
        <v>0.5</v>
      </c>
      <c r="H2">
        <v>1000</v>
      </c>
    </row>
    <row r="3" spans="1:8" ht="15" thickBot="1" x14ac:dyDescent="0.45">
      <c r="A3" s="5" t="s">
        <v>47</v>
      </c>
      <c r="B3" s="6" t="s">
        <v>48</v>
      </c>
      <c r="C3" s="6">
        <v>5</v>
      </c>
      <c r="D3" s="8">
        <v>319.60000000000002</v>
      </c>
      <c r="E3" s="8">
        <v>150</v>
      </c>
      <c r="F3" s="10">
        <v>352</v>
      </c>
      <c r="G3" s="13">
        <v>0</v>
      </c>
      <c r="H3">
        <v>1000</v>
      </c>
    </row>
    <row r="4" spans="1:8" ht="15" thickBot="1" x14ac:dyDescent="0.45">
      <c r="A4" s="5" t="s">
        <v>47</v>
      </c>
      <c r="B4" s="6" t="s">
        <v>48</v>
      </c>
      <c r="C4" s="6">
        <v>10</v>
      </c>
      <c r="D4" s="8">
        <v>475.1</v>
      </c>
      <c r="E4" s="8">
        <v>200</v>
      </c>
      <c r="F4" s="10">
        <v>190</v>
      </c>
      <c r="G4" s="13">
        <v>0.2</v>
      </c>
      <c r="H4">
        <v>1000</v>
      </c>
    </row>
    <row r="5" spans="1:8" ht="15" thickBot="1" x14ac:dyDescent="0.45">
      <c r="A5" s="5" t="s">
        <v>47</v>
      </c>
      <c r="B5" s="6" t="s">
        <v>48</v>
      </c>
      <c r="C5" s="7">
        <v>15</v>
      </c>
      <c r="D5" s="9">
        <v>822.2</v>
      </c>
      <c r="E5" s="9">
        <v>300</v>
      </c>
      <c r="F5" s="11">
        <v>153</v>
      </c>
      <c r="G5" s="14">
        <v>0.3</v>
      </c>
      <c r="H5">
        <v>1000</v>
      </c>
    </row>
    <row r="6" spans="1:8" ht="15" thickBot="1" x14ac:dyDescent="0.45">
      <c r="A6" s="5" t="s">
        <v>55</v>
      </c>
      <c r="B6" s="6" t="s">
        <v>56</v>
      </c>
      <c r="C6" s="6">
        <v>0</v>
      </c>
      <c r="D6" s="8">
        <v>80</v>
      </c>
      <c r="E6" s="8">
        <v>50</v>
      </c>
      <c r="F6" s="10">
        <v>162</v>
      </c>
      <c r="G6" s="12">
        <v>0.15</v>
      </c>
      <c r="H6" s="15">
        <v>500</v>
      </c>
    </row>
    <row r="7" spans="1:8" ht="15" thickBot="1" x14ac:dyDescent="0.45">
      <c r="A7" s="5" t="s">
        <v>55</v>
      </c>
      <c r="B7" s="6" t="s">
        <v>56</v>
      </c>
      <c r="C7" s="6">
        <v>5</v>
      </c>
      <c r="D7" s="8">
        <v>200</v>
      </c>
      <c r="E7" s="8">
        <v>100</v>
      </c>
      <c r="F7" s="10">
        <v>113</v>
      </c>
      <c r="G7" s="13">
        <v>0.3</v>
      </c>
      <c r="H7" s="15">
        <v>500</v>
      </c>
    </row>
    <row r="8" spans="1:8" ht="15" thickBot="1" x14ac:dyDescent="0.45">
      <c r="A8" s="5" t="s">
        <v>55</v>
      </c>
      <c r="B8" s="6" t="s">
        <v>56</v>
      </c>
      <c r="C8" s="6">
        <v>10</v>
      </c>
      <c r="D8" s="8">
        <v>450</v>
      </c>
      <c r="E8" s="8">
        <v>150</v>
      </c>
      <c r="F8" s="10">
        <v>110</v>
      </c>
      <c r="G8" s="13">
        <v>0.5</v>
      </c>
      <c r="H8" s="15">
        <v>500</v>
      </c>
    </row>
    <row r="9" spans="1:8" ht="15" thickBot="1" x14ac:dyDescent="0.45">
      <c r="A9" s="5" t="s">
        <v>55</v>
      </c>
      <c r="B9" s="6" t="s">
        <v>56</v>
      </c>
      <c r="C9" s="7">
        <v>15</v>
      </c>
      <c r="D9" s="9">
        <v>900</v>
      </c>
      <c r="E9" s="9">
        <v>200</v>
      </c>
      <c r="F9" s="11">
        <v>100</v>
      </c>
      <c r="G9" s="14">
        <v>0.05</v>
      </c>
      <c r="H9" s="15">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Scenarios Summary</vt:lpstr>
      <vt:lpstr>Details</vt:lpstr>
      <vt:lpstr>temp</vt:lpstr>
      <vt:lpstr>planner</vt:lpstr>
      <vt:lpstr>planner1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Chakravarthy Chakravartula</dc:creator>
  <cp:lastModifiedBy>Chakravarthy Chakravartula</cp:lastModifiedBy>
  <dcterms:created xsi:type="dcterms:W3CDTF">2015-06-05T18:17:20Z</dcterms:created>
  <dcterms:modified xsi:type="dcterms:W3CDTF">2023-03-14T08:52:35Z</dcterms:modified>
</cp:coreProperties>
</file>