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hidePivotFieldList="1"/>
  <mc:AlternateContent xmlns:mc="http://schemas.openxmlformats.org/markup-compatibility/2006">
    <mc:Choice Requires="x15">
      <x15ac:absPath xmlns:x15ac="http://schemas.microsoft.com/office/spreadsheetml/2010/11/ac" url="C:\Users\soumi\Desktop\Excel\"/>
    </mc:Choice>
  </mc:AlternateContent>
  <xr:revisionPtr revIDLastSave="0" documentId="13_ncr:1_{A14040C6-75F0-4C01-9D41-92268B38C423}" xr6:coauthVersionLast="47" xr6:coauthVersionMax="47" xr10:uidLastSave="{00000000-0000-0000-0000-000000000000}"/>
  <bookViews>
    <workbookView xWindow="-108" yWindow="-108" windowWidth="23256" windowHeight="12456" activeTab="2" xr2:uid="{26D4546B-D2A1-4444-8EAF-A6228F96F0C1}"/>
  </bookViews>
  <sheets>
    <sheet name="Data" sheetId="2" r:id="rId1"/>
    <sheet name="Pivots" sheetId="6" r:id="rId2"/>
    <sheet name="Call Centre Report" sheetId="5" r:id="rId3"/>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4"/>
    <pivotCache cacheId="1" r:id="rId5"/>
    <pivotCache cacheId="2" r:id="rId6"/>
    <pivotCache cacheId="3" r:id="rId7"/>
    <pivotCache cacheId="414" r:id="rId8"/>
    <pivotCache cacheId="417" r:id="rId9"/>
    <pivotCache cacheId="420" r:id="rId10"/>
    <pivotCache cacheId="423" r:id="rId11"/>
    <pivotCache cacheId="426"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7" i="5" l="1" a="1"/>
  <c r="Q17" i="5" s="1"/>
  <c r="P18" i="5" a="1"/>
  <c r="P18" i="5" s="1"/>
  <c r="G26" i="6"/>
  <c r="I32" i="6" s="1"/>
  <c r="E32" i="6" a="1"/>
  <c r="E32"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6" i="6" l="1"/>
  <c r="I35" i="6"/>
  <c r="H36" i="6"/>
  <c r="H35" i="6"/>
  <c r="H34" i="6"/>
  <c r="H33" i="6"/>
  <c r="I34" i="6"/>
  <c r="I33" i="6"/>
  <c r="H3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B4CB04-E7C8-4EC1-996F-F034361BCEF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AA6754C-D45B-4F69-9C67-97A2F5A1532C}"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5068AC26-B5BE-4D29-9678-D003DA49DCDA}"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<sst xmlns="http://schemas.openxmlformats.org/spreadsheetml/2006/main" count="3158" uniqueCount="1078">
  <si>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</si>
  <si>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</si>
  <si>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</si>
  <si>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</si>
  <si>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</si>
  <si>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</si>
  <si>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</si>
  <si>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</si>
  <si>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</si>
  <si>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</si>
  <si>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</si>
  <si>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</si>
  <si>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</si>
  <si>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</si>
  <si>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</si>
  <si>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</si>
  <si>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</si>
  <si>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</si>
  <si>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</si>
  <si>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</si>
  <si>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</si>
  <si>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</si>
  <si>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</si>
  <si>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</si>
  <si>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</si>
  <si>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</si>
  <si>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</si>
  <si>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</si>
  <si>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</si>
  <si>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</si>
  <si>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</si>
  <si>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</si>
  <si>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</si>
  <si>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</si>
  <si>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</si>
  <si>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</si>
  <si>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</si>
  <si>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</si>
  <si>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</si>
  <si>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</si>
  <si>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</si>
  <si>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</si>
  <si>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</si>
  <si>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</si>
  <si>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</si>
  <si>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</si>
  <si>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</si>
  <si>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</si>
  <si>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</si>
  <si>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</si>
  <si>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</si>
  <si>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</si>
  <si>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</si>
  <si>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</si>
  <si>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</si>
  <si>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</si>
  <si>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</si>
  <si>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</si>
  <si>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</si>
  <si>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</si>
  <si>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</si>
  <si>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</si>
  <si>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</si>
  <si>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</si>
  <si>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</si>
  <si>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</si>
  <si>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</si>
  <si>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</si>
  <si>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</si>
  <si>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</si>
  <si>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</si>
  <si>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</si>
  <si>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</si>
  <si>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</si>
  <si>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</si>
  <si>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</si>
  <si>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</si>
  <si>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</si>
  <si>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</si>
  <si>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</si>
  <si>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</si>
  <si>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</si>
  <si>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</si>
  <si>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</si>
  <si>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</si>
  <si>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</si>
  <si>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</si>
  <si>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</si>
  <si>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</si>
  <si>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</si>
  <si>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</si>
  <si>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</si>
  <si>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</si>
  <si>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</si>
  <si>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</si>
  <si>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</si>
  <si>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</si>
  <si>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</si>
  <si>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</si>
  <si>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</si>
  <si>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</si>
  <si>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</si>
  <si>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</si>
  <si>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</si>
  <si>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</si>
  <si>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</si>
  <si>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</si>
  <si>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</si>
  <si>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</si>
  <si>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</si>
  <si>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</si>
  <si>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</si>
  <si>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</si>
  <si>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</si>
  <si>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</si>
  <si>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</si>
  <si>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</si>
  <si>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</si>
  <si>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</si>
  <si>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</si>
  <si>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</si>
  <si>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</si>
  <si>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</si>
  <si>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</si>
  <si>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</si>
  <si>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</si>
  <si>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</si>
  <si>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</si>
  <si>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</si>
  <si>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</si>
  <si>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</si>
  <si>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</si>
  <si>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</si>
  <si>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</si>
  <si>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</si>
  <si>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</si>
  <si>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</si>
  <si>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</si>
  <si>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</si>
  <si>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</si>
  <si>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</si>
  <si>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</si>
  <si>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</si>
  <si>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</si>
  <si>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</si>
  <si>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</si>
  <si>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</si>
  <si>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</si>
  <si>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</si>
  <si>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</si>
  <si>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</si>
  <si>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</si>
  <si>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</si>
  <si>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</si>
  <si>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</si>
  <si>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</si>
  <si>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</si>
  <si>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</si>
  <si>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</si>
  <si>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</si>
  <si>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</si>
  <si>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</si>
  <si>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</si>
  <si>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</si>
  <si>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</si>
  <si>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</si>
  <si>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</si>
  <si>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</si>
  <si>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</si>
  <si>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</si>
  <si>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</si>
  <si>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</si>
  <si>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</si>
  <si>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</si>
  <si>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</si>
  <si>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</si>
  <si>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</si>
  <si>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</si>
  <si>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</si>
  <si>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</si>
  <si>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</si>
  <si>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</si>
  <si>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</si>
  <si>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</si>
  <si>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</si>
  <si>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</si>
  <si>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</si>
  <si>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</si>
  <si>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</si>
  <si>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</si>
  <si>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</si>
  <si>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</si>
  <si>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</si>
  <si>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</si>
  <si>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</si>
  <si>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</si>
  <si>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</si>
  <si>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</si>
  <si>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</si>
  <si>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</si>
  <si>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</si>
  <si>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</si>
  <si>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</si>
  <si>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</si>
  <si>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</si>
  <si>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</si>
  <si>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</si>
  <si>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</si>
  <si>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</si>
  <si>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</si>
  <si>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</si>
  <si>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</si>
  <si>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</si>
  <si>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</si>
  <si>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</si>
  <si>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</si>
  <si>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</si>
  <si>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</si>
  <si>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</si>
  <si>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</si>
  <si>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</si>
  <si>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</si>
  <si>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</si>
  <si>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</si>
  <si>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</si>
  <si>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</si>
  <si>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</si>
  <si>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</si>
  <si>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</si>
  <si>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</si>
  <si>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</si>
  <si>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</si>
  <si>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</si>
  <si>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</si>
  <si>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</si>
  <si>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</si>
  <si>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</si>
  <si>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</si>
  <si>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</si>
  <si>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</si>
  <si>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</si>
  <si>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</si>
  <si>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</si>
  <si>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</si>
  <si>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</si>
  <si>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</si>
  <si>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</si>
  <si>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</si>
  <si>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</si>
  <si>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</si>
  <si>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</si>
  <si>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</si>
  <si>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</si>
  <si>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</si>
  <si>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</si>
  <si>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</si>
  <si>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</si>
  <si>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</si>
  <si>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</si>
  <si>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</si>
  <si>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</si>
  <si>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</si>
  <si>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</si>
  <si>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</si>
  <si>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</si>
  <si>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</si>
  <si>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</si>
  <si>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</si>
  <si>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</si>
  <si>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</si>
  <si>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</si>
  <si>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</si>
  <si>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</si>
  <si>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</si>
  <si>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</si>
  <si>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</si>
  <si>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</si>
  <si>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</si>
  <si>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</si>
  <si>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</si>
  <si>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</si>
  <si>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</si>
  <si>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</si>
  <si>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</si>
  <si>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</si>
  <si>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</si>
  <si>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</si>
  <si>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</si>
  <si>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</si>
  <si>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</si>
  <si>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</si>
  <si>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</si>
  <si>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</si>
  <si>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</si>
  <si>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</si>
  <si>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</si>
  <si>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</si>
  <si>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</si>
  <si>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</si>
  <si>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</si>
  <si>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</si>
  <si>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</si>
  <si>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</si>
  <si>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</si>
  <si>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</si>
  <si>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</si>
  <si>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</si>
  <si>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</si>
  <si>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</si>
  <si>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</si>
  <si>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</si>
  <si>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</si>
  <si>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</si>
  <si>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</si>
  <si>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</si>
  <si>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</si>
  <si>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</si>
  <si>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</si>
  <si>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</si>
  <si>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</si>
  <si>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</si>
  <si>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</si>
  <si>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</si>
  <si>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</si>
  <si>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</si>
  <si>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</si>
  <si>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</si>
  <si>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</si>
  <si>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</si>
  <si>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</si>
  <si>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</si>
  <si>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</si>
  <si>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</si>
  <si>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</si>
  <si>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</si>
  <si>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</si>
  <si>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</si>
  <si>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</si>
  <si>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</si>
  <si>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</si>
  <si>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</si>
  <si>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</si>
  <si>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</si>
  <si>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</si>
  <si>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</si>
  <si>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</si>
  <si>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</si>
  <si>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</si>
  <si>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</si>
  <si>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</si>
  <si>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</si>
  <si>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</si>
  <si>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</si>
  <si>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</si>
  <si>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</si>
  <si>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</si>
  <si>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</si>
  <si>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</si>
  <si>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</si>
  <si>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</si>
  <si>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</si>
  <si>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</si>
  <si>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</si>
  <si>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</si>
  <si>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</si>
  <si>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</si>
  <si>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</si>
  <si>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</si>
  <si>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</si>
  <si>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</si>
  <si>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</si>
  <si>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</si>
  <si>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</si>
  <si>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</si>
  <si>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</si>
  <si>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</si>
  <si>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</si>
  <si>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</si>
  <si>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</si>
  <si>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</si>
  <si>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</si>
  <si>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</si>
  <si>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</si>
  <si>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</si>
  <si>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</si>
  <si>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</si>
  <si>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</si>
  <si>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</si>
  <si>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</si>
  <si>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</si>
  <si>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</si>
  <si>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</si>
  <si>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</si>
  <si>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</si>
  <si>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</si>
  <si>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</si>
  <si>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</si>
  <si>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</si>
  <si>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</si>
  <si>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</si>
  <si>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</si>
  <si>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</si>
  <si>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</si>
  <si>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</si>
  <si>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</si>
  <si>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</si>
  <si>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</si>
  <si>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</si>
  <si>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</si>
  <si>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</si>
  <si>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</si>
  <si>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</si>
  <si>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</si>
  <si>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</si>
  <si>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</si>
  <si>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</si>
  <si>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</si>
  <si>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</si>
  <si>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</si>
  <si>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</si>
  <si>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</si>
  <si>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</si>
  <si>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</si>
  <si>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</si>
  <si>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</si>
  <si>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</si>
  <si>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</si>
  <si>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</si>
  <si>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</si>
  <si>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</si>
  <si>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</si>
  <si>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</si>
  <si>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</si>
  <si>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</si>
  <si>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</si>
  <si>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</si>
  <si>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</si>
  <si>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</si>
  <si>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</si>
  <si>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</si>
  <si>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</si>
  <si>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</si>
  <si>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</si>
  <si>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</si>
  <si>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</si>
  <si>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</si>
  <si>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</si>
  <si>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</si>
  <si>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</si>
  <si>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</si>
  <si>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</si>
  <si>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</si>
  <si>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</si>
  <si>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</si>
  <si>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</si>
  <si>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</si>
  <si>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</si>
  <si>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</si>
  <si>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</si>
  <si>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</si>
  <si>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</si>
  <si>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</si>
  <si>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</si>
  <si>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</si>
  <si>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</si>
  <si>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</si>
  <si>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</si>
  <si>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</si>
  <si>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</si>
  <si>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</si>
  <si>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</si>
  <si>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</si>
  <si>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</si>
  <si>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</si>
  <si>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</si>
  <si>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</si>
  <si>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</si>
  <si>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</si>
  <si>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</si>
  <si>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</si>
  <si>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</si>
  <si>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</si>
  <si>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</si>
  <si>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</si>
  <si>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</si>
  <si>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</si>
  <si>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</si>
  <si>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</si>
  <si>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</si>
  <si>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</si>
  <si>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</si>
  <si>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</si>
  <si>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</si>
  <si>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</si>
  <si>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</si>
  <si>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</si>
  <si>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</si>
  <si>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</si>
  <si>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</si>
  <si>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</si>
  <si>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</si>
  <si>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</si>
  <si>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</si>
  <si>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</si>
  <si>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</si>
  <si>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</si>
  <si>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</si>
  <si>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</si>
  <si>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</si>
  <si>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</si>
  <si>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</si>
  <si>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</si>
  <si>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</si>
  <si>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</si>
  <si>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</si>
  <si>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</si>
  <si>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</si>
  <si>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</si>
  <si>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</si>
  <si>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</si>
  <si>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</si>
  <si>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</si>
  <si>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</si>
  <si>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</si>
  <si>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</si>
  <si>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</si>
  <si>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</si>
  <si>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</si>
  <si>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</si>
  <si>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</si>
  <si>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</si>
  <si>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</si>
  <si>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</si>
  <si>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</si>
  <si>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</si>
  <si>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</si>
  <si>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</si>
  <si>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</si>
  <si>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</si>
  <si>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</si>
  <si>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</si>
  <si>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</si>
  <si>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</si>
  <si>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</si>
  <si>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</si>
  <si>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</si>
  <si>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</si>
  <si>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</si>
  <si>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</si>
  <si>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</si>
  <si>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</si>
  <si>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</si>
  <si>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</si>
  <si>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</si>
  <si>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</si>
  <si>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</si>
  <si>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</si>
  <si>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</si>
  <si>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</si>
  <si>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</si>
  <si>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</si>
  <si>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</si>
  <si>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</si>
  <si>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</si>
  <si>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</si>
  <si>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</si>
  <si>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</si>
  <si>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</si>
  <si>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</si>
  <si>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</si>
  <si>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</si>
  <si>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</si>
  <si>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</si>
  <si>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</si>
  <si>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</si>
  <si>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</si>
  <si>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</si>
  <si>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</si>
  <si>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</si>
  <si>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</si>
  <si>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</si>
  <si>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</si>
  <si>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</si>
  <si>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</si>
  <si>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</si>
  <si>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</si>
  <si>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</si>
  <si>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</si>
  <si>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</si>
  <si>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</si>
  <si>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</si>
  <si>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</si>
  <si>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</si>
  <si>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</si>
  <si>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</si>
  <si>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</si>
  <si>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</si>
  <si>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</si>
  <si>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</si>
  <si>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</si>
  <si>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</si>
  <si>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</si>
  <si>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</si>
  <si>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</si>
  <si>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</si>
  <si>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</si>
  <si>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</si>
  <si>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</si>
  <si>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</si>
  <si>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</si>
  <si>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</si>
  <si>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</si>
  <si>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</si>
  <si>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</si>
  <si>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</si>
  <si>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</si>
  <si>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</si>
  <si>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</si>
  <si>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</si>
  <si>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</si>
  <si>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</si>
  <si>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</si>
  <si>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</si>
  <si>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</si>
  <si>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</si>
  <si>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</si>
  <si>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</si>
  <si>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</si>
  <si>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</si>
  <si>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</si>
  <si>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</si>
  <si>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</si>
  <si>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</si>
  <si>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</si>
  <si>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</si>
  <si>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</si>
  <si>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</si>
  <si>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</si>
  <si>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</si>
  <si>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</si>
  <si>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</si>
  <si>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</si>
  <si>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</si>
  <si>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</si>
  <si>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</si>
  <si>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</si>
  <si>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</si>
  <si>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</si>
  <si>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</si>
  <si>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</si>
  <si>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</si>
  <si>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</si>
  <si>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</si>
  <si>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</si>
  <si>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</si>
  <si>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</si>
  <si>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</si>
  <si>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</si>
  <si>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</si>
  <si>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</si>
  <si>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</si>
  <si>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</si>
  <si>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</si>
  <si>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</si>
  <si>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</si>
  <si>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</si>
  <si>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</si>
  <si>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</si>
  <si>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</si>
  <si>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</si>
  <si>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</si>
  <si>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</si>
  <si>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</si>
  <si>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</si>
  <si>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</si>
  <si>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</si>
  <si>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</si>
  <si>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</si>
  <si>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</si>
  <si>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</si>
  <si>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</si>
  <si>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</si>
  <si>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</si>
  <si>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</si>
  <si>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</si>
  <si>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</si>
  <si>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</si>
  <si>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</si>
  <si>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</si>
  <si>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</si>
  <si>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</si>
  <si>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</si>
  <si>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</si>
  <si>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</si>
  <si>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</si>
  <si>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</si>
  <si>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</si>
  <si>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</si>
  <si>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</si>
  <si>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</si>
  <si>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</si>
  <si>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</si>
  <si>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</si>
  <si>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</si>
  <si>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</si>
  <si>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</si>
  <si>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</si>
  <si>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</si>
  <si>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</si>
  <si>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</si>
  <si>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</si>
  <si>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</si>
  <si>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</si>
  <si>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</si>
  <si>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</si>
  <si>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</si>
  <si>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</si>
  <si>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</si>
  <si>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</si>
  <si>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</si>
  <si>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</si>
  <si>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</si>
  <si>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</si>
  <si>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</si>
  <si>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</si>
  <si>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</si>
  <si>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</si>
  <si>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</si>
  <si>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</si>
  <si>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</si>
  <si>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</si>
  <si>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</si>
  <si>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</si>
  <si>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</si>
  <si>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</si>
  <si>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</si>
  <si>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</si>
  <si>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</si>
  <si>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</si>
  <si>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</si>
  <si>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</si>
  <si>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</si>
  <si>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</si>
  <si>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</si>
  <si>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</si>
  <si>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</si>
  <si>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</si>
  <si>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</si>
  <si>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</si>
  <si>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</si>
  <si>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</si>
  <si>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</si>
  <si>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</si>
  <si>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</si>
  <si>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</si>
  <si>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</si>
  <si>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</si>
  <si>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</si>
  <si>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</si>
  <si>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</si>
  <si>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</si>
  <si>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</si>
  <si>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</si>
  <si>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</si>
  <si>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</si>
  <si>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</si>
  <si>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</si>
  <si>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</si>
  <si>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</si>
  <si>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</si>
  <si>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</si>
  <si>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</si>
  <si>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</si>
  <si>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</si>
  <si>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</si>
  <si>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</si>
  <si>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</si>
  <si>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</si>
  <si>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</si>
  <si>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</si>
  <si>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</si>
  <si>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</si>
  <si>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</si>
  <si>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</si>
  <si>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</si>
  <si>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</si>
  <si>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</si>
  <si>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</si>
  <si>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</si>
  <si>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</si>
  <si>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</si>
  <si>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</si>
  <si>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</si>
  <si>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</si>
  <si>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</si>
  <si>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</si>
  <si>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</si>
  <si>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</si>
  <si>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</si>
  <si>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</si>
  <si>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</si>
  <si>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</si>
  <si>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</si>
  <si>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</si>
  <si>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</si>
  <si>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</si>
  <si>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</si>
  <si>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</si>
  <si>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</si>
  <si>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</si>
  <si>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</si>
  <si>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</si>
  <si>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</si>
  <si>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</si>
  <si>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</si>
  <si>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</si>
  <si>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</si>
  <si>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</si>
  <si>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</si>
  <si>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</si>
  <si>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</si>
  <si>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</si>
  <si>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</si>
  <si>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</si>
  <si>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</si>
  <si>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</si>
  <si>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</si>
  <si>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</si>
  <si>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</si>
  <si>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</si>
  <si>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</si>
  <si>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</si>
  <si>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</si>
  <si>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</si>
  <si>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</si>
  <si>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</si>
  <si>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</si>
  <si>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</si>
  <si>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</si>
  <si>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</si>
  <si>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</si>
  <si>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</si>
  <si>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</si>
  <si>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</si>
  <si>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</si>
  <si>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</si>
  <si>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</si>
  <si>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</si>
  <si>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</si>
  <si>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</si>
  <si>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</si>
  <si>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</si>
  <si>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</si>
  <si>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</si>
  <si>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</si>
  <si>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</si>
  <si>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</si>
  <si>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</si>
  <si>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</si>
  <si>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</si>
  <si>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</si>
  <si>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</si>
  <si>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</si>
  <si>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</si>
  <si>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</si>
  <si>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</si>
  <si>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</si>
  <si>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</si>
  <si>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</si>
  <si>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</si>
  <si>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</si>
  <si>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</si>
  <si>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</si>
  <si>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</si>
  <si>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</si>
  <si>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</si>
  <si>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</si>
  <si>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</si>
  <si>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</si>
  <si>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</si>
  <si>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</si>
  <si>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</si>
  <si>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</si>
  <si>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</si>
  <si>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</si>
  <si>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</si>
  <si>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</si>
  <si>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</si>
  <si>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</si>
  <si>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</si>
  <si>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</si>
  <si>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</si>
  <si>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</si>
  <si>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</si>
  <si>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</si>
  <si>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</si>
  <si>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</si>
  <si>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</si>
  <si>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</si>
  <si>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</si>
  <si>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</si>
  <si>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</si>
  <si>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</si>
  <si>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</si>
  <si>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</si>
  <si>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</si>
  <si>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</si>
  <si>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</si>
  <si>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</si>
  <si>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</si>
  <si>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</si>
  <si>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</si>
  <si>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</si>
  <si>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</si>
  <si>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</si>
  <si>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</si>
  <si>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</si>
  <si>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</si>
  <si>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</si>
  <si>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</si>
  <si>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</si>
  <si>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</si>
  <si>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</si>
  <si>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</si>
  <si>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</si>
  <si>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</si>
  <si>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</si>
  <si>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</si>
  <si>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</si>
  <si>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</si>
  <si>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</si>
  <si>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</si>
  <si>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</si>
  <si>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</si>
  <si>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</si>
  <si>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</si>
  <si>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</si>
  <si>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</si>
  <si>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</si>
  <si>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</si>
  <si>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</si>
  <si>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</si>
  <si>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</si>
  <si>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</si>
  <si>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</si>
  <si>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</si>
  <si>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</si>
  <si>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</si>
  <si>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</si>
  <si>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</si>
  <si>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</si>
  <si>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</si>
  <si>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</si>
  <si>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</si>
  <si>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</si>
  <si>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</si>
  <si>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</si>
  <si>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</si>
  <si>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</si>
  <si>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</si>
  <si>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</si>
  <si>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</si>
  <si>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</si>
  <si>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</si>
  <si>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</si>
  <si>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</si>
  <si>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</si>
  <si>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</si>
  <si>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</si>
  <si>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</si>
  <si>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</si>
  <si>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</si>
  <si>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</si>
  <si>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</si>
  <si>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</si>
  <si>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</si>
  <si>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</si>
  <si>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</si>
  <si>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</si>
  <si>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</si>
  <si>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</si>
  <si>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</si>
  <si>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</si>
  <si>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</si>
  <si>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</si>
  <si>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</si>
  <si>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</si>
  <si>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</si>
  <si>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</si>
  <si>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</si>
  <si>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</si>
  <si>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</si>
  <si>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</si>
  <si>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</si>
  <si>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</si>
  <si>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</si>
  <si>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</si>
  <si>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</si>
  <si>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</si>
  <si>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</si>
  <si>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</si>
  <si>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</si>
  <si>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</si>
  <si>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</si>
  <si>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</si>
  <si>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</si>
  <si>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</si>
  <si>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</si>
  <si>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</si>
  <si>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</si>
  <si>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</si>
  <si>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</si>
  <si>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</si>
  <si>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</si>
  <si>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</si>
  <si>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</si>
  <si>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</si>
  <si>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</si>
  <si>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</si>
  <si>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</si>
  <si>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</si>
  <si>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</si>
  <si>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</si>
  <si>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</si>
  <si>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</si>
  <si>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</si>
  <si>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</si>
  <si>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</si>
  <si>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</si>
  <si>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</si>
  <si>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</si>
  <si>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</si>
  <si>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</si>
  <si>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</si>
  <si>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</si>
  <si>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</si>
  <si>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</si>
  <si>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</si>
  <si>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</si>
  <si>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</si>
  <si>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Total Amount</t>
  </si>
  <si>
    <t>Call Count</t>
  </si>
  <si>
    <t>Total Duration</t>
  </si>
  <si>
    <t>5* Rating</t>
  </si>
  <si>
    <t>Average Rating</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</si>
  <si>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</si>
  <si>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</si>
  <si>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</si>
  <si>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</si>
  <si>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</si>
  <si>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</si>
  <si>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</si>
  <si>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</si>
  <si>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</si>
  <si>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</si>
  <si>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</si>
  <si>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</si>
  <si>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</si>
  <si>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</si>
  <si>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</si>
  <si>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</si>
  <si>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</si>
  <si>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</si>
  <si>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</si>
  <si>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</si>
  <si>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</si>
  <si>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</si>
  <si>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</si>
  <si>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Reps</t>
  </si>
  <si>
    <t>Calls</t>
  </si>
  <si>
    <t>Amount</t>
  </si>
  <si>
    <t>sel. calls</t>
  </si>
  <si>
    <t>sel. amount</t>
  </si>
  <si>
    <t>Selected rep</t>
  </si>
  <si>
    <t>Column Labels</t>
  </si>
  <si>
    <t>Count of Call number</t>
  </si>
  <si>
    <t>Total</t>
  </si>
  <si>
    <r>
      <rPr>
        <sz val="24"/>
        <color theme="2" tint="-0.499984740745262"/>
        <rFont val="Aptos ExtraBold"/>
        <family val="2"/>
        <scheme val="major"/>
      </rPr>
      <t>CALL CENTRE REPORT</t>
    </r>
    <r>
      <rPr>
        <sz val="24"/>
        <color theme="1"/>
        <rFont val="Aptos ExtraBold"/>
        <family val="2"/>
        <scheme val="major"/>
      </rPr>
      <t xml:space="preserve"> </t>
    </r>
    <r>
      <rPr>
        <sz val="24"/>
        <color theme="1"/>
        <rFont val="Aptos"/>
        <family val="2"/>
        <scheme val="minor"/>
      </rPr>
      <t xml:space="preserve">- </t>
    </r>
    <r>
      <rPr>
        <sz val="24"/>
        <color theme="2" tint="-0.499984740745262"/>
        <rFont val="Aptos"/>
        <family val="2"/>
        <scheme val="minor"/>
      </rPr>
      <t>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</si>
</sst>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ExtraBold"/>
      <family val="2"/>
      <scheme val="major"/>
    </font>
    <font>
      <sz val="24"/>
      <color theme="1"/>
      <name val="Aptos ExtraBold"/>
      <family val="2"/>
      <scheme val="major"/>
    </font>
    <font>
      <sz val="24"/>
      <color theme="1"/>
      <name val="Aptos"/>
      <family val="2"/>
      <scheme val="minor"/>
    </font>
    <font>
      <sz val="24"/>
      <color theme="2" tint="-0.499984740745262"/>
      <name val="Aptos ExtraBold"/>
      <family val="2"/>
      <scheme val="major"/>
    </font>
    <font>
      <sz val="24"/>
      <color theme="2" tint="-0.499984740745262"/>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bottom/>
      <diagonal/>
    </border>
    <border>
      <left/>
      <right/>
      <top/>
      <bottom style="thin">
        <color indexed="64"/>
      </bottom>
      <diagonal/>
    </border>
  </borders>
  <cellStyleXfs count="1">
    <xf numFmtId="0" fontId="0" fillId="0" borderId="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165" fontId="0" fillId="0" borderId="0" xfId="0" applyNumberFormat="1"/>
    <xf numFmtId="3"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0" borderId="0" xfId="0" applyNumberFormat="1"/>
    <xf numFmtId="0" fontId="0" fillId="5" borderId="0" xfId="0" applyFill="1" applyBorder="1"/>
    <xf numFmtId="168" fontId="0" fillId="5" borderId="0" xfId="0" applyNumberFormat="1" applyFill="1" applyBorder="1"/>
    <xf numFmtId="0" fontId="0" fillId="5" borderId="9" xfId="0" applyFill="1" applyBorder="1"/>
    <xf numFmtId="0" fontId="4" fillId="5" borderId="11" xfId="0" applyFont="1" applyFill="1" applyBorder="1" applyAlignment="1">
      <alignment horizontal="right"/>
    </xf>
    <xf numFmtId="0" fontId="4" fillId="5" borderId="7" xfId="0" applyFont="1" applyFill="1" applyBorder="1" applyAlignment="1">
      <alignment horizontal="right"/>
    </xf>
    <xf numFmtId="0" fontId="4" fillId="5" borderId="10" xfId="0" applyFont="1" applyFill="1" applyBorder="1"/>
    <xf numFmtId="0" fontId="0" fillId="5" borderId="12" xfId="0" applyFill="1" applyBorder="1"/>
    <xf numFmtId="0" fontId="0" fillId="5" borderId="10" xfId="0" applyFill="1" applyBorder="1"/>
    <xf numFmtId="168" fontId="0" fillId="5" borderId="12" xfId="0" applyNumberFormat="1" applyFill="1" applyBorder="1"/>
    <xf numFmtId="0" fontId="0" fillId="5" borderId="6" xfId="0" applyFill="1" applyBorder="1"/>
    <xf numFmtId="168" fontId="0" fillId="5" borderId="13" xfId="0" applyNumberFormat="1" applyFill="1" applyBorder="1"/>
    <xf numFmtId="168" fontId="0" fillId="5" borderId="4" xfId="0" applyNumberFormat="1" applyFill="1" applyBorder="1"/>
    <xf numFmtId="0" fontId="4" fillId="3" borderId="0" xfId="0" applyFont="1" applyFill="1"/>
    <xf numFmtId="0" fontId="5" fillId="3" borderId="0" xfId="0" applyFont="1" applyFill="1"/>
  </cellXfs>
  <cellStyles count="1">
    <cellStyle name="Normal" xfId="0" builtinId="0"/>
  </cellStyles>
  <dxfs count="68">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bgColor theme="2" tint="-9.9948118533890809E-2"/>
        </patternFill>
      </fill>
      <border>
        <left style="thin">
          <color auto="1"/>
        </left>
        <right style="thin">
          <color auto="1"/>
        </right>
        <vertical/>
        <horizontal/>
      </border>
    </dxf>
    <dxf>
      <fill>
        <patternFill>
          <bgColor theme="8" tint="0.39994506668294322"/>
        </patternFill>
      </fill>
      <border>
        <left style="thin">
          <color theme="1"/>
        </left>
        <right style="thin">
          <color theme="1"/>
        </right>
        <top/>
        <bottom/>
        <vertical/>
        <horizontal/>
      </border>
    </dxf>
    <dxf>
      <fill>
        <patternFill>
          <bgColor theme="8" tint="0.59996337778862885"/>
        </patternFill>
      </fill>
      <border>
        <left style="thin">
          <color auto="1"/>
        </left>
        <right style="thin">
          <color auto="1"/>
        </right>
        <vertical/>
        <horizontal/>
      </border>
    </dxf>
    <dxf>
      <fill>
        <patternFill>
          <bgColor rgb="FF00B0F0"/>
        </patternFill>
      </fill>
      <border>
        <left style="thin">
          <color auto="1"/>
        </left>
        <right style="thin">
          <color auto="1"/>
        </right>
        <vertical/>
        <horizontal/>
      </border>
    </dxf>
    <dxf>
      <fill>
        <patternFill>
          <bgColor theme="8" tint="0.39994506668294322"/>
        </patternFill>
      </fill>
      <border>
        <left style="thin">
          <color theme="1"/>
        </left>
        <right style="thin">
          <color theme="1"/>
        </right>
        <top/>
        <bottom/>
        <vertical/>
        <horizontal/>
      </border>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patternType="solid">
          <bgColor theme="0" tint="-0.14999847407452621"/>
        </patternFill>
      </fill>
    </dxf>
    <dxf>
      <fill>
        <patternFill>
          <bgColor theme="5" tint="0.39997558519241921"/>
        </patternFill>
      </fill>
    </dxf>
    <dxf>
      <fill>
        <patternFill>
          <bgColor theme="8" tint="0.39994506668294322"/>
        </patternFill>
      </fill>
      <border>
        <left style="thin">
          <color theme="1"/>
        </left>
        <right style="thin">
          <color theme="1"/>
        </right>
        <top/>
        <bottom/>
        <vertical/>
        <horizontal/>
      </border>
    </dxf>
    <dxf>
      <fill>
        <patternFill>
          <bgColor theme="8" tint="0.39994506668294322"/>
        </patternFill>
      </fill>
      <border>
        <left style="thin">
          <color theme="1"/>
        </left>
        <right style="thin">
          <color theme="1"/>
        </right>
        <top/>
        <bottom/>
        <vertical/>
        <horizontal/>
      </border>
    </dxf>
    <dxf>
      <fill>
        <patternFill patternType="solid">
          <bgColor theme="0" tint="-0.14999847407452621"/>
        </patternFill>
      </fill>
    </dxf>
    <dxf>
      <fill>
        <patternFill>
          <bgColor theme="5" tint="0.39997558519241921"/>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67"/>
    </tableStyle>
    <tableStyle name="Slicer Style 2" pivot="0" table="0" count="0" xr9:uid="{E7EE5E42-20E7-4B47-A7C3-18721066C7E7}"/>
  </tableStyles>
  <colors>
    <mruColors>
      <color rgb="FF333333"/>
      <color rgb="FF0088B8"/>
      <color rgb="FF75DBFF"/>
      <color rgb="FFFF9900"/>
      <color rgb="FFB3EBFF"/>
      <color rgb="FF5EC6F4"/>
      <color rgb="FF2FC9FF"/>
      <color rgb="FFE96B15"/>
      <color rgb="FFFFD85D"/>
      <color rgb="FF9506E4"/>
    </mruColors>
  </colors>
  <extLst>
    <ext xmlns:x14="http://schemas.microsoft.com/office/spreadsheetml/2009/9/main" uri="{EB79DEF2-80B8-43e5-95BD-54CBDDF9020C}">
      <x14:slicerStyles defaultSlicerStyle="SlicerStyleLight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Project.xlsx]Pivots!weekly trend</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Pivots!$F$13</c:f>
              <c:strCache>
                <c:ptCount val="1"/>
                <c:pt idx="0">
                  <c:v>Total</c:v>
                </c:pt>
              </c:strCache>
            </c:strRef>
          </c:tx>
          <c:spPr>
            <a:solidFill>
              <a:schemeClr val="bg2">
                <a:lumMod val="50000"/>
              </a:schemeClr>
            </a:solidFill>
            <a:ln>
              <a:noFill/>
            </a:ln>
            <a:effectLst/>
          </c:spPr>
          <c:invertIfNegative val="0"/>
          <c:cat>
            <c:strRef>
              <c:f>Pivots!$E$14:$E$21</c:f>
              <c:strCache>
                <c:ptCount val="7"/>
                <c:pt idx="0">
                  <c:v>Sunday</c:v>
                </c:pt>
                <c:pt idx="1">
                  <c:v>Monday</c:v>
                </c:pt>
                <c:pt idx="2">
                  <c:v>Tuesday</c:v>
                </c:pt>
                <c:pt idx="3">
                  <c:v>Wednesday</c:v>
                </c:pt>
                <c:pt idx="4">
                  <c:v>Thursday</c:v>
                </c:pt>
                <c:pt idx="5">
                  <c:v>Friday</c:v>
                </c:pt>
                <c:pt idx="6">
                  <c:v>Saturday</c:v>
                </c:pt>
              </c:strCache>
            </c:strRef>
          </c:cat>
          <c:val>
            <c:numRef>
              <c:f>Pivots!$F$14:$F$21</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9634-4951-815F-B02E93B236A1}"/>
            </c:ext>
          </c:extLst>
        </c:ser>
        <c:dLbls>
          <c:showLegendKey val="0"/>
          <c:showVal val="0"/>
          <c:showCatName val="0"/>
          <c:showSerName val="0"/>
          <c:showPercent val="0"/>
          <c:showBubbleSize val="0"/>
        </c:dLbls>
        <c:gapWidth val="25"/>
        <c:axId val="1215808304"/>
        <c:axId val="1215810704"/>
      </c:barChart>
      <c:catAx>
        <c:axId val="12158083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810704"/>
        <c:crosses val="autoZero"/>
        <c:auto val="1"/>
        <c:lblAlgn val="ctr"/>
        <c:lblOffset val="100"/>
        <c:noMultiLvlLbl val="0"/>
      </c:catAx>
      <c:valAx>
        <c:axId val="1215810704"/>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80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Project.xlsx]Pivots!monthly trend</c:name>
    <c:fmtId val="15"/>
  </c:pivotSource>
  <c:chart>
    <c:title>
      <c:tx>
        <c:rich>
          <a:bodyPr rot="0" spcFirstLastPara="1" vertOverflow="ellipsis" vert="horz" wrap="square" anchor="ctr" anchorCtr="1"/>
          <a:lstStyle/>
          <a:p>
            <a:pPr>
              <a:defRPr sz="1400" b="0" i="0" u="none" strike="noStrike" kern="1200" spc="0" baseline="0">
                <a:solidFill>
                  <a:schemeClr val="bg2">
                    <a:lumMod val="50000"/>
                  </a:schemeClr>
                </a:solidFill>
                <a:latin typeface="+mj-lt"/>
                <a:ea typeface="+mn-ea"/>
                <a:cs typeface="+mn-cs"/>
              </a:defRPr>
            </a:pPr>
            <a:r>
              <a:rPr lang="en-US">
                <a:solidFill>
                  <a:schemeClr val="accent1">
                    <a:lumMod val="75000"/>
                  </a:schemeClr>
                </a:solidFill>
                <a:latin typeface="+mj-lt"/>
              </a:rPr>
              <a:t>Call</a:t>
            </a:r>
            <a:r>
              <a:rPr lang="en-US" baseline="0">
                <a:solidFill>
                  <a:schemeClr val="accent1">
                    <a:lumMod val="75000"/>
                  </a:schemeClr>
                </a:solidFill>
                <a:latin typeface="+mj-lt"/>
              </a:rPr>
              <a:t> Trend</a:t>
            </a:r>
            <a:endParaRPr lang="en-US">
              <a:solidFill>
                <a:schemeClr val="accent1">
                  <a:lumMod val="75000"/>
                </a:schemeClr>
              </a:solidFill>
              <a:latin typeface="+mj-lt"/>
            </a:endParaRPr>
          </a:p>
        </c:rich>
      </c:tx>
      <c:layout>
        <c:manualLayout>
          <c:xMode val="edge"/>
          <c:yMode val="edge"/>
          <c:x val="1.3194444444444444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50000"/>
                </a:schemeClr>
              </a:solidFill>
              <a:latin typeface="+mj-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60000"/>
                  <a:lumOff val="40000"/>
                  <a:alpha val="51000"/>
                </a:schemeClr>
              </a:gs>
              <a:gs pos="48000">
                <a:schemeClr val="accent5">
                  <a:lumMod val="97000"/>
                  <a:lumOff val="3000"/>
                </a:schemeClr>
              </a:gs>
              <a:gs pos="100000">
                <a:schemeClr val="accent5">
                  <a:lumMod val="60000"/>
                  <a:lumOff val="40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lumMod val="75000"/>
              </a:schemeClr>
            </a:solidFill>
            <a:round/>
          </a:ln>
          <a:effectLst/>
        </c:spPr>
        <c:marker>
          <c:symbol val="circle"/>
          <c:size val="7"/>
          <c:spPr>
            <a:solidFill>
              <a:schemeClr val="bg1">
                <a:lumMod val="95000"/>
              </a:schemeClr>
            </a:solidFill>
            <a:ln w="25400">
              <a:solidFill>
                <a:schemeClr val="bg2">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Pivots!$C$13</c:f>
              <c:strCache>
                <c:ptCount val="1"/>
                <c:pt idx="0">
                  <c:v>Call Count2</c:v>
                </c:pt>
              </c:strCache>
            </c:strRef>
          </c:tx>
          <c:spPr>
            <a:gradFill flip="none" rotWithShape="1">
              <a:gsLst>
                <a:gs pos="0">
                  <a:schemeClr val="accent1">
                    <a:lumMod val="60000"/>
                    <a:lumOff val="40000"/>
                    <a:alpha val="51000"/>
                  </a:schemeClr>
                </a:gs>
                <a:gs pos="48000">
                  <a:schemeClr val="accent5">
                    <a:lumMod val="97000"/>
                    <a:lumOff val="3000"/>
                  </a:schemeClr>
                </a:gs>
                <a:gs pos="100000">
                  <a:schemeClr val="accent5">
                    <a:lumMod val="60000"/>
                    <a:lumOff val="40000"/>
                  </a:schemeClr>
                </a:gs>
              </a:gsLst>
              <a:lin ang="16200000" scaled="1"/>
              <a:tileRect/>
            </a:gradFill>
            <a:ln>
              <a:no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Pivots!$C$14:$C$26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6F06-45DF-A72D-A069A6EECCF0}"/>
            </c:ext>
          </c:extLst>
        </c:ser>
        <c:dLbls>
          <c:showLegendKey val="0"/>
          <c:showVal val="0"/>
          <c:showCatName val="0"/>
          <c:showSerName val="0"/>
          <c:showPercent val="0"/>
          <c:showBubbleSize val="0"/>
        </c:dLbls>
        <c:axId val="1204990480"/>
        <c:axId val="1305170976"/>
      </c:areaChart>
      <c:lineChart>
        <c:grouping val="standard"/>
        <c:varyColors val="0"/>
        <c:ser>
          <c:idx val="0"/>
          <c:order val="0"/>
          <c:tx>
            <c:strRef>
              <c:f>Pivots!$B$13</c:f>
              <c:strCache>
                <c:ptCount val="1"/>
                <c:pt idx="0">
                  <c:v>Call Count</c:v>
                </c:pt>
              </c:strCache>
            </c:strRef>
          </c:tx>
          <c:spPr>
            <a:ln w="28575" cap="rnd">
              <a:solidFill>
                <a:schemeClr val="accent5">
                  <a:lumMod val="75000"/>
                </a:schemeClr>
              </a:solidFill>
              <a:round/>
            </a:ln>
            <a:effectLst/>
          </c:spPr>
          <c:marker>
            <c:symbol val="circle"/>
            <c:size val="7"/>
            <c:spPr>
              <a:solidFill>
                <a:schemeClr val="bg1">
                  <a:lumMod val="95000"/>
                </a:schemeClr>
              </a:solidFill>
              <a:ln w="25400">
                <a:solidFill>
                  <a:schemeClr val="bg2">
                    <a:lumMod val="50000"/>
                  </a:schemeClr>
                </a:solidFill>
              </a:ln>
              <a:effectLst/>
            </c:spPr>
          </c:marke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Pivots!$B$14:$B$26</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6F06-45DF-A72D-A069A6EECCF0}"/>
            </c:ext>
          </c:extLst>
        </c:ser>
        <c:dLbls>
          <c:showLegendKey val="0"/>
          <c:showVal val="0"/>
          <c:showCatName val="0"/>
          <c:showSerName val="0"/>
          <c:showPercent val="0"/>
          <c:showBubbleSize val="0"/>
        </c:dLbls>
        <c:marker val="1"/>
        <c:smooth val="0"/>
        <c:axId val="1204990480"/>
        <c:axId val="1305170976"/>
      </c:lineChart>
      <c:catAx>
        <c:axId val="1204990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170976"/>
        <c:crosses val="autoZero"/>
        <c:auto val="1"/>
        <c:lblAlgn val="ctr"/>
        <c:lblOffset val="100"/>
        <c:noMultiLvlLbl val="0"/>
      </c:catAx>
      <c:valAx>
        <c:axId val="13051709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990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E96B15"/>
                </a:solidFill>
                <a:latin typeface="+mj-lt"/>
                <a:ea typeface="+mn-ea"/>
                <a:cs typeface="+mn-cs"/>
              </a:defRPr>
            </a:pPr>
            <a:r>
              <a:rPr lang="en-US">
                <a:solidFill>
                  <a:srgbClr val="FF9900"/>
                </a:solidFill>
                <a:latin typeface="+mj-lt"/>
              </a:rPr>
              <a:t>Calls</a:t>
            </a:r>
          </a:p>
        </c:rich>
      </c:tx>
      <c:layout>
        <c:manualLayout>
          <c:xMode val="edge"/>
          <c:yMode val="edge"/>
          <c:x val="0.11531007751937984"/>
          <c:y val="2.29568411386593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E96B15"/>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Pivots!$E$32:$E$36</c:f>
              <c:strCache>
                <c:ptCount val="5"/>
                <c:pt idx="0">
                  <c:v>R01</c:v>
                </c:pt>
                <c:pt idx="1">
                  <c:v>R02</c:v>
                </c:pt>
                <c:pt idx="2">
                  <c:v>R03</c:v>
                </c:pt>
                <c:pt idx="3">
                  <c:v>R04</c:v>
                </c:pt>
                <c:pt idx="4">
                  <c:v>R05</c:v>
                </c:pt>
              </c:strCache>
            </c:strRef>
          </c:cat>
          <c:val>
            <c:numRef>
              <c:f>Pivots!$F$32:$F$36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0DC-4AF8-A24E-BE3D1A74349A}"/>
            </c:ext>
          </c:extLst>
        </c:ser>
        <c:ser>
          <c:idx val="1"/>
          <c:order val="1"/>
          <c:tx>
            <c:strRef>
              <c:f>Pivots!$H$31</c:f>
              <c:strCache>
                <c:ptCount val="1"/>
                <c:pt idx="0">
                  <c:v>sel. calls</c:v>
                </c:pt>
              </c:strCache>
            </c:strRef>
          </c:tx>
          <c:spPr>
            <a:gradFill flip="none" rotWithShape="1">
              <a:gsLst>
                <a:gs pos="82000">
                  <a:schemeClr val="accent4">
                    <a:lumMod val="60000"/>
                    <a:lumOff val="40000"/>
                  </a:schemeClr>
                </a:gs>
                <a:gs pos="0">
                  <a:srgbClr val="FF9900"/>
                </a:gs>
                <a:gs pos="96000">
                  <a:schemeClr val="accent4">
                    <a:lumMod val="40000"/>
                    <a:lumOff val="60000"/>
                  </a:schemeClr>
                </a:gs>
              </a:gsLst>
              <a:path path="circle">
                <a:fillToRect l="100000" t="100000"/>
              </a:path>
              <a:tileRect r="-100000" b="-100000"/>
            </a:gradFill>
            <a:ln>
              <a:noFill/>
            </a:ln>
            <a:effectLst/>
          </c:spPr>
          <c:invertIfNegative val="0"/>
          <c:val>
            <c:numRef>
              <c:f>Pivots!$H$32:$H$36</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80DC-4AF8-A24E-BE3D1A74349A}"/>
            </c:ext>
          </c:extLst>
        </c:ser>
        <c:dLbls>
          <c:showLegendKey val="0"/>
          <c:showVal val="0"/>
          <c:showCatName val="0"/>
          <c:showSerName val="0"/>
          <c:showPercent val="0"/>
          <c:showBubbleSize val="0"/>
        </c:dLbls>
        <c:gapWidth val="25"/>
        <c:overlap val="100"/>
        <c:axId val="1532530016"/>
        <c:axId val="1532534336"/>
      </c:barChart>
      <c:catAx>
        <c:axId val="15325300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534336"/>
        <c:crosses val="autoZero"/>
        <c:auto val="1"/>
        <c:lblAlgn val="ctr"/>
        <c:lblOffset val="100"/>
        <c:noMultiLvlLbl val="0"/>
      </c:catAx>
      <c:valAx>
        <c:axId val="1532534336"/>
        <c:scaling>
          <c:orientation val="minMax"/>
          <c:min val="0"/>
        </c:scaling>
        <c:delete val="1"/>
        <c:axPos val="t"/>
        <c:numFmt formatCode="General" sourceLinked="1"/>
        <c:majorTickMark val="none"/>
        <c:minorTickMark val="none"/>
        <c:tickLblPos val="nextTo"/>
        <c:crossAx val="1532530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00B0F0"/>
                </a:solidFill>
                <a:latin typeface="+mj-lt"/>
                <a:ea typeface="+mn-ea"/>
                <a:cs typeface="+mn-cs"/>
              </a:defRPr>
            </a:pPr>
            <a:r>
              <a:rPr lang="en-US">
                <a:solidFill>
                  <a:srgbClr val="00B0F0"/>
                </a:solidFill>
                <a:latin typeface="+mj-lt"/>
              </a:rPr>
              <a:t>Amount</a:t>
            </a:r>
          </a:p>
        </c:rich>
      </c:tx>
      <c:layout>
        <c:manualLayout>
          <c:xMode val="edge"/>
          <c:yMode val="edge"/>
          <c:x val="0.14045698924731179"/>
          <c:y val="3.22283609576427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00B0F0"/>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Pivots!$E$32:$E$36</c:f>
              <c:strCache>
                <c:ptCount val="5"/>
                <c:pt idx="0">
                  <c:v>R01</c:v>
                </c:pt>
                <c:pt idx="1">
                  <c:v>R02</c:v>
                </c:pt>
                <c:pt idx="2">
                  <c:v>R03</c:v>
                </c:pt>
                <c:pt idx="3">
                  <c:v>R04</c:v>
                </c:pt>
                <c:pt idx="4">
                  <c:v>R05</c:v>
                </c:pt>
              </c:strCache>
            </c:strRef>
          </c:cat>
          <c:val>
            <c:numRef>
              <c:f>Pivots!$G$32:$G$36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EF3-4799-A84E-0913D2BEFF3B}"/>
            </c:ext>
          </c:extLst>
        </c:ser>
        <c:ser>
          <c:idx val="1"/>
          <c:order val="1"/>
          <c:tx>
            <c:strRef>
              <c:f>Pivots!$I$31</c:f>
              <c:strCache>
                <c:ptCount val="1"/>
                <c:pt idx="0">
                  <c:v>sel. amount</c:v>
                </c:pt>
              </c:strCache>
            </c:strRef>
          </c:tx>
          <c:spPr>
            <a:gradFill flip="none" rotWithShape="1">
              <a:gsLst>
                <a:gs pos="0">
                  <a:srgbClr val="0088B8"/>
                </a:gs>
                <a:gs pos="47000">
                  <a:srgbClr val="2FC9FF"/>
                </a:gs>
                <a:gs pos="100000">
                  <a:srgbClr val="2FC9FF"/>
                </a:gs>
                <a:gs pos="99000">
                  <a:srgbClr val="B3EBFF"/>
                </a:gs>
              </a:gsLst>
              <a:path path="circle">
                <a:fillToRect l="100000" t="100000"/>
              </a:path>
              <a:tileRect r="-100000" b="-100000"/>
            </a:gradFill>
            <a:ln>
              <a:noFill/>
            </a:ln>
            <a:effectLst/>
          </c:spPr>
          <c:invertIfNegative val="0"/>
          <c:val>
            <c:numRef>
              <c:f>Pivots!$I$32:$I$36</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FEF3-4799-A84E-0913D2BEFF3B}"/>
            </c:ext>
          </c:extLst>
        </c:ser>
        <c:dLbls>
          <c:showLegendKey val="0"/>
          <c:showVal val="0"/>
          <c:showCatName val="0"/>
          <c:showSerName val="0"/>
          <c:showPercent val="0"/>
          <c:showBubbleSize val="0"/>
        </c:dLbls>
        <c:gapWidth val="25"/>
        <c:overlap val="100"/>
        <c:axId val="1532524256"/>
        <c:axId val="1532525216"/>
      </c:barChart>
      <c:catAx>
        <c:axId val="15325242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525216"/>
        <c:crosses val="autoZero"/>
        <c:auto val="1"/>
        <c:lblAlgn val="ctr"/>
        <c:lblOffset val="100"/>
        <c:noMultiLvlLbl val="0"/>
      </c:catAx>
      <c:valAx>
        <c:axId val="1532525216"/>
        <c:scaling>
          <c:orientation val="minMax"/>
        </c:scaling>
        <c:delete val="1"/>
        <c:axPos val="t"/>
        <c:numFmt formatCode="&quot;$&quot;#,###.0,&quot;k&quot;" sourceLinked="1"/>
        <c:majorTickMark val="none"/>
        <c:minorTickMark val="none"/>
        <c:tickLblPos val="nextTo"/>
        <c:crossAx val="1532524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Project.xlsx]Pivots!PivotTable7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lumMod val="75000"/>
                  </a:schemeClr>
                </a:solidFill>
              </a:rPr>
              <a:t>Female</a:t>
            </a:r>
            <a:r>
              <a:rPr lang="en-US" baseline="0"/>
              <a:t> </a:t>
            </a:r>
            <a:r>
              <a:rPr lang="en-US" baseline="0">
                <a:latin typeface="+mj-lt"/>
              </a:rPr>
              <a:t>vs </a:t>
            </a:r>
            <a:r>
              <a:rPr lang="en-US" b="1" baseline="0">
                <a:solidFill>
                  <a:srgbClr val="00B0F0"/>
                </a:solidFill>
                <a:latin typeface="+mj-lt"/>
              </a:rPr>
              <a:t>Male</a:t>
            </a:r>
            <a:r>
              <a:rPr lang="en-US" baseline="0">
                <a:latin typeface="+mj-lt"/>
              </a:rPr>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bg1">
                <a:lumMod val="95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rgbClr val="2FC9FF"/>
          </a:solidFill>
          <a:ln>
            <a:noFill/>
          </a:ln>
          <a:effectLst/>
        </c:spPr>
        <c:marker>
          <c:symbol val="none"/>
        </c:marker>
        <c:dLbl>
          <c:idx val="0"/>
          <c:spPr>
            <a:solidFill>
              <a:schemeClr val="bg1">
                <a:lumMod val="95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Pivots!$B$44:$B$45</c:f>
              <c:strCache>
                <c:ptCount val="1"/>
                <c:pt idx="0">
                  <c:v>Female</c:v>
                </c:pt>
              </c:strCache>
            </c:strRef>
          </c:tx>
          <c:spPr>
            <a:solidFill>
              <a:schemeClr val="accent1"/>
            </a:solidFill>
            <a:ln>
              <a:noFill/>
            </a:ln>
            <a:effectLst/>
          </c:spPr>
          <c:invertIfNegative val="0"/>
          <c:dLbls>
            <c:spPr>
              <a:solidFill>
                <a:schemeClr val="bg1">
                  <a:lumMod val="95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Pivots!$A$46:$A$49</c:f>
              <c:strCache>
                <c:ptCount val="3"/>
                <c:pt idx="0">
                  <c:v>Cincinnati</c:v>
                </c:pt>
                <c:pt idx="1">
                  <c:v>Cleveland</c:v>
                </c:pt>
                <c:pt idx="2">
                  <c:v>Columbus</c:v>
                </c:pt>
              </c:strCache>
            </c:strRef>
          </c:cat>
          <c:val>
            <c:numRef>
              <c:f>Pivots!$B$46:$B$49</c:f>
              <c:numCache>
                <c:formatCode>#,##0</c:formatCode>
                <c:ptCount val="3"/>
                <c:pt idx="0">
                  <c:v>144</c:v>
                </c:pt>
                <c:pt idx="1">
                  <c:v>326</c:v>
                </c:pt>
                <c:pt idx="2">
                  <c:v>129</c:v>
                </c:pt>
              </c:numCache>
            </c:numRef>
          </c:val>
          <c:extLst>
            <c:ext xmlns:c16="http://schemas.microsoft.com/office/drawing/2014/chart" uri="{C3380CC4-5D6E-409C-BE32-E72D297353CC}">
              <c16:uniqueId val="{00000000-ABC3-4147-B3F8-9B1AA333DCD5}"/>
            </c:ext>
          </c:extLst>
        </c:ser>
        <c:ser>
          <c:idx val="1"/>
          <c:order val="1"/>
          <c:tx>
            <c:strRef>
              <c:f>Pivots!$C$44:$C$45</c:f>
              <c:strCache>
                <c:ptCount val="1"/>
                <c:pt idx="0">
                  <c:v>Male</c:v>
                </c:pt>
              </c:strCache>
            </c:strRef>
          </c:tx>
          <c:spPr>
            <a:solidFill>
              <a:srgbClr val="2FC9FF"/>
            </a:solidFill>
            <a:ln>
              <a:noFill/>
            </a:ln>
            <a:effectLst/>
          </c:spPr>
          <c:invertIfNegative val="0"/>
          <c:dLbls>
            <c:spPr>
              <a:solidFill>
                <a:schemeClr val="bg1">
                  <a:lumMod val="95000"/>
                  <a:alpha val="50000"/>
                </a:schemeClr>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Pivots!$A$46:$A$49</c:f>
              <c:strCache>
                <c:ptCount val="3"/>
                <c:pt idx="0">
                  <c:v>Cincinnati</c:v>
                </c:pt>
                <c:pt idx="1">
                  <c:v>Cleveland</c:v>
                </c:pt>
                <c:pt idx="2">
                  <c:v>Columbus</c:v>
                </c:pt>
              </c:strCache>
            </c:strRef>
          </c:cat>
          <c:val>
            <c:numRef>
              <c:f>Pivots!$C$46:$C$49</c:f>
              <c:numCache>
                <c:formatCode>#,##0</c:formatCode>
                <c:ptCount val="3"/>
                <c:pt idx="0">
                  <c:v>132</c:v>
                </c:pt>
                <c:pt idx="1">
                  <c:v>63</c:v>
                </c:pt>
                <c:pt idx="2">
                  <c:v>206</c:v>
                </c:pt>
              </c:numCache>
            </c:numRef>
          </c:val>
          <c:extLst>
            <c:ext xmlns:c16="http://schemas.microsoft.com/office/drawing/2014/chart" uri="{C3380CC4-5D6E-409C-BE32-E72D297353CC}">
              <c16:uniqueId val="{00000001-ABC3-4147-B3F8-9B1AA333DCD5}"/>
            </c:ext>
          </c:extLst>
        </c:ser>
        <c:dLbls>
          <c:showLegendKey val="0"/>
          <c:showVal val="0"/>
          <c:showCatName val="0"/>
          <c:showSerName val="0"/>
          <c:showPercent val="0"/>
          <c:showBubbleSize val="0"/>
        </c:dLbls>
        <c:gapWidth val="25"/>
        <c:overlap val="100"/>
        <c:axId val="1204995280"/>
        <c:axId val="1205000080"/>
      </c:barChart>
      <c:catAx>
        <c:axId val="12049952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5000080"/>
        <c:crosses val="autoZero"/>
        <c:auto val="1"/>
        <c:lblAlgn val="ctr"/>
        <c:lblOffset val="100"/>
        <c:noMultiLvlLbl val="0"/>
      </c:catAx>
      <c:valAx>
        <c:axId val="1205000080"/>
        <c:scaling>
          <c:orientation val="minMax"/>
        </c:scaling>
        <c:delete val="1"/>
        <c:axPos val="l"/>
        <c:numFmt formatCode="0%" sourceLinked="1"/>
        <c:majorTickMark val="out"/>
        <c:minorTickMark val="none"/>
        <c:tickLblPos val="nextTo"/>
        <c:crossAx val="1204995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Project.xlsx]Pivots!rep satisfaction</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FF9900"/>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Pivots!$B$51</c:f>
              <c:strCache>
                <c:ptCount val="1"/>
                <c:pt idx="0">
                  <c:v>Total</c:v>
                </c:pt>
              </c:strCache>
            </c:strRef>
          </c:tx>
          <c:spPr>
            <a:solidFill>
              <a:srgbClr val="FF9900"/>
            </a:solidFill>
            <a:ln>
              <a:noFill/>
            </a:ln>
            <a:effectLst/>
          </c:spPr>
          <c:invertIfNegative val="0"/>
          <c:cat>
            <c:strRef>
              <c:f>Pivots!$A$52:$A$57</c:f>
              <c:strCache>
                <c:ptCount val="5"/>
                <c:pt idx="0">
                  <c:v>1</c:v>
                </c:pt>
                <c:pt idx="1">
                  <c:v>2</c:v>
                </c:pt>
                <c:pt idx="2">
                  <c:v>3</c:v>
                </c:pt>
                <c:pt idx="3">
                  <c:v>4</c:v>
                </c:pt>
                <c:pt idx="4">
                  <c:v>5</c:v>
                </c:pt>
              </c:strCache>
            </c:strRef>
          </c:cat>
          <c:val>
            <c:numRef>
              <c:f>Pivots!$B$52:$B$57</c:f>
              <c:numCache>
                <c:formatCode>General</c:formatCode>
                <c:ptCount val="5"/>
                <c:pt idx="0">
                  <c:v>1</c:v>
                </c:pt>
                <c:pt idx="1">
                  <c:v>9</c:v>
                </c:pt>
                <c:pt idx="2">
                  <c:v>31</c:v>
                </c:pt>
                <c:pt idx="3">
                  <c:v>88</c:v>
                </c:pt>
                <c:pt idx="4">
                  <c:v>60</c:v>
                </c:pt>
              </c:numCache>
            </c:numRef>
          </c:val>
          <c:extLst>
            <c:ext xmlns:c16="http://schemas.microsoft.com/office/drawing/2014/chart" uri="{C3380CC4-5D6E-409C-BE32-E72D297353CC}">
              <c16:uniqueId val="{00000000-79A3-428D-A86F-E4040A5574DC}"/>
            </c:ext>
          </c:extLst>
        </c:ser>
        <c:dLbls>
          <c:showLegendKey val="0"/>
          <c:showVal val="0"/>
          <c:showCatName val="0"/>
          <c:showSerName val="0"/>
          <c:showPercent val="0"/>
          <c:showBubbleSize val="0"/>
        </c:dLbls>
        <c:gapWidth val="10"/>
        <c:overlap val="-27"/>
        <c:axId val="1532544896"/>
        <c:axId val="1532556416"/>
      </c:barChart>
      <c:catAx>
        <c:axId val="1532544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556416"/>
        <c:crosses val="autoZero"/>
        <c:auto val="1"/>
        <c:lblAlgn val="ctr"/>
        <c:lblOffset val="100"/>
        <c:noMultiLvlLbl val="0"/>
      </c:catAx>
      <c:valAx>
        <c:axId val="153255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544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3" Type="http://schemas.openxmlformats.org/officeDocument/2006/relationships/chart" Target="../charts/chart3.xml"/><Relationship Id="rId7" Type="http://schemas.openxmlformats.org/officeDocument/2006/relationships/image" Target="../media/image1.png"/><Relationship Id="rId12" Type="http://schemas.openxmlformats.org/officeDocument/2006/relationships/image" Target="../media/image6.svg"/><Relationship Id="rId2" Type="http://schemas.openxmlformats.org/officeDocument/2006/relationships/chart" Target="../charts/chart2.xml"/><Relationship Id="rId16" Type="http://schemas.openxmlformats.org/officeDocument/2006/relationships/image" Target="../media/image10.sv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5.png"/><Relationship Id="rId5" Type="http://schemas.openxmlformats.org/officeDocument/2006/relationships/chart" Target="../charts/chart5.xml"/><Relationship Id="rId15" Type="http://schemas.openxmlformats.org/officeDocument/2006/relationships/image" Target="../media/image9.png"/><Relationship Id="rId10" Type="http://schemas.openxmlformats.org/officeDocument/2006/relationships/image" Target="../media/image4.svg"/><Relationship Id="rId4" Type="http://schemas.openxmlformats.org/officeDocument/2006/relationships/chart" Target="../charts/chart4.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editAs="oneCell">
    <xdr:from>
      <xdr:col>12</xdr:col>
      <xdr:colOff>106680</xdr:colOff>
      <xdr:row>18</xdr:row>
      <xdr:rowOff>152401</xdr:rowOff>
    </xdr:from>
    <xdr:to>
      <xdr:col>14</xdr:col>
      <xdr:colOff>571500</xdr:colOff>
      <xdr:row>35</xdr:row>
      <xdr:rowOff>0</xdr:rowOff>
    </xdr:to>
    <mc:AlternateContent xmlns:mc="http://schemas.openxmlformats.org/markup-compatibility/2006">
      <mc:Choice xmlns:a14="http://schemas.microsoft.com/office/drawing/2010/main" Requires="a14">
        <xdr:graphicFrame macro="">
          <xdr:nvGraphicFramePr>
            <xdr:cNvPr id="50" name="Representative">
              <a:extLst>
                <a:ext uri="{FF2B5EF4-FFF2-40B4-BE49-F238E27FC236}">
                  <a16:creationId xmlns:a16="http://schemas.microsoft.com/office/drawing/2014/main" id="{9ADBAB12-647E-4093-93FE-64E1A4D3A5F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7528560" y="3253741"/>
              <a:ext cx="1363980" cy="29565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7620</xdr:colOff>
      <xdr:row>5</xdr:row>
      <xdr:rowOff>76200</xdr:rowOff>
    </xdr:from>
    <xdr:to>
      <xdr:col>14</xdr:col>
      <xdr:colOff>480060</xdr:colOff>
      <xdr:row>16</xdr:row>
      <xdr:rowOff>137160</xdr:rowOff>
    </xdr:to>
    <xdr:graphicFrame macro="">
      <xdr:nvGraphicFramePr>
        <xdr:cNvPr id="52" name="Chart 51">
          <a:extLst>
            <a:ext uri="{FF2B5EF4-FFF2-40B4-BE49-F238E27FC236}">
              <a16:creationId xmlns:a16="http://schemas.microsoft.com/office/drawing/2014/main" id="{E45450EA-7E69-47CF-B606-4219061080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4</xdr:row>
      <xdr:rowOff>0</xdr:rowOff>
    </xdr:from>
    <xdr:to>
      <xdr:col>10</xdr:col>
      <xdr:colOff>60960</xdr:colOff>
      <xdr:row>18</xdr:row>
      <xdr:rowOff>83820</xdr:rowOff>
    </xdr:to>
    <xdr:graphicFrame macro="">
      <xdr:nvGraphicFramePr>
        <xdr:cNvPr id="51" name="Chart 50">
          <a:extLst>
            <a:ext uri="{FF2B5EF4-FFF2-40B4-BE49-F238E27FC236}">
              <a16:creationId xmlns:a16="http://schemas.microsoft.com/office/drawing/2014/main" id="{A8B5B6B8-C21F-4A0A-8D42-8800C024FE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18</xdr:row>
      <xdr:rowOff>152400</xdr:rowOff>
    </xdr:from>
    <xdr:to>
      <xdr:col>7</xdr:col>
      <xdr:colOff>205740</xdr:colOff>
      <xdr:row>35</xdr:row>
      <xdr:rowOff>0</xdr:rowOff>
    </xdr:to>
    <xdr:graphicFrame macro="">
      <xdr:nvGraphicFramePr>
        <xdr:cNvPr id="53" name="Chart 52">
          <a:extLst>
            <a:ext uri="{FF2B5EF4-FFF2-40B4-BE49-F238E27FC236}">
              <a16:creationId xmlns:a16="http://schemas.microsoft.com/office/drawing/2014/main" id="{20A0F814-524D-4140-B554-5FE113B5C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152400</xdr:colOff>
      <xdr:row>18</xdr:row>
      <xdr:rowOff>152400</xdr:rowOff>
    </xdr:from>
    <xdr:to>
      <xdr:col>12</xdr:col>
      <xdr:colOff>0</xdr:colOff>
      <xdr:row>35</xdr:row>
      <xdr:rowOff>0</xdr:rowOff>
    </xdr:to>
    <xdr:graphicFrame macro="">
      <xdr:nvGraphicFramePr>
        <xdr:cNvPr id="54" name="Chart 53">
          <a:extLst>
            <a:ext uri="{FF2B5EF4-FFF2-40B4-BE49-F238E27FC236}">
              <a16:creationId xmlns:a16="http://schemas.microsoft.com/office/drawing/2014/main" id="{CA7F9707-38D3-4319-85BE-F8A38D0417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7620</xdr:colOff>
      <xdr:row>4</xdr:row>
      <xdr:rowOff>0</xdr:rowOff>
    </xdr:from>
    <xdr:to>
      <xdr:col>18</xdr:col>
      <xdr:colOff>373380</xdr:colOff>
      <xdr:row>15</xdr:row>
      <xdr:rowOff>91440</xdr:rowOff>
    </xdr:to>
    <xdr:graphicFrame macro="">
      <xdr:nvGraphicFramePr>
        <xdr:cNvPr id="56" name="Chart 55">
          <a:extLst>
            <a:ext uri="{FF2B5EF4-FFF2-40B4-BE49-F238E27FC236}">
              <a16:creationId xmlns:a16="http://schemas.microsoft.com/office/drawing/2014/main" id="{A083BFC3-BC6C-473B-BBD2-370C29F125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419100</xdr:colOff>
      <xdr:row>4</xdr:row>
      <xdr:rowOff>0</xdr:rowOff>
    </xdr:from>
    <xdr:to>
      <xdr:col>22</xdr:col>
      <xdr:colOff>7620</xdr:colOff>
      <xdr:row>15</xdr:row>
      <xdr:rowOff>91440</xdr:rowOff>
    </xdr:to>
    <xdr:graphicFrame macro="">
      <xdr:nvGraphicFramePr>
        <xdr:cNvPr id="57" name="Chart 56">
          <a:extLst>
            <a:ext uri="{FF2B5EF4-FFF2-40B4-BE49-F238E27FC236}">
              <a16:creationId xmlns:a16="http://schemas.microsoft.com/office/drawing/2014/main" id="{5F4517D9-BC72-4E72-901C-3BA0CC37C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320039</xdr:colOff>
      <xdr:row>4</xdr:row>
      <xdr:rowOff>0</xdr:rowOff>
    </xdr:from>
    <xdr:to>
      <xdr:col>2</xdr:col>
      <xdr:colOff>624839</xdr:colOff>
      <xdr:row>8</xdr:row>
      <xdr:rowOff>144780</xdr:rowOff>
    </xdr:to>
    <xdr:sp macro="" textlink="Pivots!A4">
      <xdr:nvSpPr>
        <xdr:cNvPr id="10" name="Flowchart: Alternate Process 9">
          <a:extLst>
            <a:ext uri="{FF2B5EF4-FFF2-40B4-BE49-F238E27FC236}">
              <a16:creationId xmlns:a16="http://schemas.microsoft.com/office/drawing/2014/main" id="{6A1F73D7-1AC9-4C4E-9157-EFF2145A364A}"/>
            </a:ext>
          </a:extLst>
        </xdr:cNvPr>
        <xdr:cNvSpPr/>
      </xdr:nvSpPr>
      <xdr:spPr>
        <a:xfrm>
          <a:off x="320039" y="731520"/>
          <a:ext cx="1295400" cy="876300"/>
        </a:xfrm>
        <a:prstGeom prst="flowChartAlternateProcess">
          <a:avLst/>
        </a:prstGeom>
        <a:solidFill>
          <a:schemeClr val="accent5">
            <a:lumMod val="60000"/>
            <a:lumOff val="4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679C2EB-0EBF-4079-8E31-B0541E741266}" type="TxLink">
            <a:rPr lang="en-US" sz="2400" b="0" i="0" u="none" strike="noStrike">
              <a:solidFill>
                <a:srgbClr val="000000"/>
              </a:solidFill>
              <a:latin typeface="+mj-lt"/>
            </a:rPr>
            <a:pPr algn="ctr"/>
            <a:t>1,000</a:t>
          </a:fld>
          <a:endParaRPr lang="en-US" sz="2400">
            <a:latin typeface="+mj-lt"/>
          </a:endParaRPr>
        </a:p>
      </xdr:txBody>
    </xdr:sp>
    <xdr:clientData/>
  </xdr:twoCellAnchor>
  <xdr:twoCellAnchor>
    <xdr:from>
      <xdr:col>1</xdr:col>
      <xdr:colOff>160019</xdr:colOff>
      <xdr:row>4</xdr:row>
      <xdr:rowOff>76200</xdr:rowOff>
    </xdr:from>
    <xdr:to>
      <xdr:col>2</xdr:col>
      <xdr:colOff>480059</xdr:colOff>
      <xdr:row>5</xdr:row>
      <xdr:rowOff>121920</xdr:rowOff>
    </xdr:to>
    <xdr:sp macro="" textlink="">
      <xdr:nvSpPr>
        <xdr:cNvPr id="11" name="TextBox 10">
          <a:extLst>
            <a:ext uri="{FF2B5EF4-FFF2-40B4-BE49-F238E27FC236}">
              <a16:creationId xmlns:a16="http://schemas.microsoft.com/office/drawing/2014/main" id="{BB140D94-2BDB-4575-94CC-56ADA9921324}"/>
            </a:ext>
          </a:extLst>
        </xdr:cNvPr>
        <xdr:cNvSpPr txBox="1"/>
      </xdr:nvSpPr>
      <xdr:spPr>
        <a:xfrm>
          <a:off x="480059" y="807720"/>
          <a:ext cx="9906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tx1">
                  <a:lumMod val="75000"/>
                  <a:lumOff val="25000"/>
                </a:schemeClr>
              </a:solidFill>
              <a:latin typeface="+mj-lt"/>
            </a:rPr>
            <a:t>Calls</a:t>
          </a:r>
        </a:p>
        <a:p>
          <a:endParaRPr lang="en-US" sz="1200">
            <a:latin typeface="+mj-lt"/>
          </a:endParaRPr>
        </a:p>
      </xdr:txBody>
    </xdr:sp>
    <xdr:clientData/>
  </xdr:twoCellAnchor>
  <xdr:twoCellAnchor editAs="oneCell">
    <xdr:from>
      <xdr:col>1</xdr:col>
      <xdr:colOff>69095</xdr:colOff>
      <xdr:row>4</xdr:row>
      <xdr:rowOff>69433</xdr:rowOff>
    </xdr:from>
    <xdr:to>
      <xdr:col>1</xdr:col>
      <xdr:colOff>264528</xdr:colOff>
      <xdr:row>5</xdr:row>
      <xdr:rowOff>70204</xdr:rowOff>
    </xdr:to>
    <xdr:pic>
      <xdr:nvPicPr>
        <xdr:cNvPr id="12" name="Graphic 11" descr="Receiver with solid fill">
          <a:extLst>
            <a:ext uri="{FF2B5EF4-FFF2-40B4-BE49-F238E27FC236}">
              <a16:creationId xmlns:a16="http://schemas.microsoft.com/office/drawing/2014/main" id="{80AE5904-5AE3-47CC-8A23-7898F6A8DD0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rot="1536612">
          <a:off x="389135" y="800953"/>
          <a:ext cx="195433" cy="183651"/>
        </a:xfrm>
        <a:prstGeom prst="rect">
          <a:avLst/>
        </a:prstGeom>
      </xdr:spPr>
    </xdr:pic>
    <xdr:clientData/>
  </xdr:twoCellAnchor>
  <xdr:twoCellAnchor>
    <xdr:from>
      <xdr:col>1</xdr:col>
      <xdr:colOff>312419</xdr:colOff>
      <xdr:row>7</xdr:row>
      <xdr:rowOff>83820</xdr:rowOff>
    </xdr:from>
    <xdr:to>
      <xdr:col>2</xdr:col>
      <xdr:colOff>320039</xdr:colOff>
      <xdr:row>8</xdr:row>
      <xdr:rowOff>76200</xdr:rowOff>
    </xdr:to>
    <xdr:sp macro="" textlink="Pivots!A10">
      <xdr:nvSpPr>
        <xdr:cNvPr id="13" name="TextBox 12">
          <a:extLst>
            <a:ext uri="{FF2B5EF4-FFF2-40B4-BE49-F238E27FC236}">
              <a16:creationId xmlns:a16="http://schemas.microsoft.com/office/drawing/2014/main" id="{0CD2CF5E-2CE0-496C-978A-4481F5920EF1}"/>
            </a:ext>
          </a:extLst>
        </xdr:cNvPr>
        <xdr:cNvSpPr txBox="1"/>
      </xdr:nvSpPr>
      <xdr:spPr>
        <a:xfrm>
          <a:off x="632459" y="1363980"/>
          <a:ext cx="67818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E343333-6E7A-4BFB-BB25-B0FEBD073FC8}" type="TxLink">
            <a:rPr lang="en-US" sz="1100" b="0" i="0" u="none" strike="noStrike">
              <a:solidFill>
                <a:schemeClr val="tx1">
                  <a:lumMod val="75000"/>
                  <a:lumOff val="25000"/>
                </a:schemeClr>
              </a:solidFill>
              <a:latin typeface="+mj-lt"/>
              <a:ea typeface="+mn-ea"/>
              <a:cs typeface="+mn-cs"/>
            </a:rPr>
            <a:pPr marL="0" indent="0" algn="ctr"/>
            <a:t>189</a:t>
          </a:fld>
          <a:endParaRPr lang="en-US" sz="1100" b="0" i="0" u="none" strike="noStrike">
            <a:solidFill>
              <a:schemeClr val="tx1">
                <a:lumMod val="75000"/>
                <a:lumOff val="25000"/>
              </a:schemeClr>
            </a:solidFill>
            <a:latin typeface="+mj-lt"/>
            <a:ea typeface="+mn-ea"/>
            <a:cs typeface="+mn-cs"/>
          </a:endParaRPr>
        </a:p>
      </xdr:txBody>
    </xdr:sp>
    <xdr:clientData/>
  </xdr:twoCellAnchor>
  <xdr:twoCellAnchor>
    <xdr:from>
      <xdr:col>1</xdr:col>
      <xdr:colOff>0</xdr:colOff>
      <xdr:row>10</xdr:row>
      <xdr:rowOff>97062</xdr:rowOff>
    </xdr:from>
    <xdr:to>
      <xdr:col>2</xdr:col>
      <xdr:colOff>624840</xdr:colOff>
      <xdr:row>15</xdr:row>
      <xdr:rowOff>58962</xdr:rowOff>
    </xdr:to>
    <xdr:sp macro="" textlink="Pivots!B4">
      <xdr:nvSpPr>
        <xdr:cNvPr id="14" name="Flowchart: Alternate Process 13">
          <a:extLst>
            <a:ext uri="{FF2B5EF4-FFF2-40B4-BE49-F238E27FC236}">
              <a16:creationId xmlns:a16="http://schemas.microsoft.com/office/drawing/2014/main" id="{7DEC38CF-FF8C-4DA2-8342-6F8E833E9A23}"/>
            </a:ext>
          </a:extLst>
        </xdr:cNvPr>
        <xdr:cNvSpPr/>
      </xdr:nvSpPr>
      <xdr:spPr>
        <a:xfrm>
          <a:off x="320040" y="1925862"/>
          <a:ext cx="1295400" cy="876300"/>
        </a:xfrm>
        <a:prstGeom prst="flowChartAlternateProcess">
          <a:avLst/>
        </a:prstGeom>
        <a:solidFill>
          <a:schemeClr val="accent5">
            <a:lumMod val="60000"/>
            <a:lumOff val="4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698728D-E5F2-418B-8BA3-76234C993094}" type="TxLink">
            <a:rPr lang="en-US" sz="2400" b="0" i="0" u="none" strike="noStrike">
              <a:solidFill>
                <a:srgbClr val="000000"/>
              </a:solidFill>
              <a:latin typeface="+mj-lt"/>
              <a:ea typeface="+mn-ea"/>
              <a:cs typeface="+mn-cs"/>
            </a:rPr>
            <a:pPr marL="0" indent="0" algn="ctr"/>
            <a:t>$96,623</a:t>
          </a:fld>
          <a:endParaRPr lang="en-US" sz="2400" b="0" i="0" u="none" strike="noStrike">
            <a:solidFill>
              <a:srgbClr val="000000"/>
            </a:solidFill>
            <a:latin typeface="+mj-lt"/>
            <a:ea typeface="+mn-ea"/>
            <a:cs typeface="+mn-cs"/>
          </a:endParaRPr>
        </a:p>
      </xdr:txBody>
    </xdr:sp>
    <xdr:clientData/>
  </xdr:twoCellAnchor>
  <xdr:twoCellAnchor>
    <xdr:from>
      <xdr:col>1</xdr:col>
      <xdr:colOff>160020</xdr:colOff>
      <xdr:row>10</xdr:row>
      <xdr:rowOff>173262</xdr:rowOff>
    </xdr:from>
    <xdr:to>
      <xdr:col>2</xdr:col>
      <xdr:colOff>480060</xdr:colOff>
      <xdr:row>12</xdr:row>
      <xdr:rowOff>36102</xdr:rowOff>
    </xdr:to>
    <xdr:sp macro="" textlink="">
      <xdr:nvSpPr>
        <xdr:cNvPr id="15" name="TextBox 14">
          <a:extLst>
            <a:ext uri="{FF2B5EF4-FFF2-40B4-BE49-F238E27FC236}">
              <a16:creationId xmlns:a16="http://schemas.microsoft.com/office/drawing/2014/main" id="{35E75B85-0382-423C-8BC2-733DBB092820}"/>
            </a:ext>
          </a:extLst>
        </xdr:cNvPr>
        <xdr:cNvSpPr txBox="1"/>
      </xdr:nvSpPr>
      <xdr:spPr>
        <a:xfrm>
          <a:off x="480060" y="2002062"/>
          <a:ext cx="9906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tx1">
                  <a:lumMod val="75000"/>
                  <a:lumOff val="25000"/>
                </a:schemeClr>
              </a:solidFill>
              <a:latin typeface="+mj-lt"/>
            </a:rPr>
            <a:t>Amount</a:t>
          </a:r>
        </a:p>
        <a:p>
          <a:endParaRPr lang="en-US" sz="1200">
            <a:latin typeface="+mj-lt"/>
          </a:endParaRPr>
        </a:p>
      </xdr:txBody>
    </xdr:sp>
    <xdr:clientData/>
  </xdr:twoCellAnchor>
  <xdr:twoCellAnchor editAs="oneCell">
    <xdr:from>
      <xdr:col>1</xdr:col>
      <xdr:colOff>50884</xdr:colOff>
      <xdr:row>10</xdr:row>
      <xdr:rowOff>155472</xdr:rowOff>
    </xdr:from>
    <xdr:to>
      <xdr:col>1</xdr:col>
      <xdr:colOff>261172</xdr:colOff>
      <xdr:row>12</xdr:row>
      <xdr:rowOff>0</xdr:rowOff>
    </xdr:to>
    <xdr:pic>
      <xdr:nvPicPr>
        <xdr:cNvPr id="16" name="Graphic 15">
          <a:extLst>
            <a:ext uri="{FF2B5EF4-FFF2-40B4-BE49-F238E27FC236}">
              <a16:creationId xmlns:a16="http://schemas.microsoft.com/office/drawing/2014/main" id="{FAA5A5A3-7F3C-452A-8671-43DC0C93376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370924" y="1984272"/>
          <a:ext cx="210288" cy="210288"/>
        </a:xfrm>
        <a:prstGeom prst="rect">
          <a:avLst/>
        </a:prstGeom>
      </xdr:spPr>
    </xdr:pic>
    <xdr:clientData/>
  </xdr:twoCellAnchor>
  <xdr:twoCellAnchor>
    <xdr:from>
      <xdr:col>1</xdr:col>
      <xdr:colOff>312420</xdr:colOff>
      <xdr:row>13</xdr:row>
      <xdr:rowOff>180882</xdr:rowOff>
    </xdr:from>
    <xdr:to>
      <xdr:col>2</xdr:col>
      <xdr:colOff>320040</xdr:colOff>
      <xdr:row>14</xdr:row>
      <xdr:rowOff>173262</xdr:rowOff>
    </xdr:to>
    <xdr:sp macro="" textlink="Pivots!B10">
      <xdr:nvSpPr>
        <xdr:cNvPr id="17" name="TextBox 16">
          <a:extLst>
            <a:ext uri="{FF2B5EF4-FFF2-40B4-BE49-F238E27FC236}">
              <a16:creationId xmlns:a16="http://schemas.microsoft.com/office/drawing/2014/main" id="{6E38C27B-BD8D-4138-B7B5-1F00CB617E78}"/>
            </a:ext>
          </a:extLst>
        </xdr:cNvPr>
        <xdr:cNvSpPr txBox="1"/>
      </xdr:nvSpPr>
      <xdr:spPr>
        <a:xfrm>
          <a:off x="632460" y="2558322"/>
          <a:ext cx="67818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16F229A-B449-4454-B505-285DD9947CEF}" type="TxLink">
            <a:rPr lang="en-US" sz="1100" b="0" i="0" u="none" strike="noStrike">
              <a:solidFill>
                <a:schemeClr val="tx1">
                  <a:lumMod val="75000"/>
                  <a:lumOff val="25000"/>
                </a:schemeClr>
              </a:solidFill>
              <a:latin typeface="+mj-lt"/>
              <a:ea typeface="+mn-ea"/>
              <a:cs typeface="+mn-cs"/>
            </a:rPr>
            <a:pPr marL="0" indent="0" algn="ctr"/>
            <a:t>$18,415</a:t>
          </a:fld>
          <a:endParaRPr lang="en-US" sz="1100" b="0" i="0" u="none" strike="noStrike">
            <a:solidFill>
              <a:schemeClr val="tx1">
                <a:lumMod val="75000"/>
                <a:lumOff val="25000"/>
              </a:schemeClr>
            </a:solidFill>
            <a:latin typeface="+mj-lt"/>
            <a:ea typeface="+mn-ea"/>
            <a:cs typeface="+mn-cs"/>
          </a:endParaRPr>
        </a:p>
      </xdr:txBody>
    </xdr:sp>
    <xdr:clientData/>
  </xdr:twoCellAnchor>
  <xdr:twoCellAnchor>
    <xdr:from>
      <xdr:col>1</xdr:col>
      <xdr:colOff>0</xdr:colOff>
      <xdr:row>17</xdr:row>
      <xdr:rowOff>0</xdr:rowOff>
    </xdr:from>
    <xdr:to>
      <xdr:col>2</xdr:col>
      <xdr:colOff>624840</xdr:colOff>
      <xdr:row>21</xdr:row>
      <xdr:rowOff>144780</xdr:rowOff>
    </xdr:to>
    <xdr:sp macro="" textlink="Pivots!C4">
      <xdr:nvSpPr>
        <xdr:cNvPr id="18" name="Flowchart: Alternate Process 17">
          <a:extLst>
            <a:ext uri="{FF2B5EF4-FFF2-40B4-BE49-F238E27FC236}">
              <a16:creationId xmlns:a16="http://schemas.microsoft.com/office/drawing/2014/main" id="{D8F97D8A-8A07-4FC0-97DC-ECBF1635B77F}"/>
            </a:ext>
          </a:extLst>
        </xdr:cNvPr>
        <xdr:cNvSpPr/>
      </xdr:nvSpPr>
      <xdr:spPr>
        <a:xfrm>
          <a:off x="320040" y="3108960"/>
          <a:ext cx="1295400" cy="876300"/>
        </a:xfrm>
        <a:prstGeom prst="flowChartAlternateProcess">
          <a:avLst/>
        </a:prstGeom>
        <a:solidFill>
          <a:schemeClr val="accent5">
            <a:lumMod val="60000"/>
            <a:lumOff val="4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DA10A05-F40F-4FA2-9A9A-F81CAE9B9E9C}" type="TxLink">
            <a:rPr lang="en-US" sz="2400" b="0" i="0" u="none" strike="noStrike">
              <a:solidFill>
                <a:srgbClr val="000000"/>
              </a:solidFill>
              <a:latin typeface="+mj-lt"/>
              <a:ea typeface="+mn-ea"/>
              <a:cs typeface="+mn-cs"/>
            </a:rPr>
            <a:pPr marL="0" indent="0" algn="ctr"/>
            <a:t>89,850</a:t>
          </a:fld>
          <a:endParaRPr lang="en-US" sz="2400" b="0" i="0" u="none" strike="noStrike">
            <a:solidFill>
              <a:srgbClr val="000000"/>
            </a:solidFill>
            <a:latin typeface="+mj-lt"/>
            <a:ea typeface="+mn-ea"/>
            <a:cs typeface="+mn-cs"/>
          </a:endParaRPr>
        </a:p>
      </xdr:txBody>
    </xdr:sp>
    <xdr:clientData/>
  </xdr:twoCellAnchor>
  <xdr:twoCellAnchor>
    <xdr:from>
      <xdr:col>1</xdr:col>
      <xdr:colOff>160020</xdr:colOff>
      <xdr:row>17</xdr:row>
      <xdr:rowOff>76200</xdr:rowOff>
    </xdr:from>
    <xdr:to>
      <xdr:col>2</xdr:col>
      <xdr:colOff>480060</xdr:colOff>
      <xdr:row>18</xdr:row>
      <xdr:rowOff>121920</xdr:rowOff>
    </xdr:to>
    <xdr:sp macro="" textlink="">
      <xdr:nvSpPr>
        <xdr:cNvPr id="19" name="TextBox 18">
          <a:extLst>
            <a:ext uri="{FF2B5EF4-FFF2-40B4-BE49-F238E27FC236}">
              <a16:creationId xmlns:a16="http://schemas.microsoft.com/office/drawing/2014/main" id="{2937C1B7-19F5-493B-8E79-193C1450FEC7}"/>
            </a:ext>
          </a:extLst>
        </xdr:cNvPr>
        <xdr:cNvSpPr txBox="1"/>
      </xdr:nvSpPr>
      <xdr:spPr>
        <a:xfrm>
          <a:off x="480060" y="3185160"/>
          <a:ext cx="9906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50">
              <a:solidFill>
                <a:schemeClr val="tx1">
                  <a:lumMod val="75000"/>
                  <a:lumOff val="25000"/>
                </a:schemeClr>
              </a:solidFill>
              <a:latin typeface="+mj-lt"/>
            </a:rPr>
            <a:t>Duration</a:t>
          </a:r>
        </a:p>
        <a:p>
          <a:endParaRPr lang="en-US" sz="1200">
            <a:latin typeface="+mj-lt"/>
          </a:endParaRPr>
        </a:p>
      </xdr:txBody>
    </xdr:sp>
    <xdr:clientData/>
  </xdr:twoCellAnchor>
  <xdr:twoCellAnchor>
    <xdr:from>
      <xdr:col>1</xdr:col>
      <xdr:colOff>312420</xdr:colOff>
      <xdr:row>20</xdr:row>
      <xdr:rowOff>83820</xdr:rowOff>
    </xdr:from>
    <xdr:to>
      <xdr:col>2</xdr:col>
      <xdr:colOff>320040</xdr:colOff>
      <xdr:row>21</xdr:row>
      <xdr:rowOff>76200</xdr:rowOff>
    </xdr:to>
    <xdr:sp macro="" textlink="Pivots!C10">
      <xdr:nvSpPr>
        <xdr:cNvPr id="20" name="TextBox 19">
          <a:extLst>
            <a:ext uri="{FF2B5EF4-FFF2-40B4-BE49-F238E27FC236}">
              <a16:creationId xmlns:a16="http://schemas.microsoft.com/office/drawing/2014/main" id="{C65B677C-6A20-42AF-9722-8B53A40B16A5}"/>
            </a:ext>
          </a:extLst>
        </xdr:cNvPr>
        <xdr:cNvSpPr txBox="1"/>
      </xdr:nvSpPr>
      <xdr:spPr>
        <a:xfrm>
          <a:off x="632460" y="3741420"/>
          <a:ext cx="67818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B4CB29D-3D85-4062-AE89-2587F0D34BF1}" type="TxLink">
            <a:rPr lang="en-US" sz="1100" b="0" i="0" u="none" strike="noStrike">
              <a:solidFill>
                <a:schemeClr val="tx1">
                  <a:lumMod val="75000"/>
                  <a:lumOff val="25000"/>
                </a:schemeClr>
              </a:solidFill>
              <a:latin typeface="+mj-lt"/>
              <a:ea typeface="+mn-ea"/>
              <a:cs typeface="+mn-cs"/>
            </a:rPr>
            <a:pPr marL="0" indent="0" algn="ctr"/>
            <a:t>16,834</a:t>
          </a:fld>
          <a:endParaRPr lang="en-US" sz="1100" b="0" i="0" u="none" strike="noStrike">
            <a:solidFill>
              <a:schemeClr val="tx1">
                <a:lumMod val="75000"/>
                <a:lumOff val="25000"/>
              </a:schemeClr>
            </a:solidFill>
            <a:latin typeface="+mj-lt"/>
            <a:ea typeface="+mn-ea"/>
            <a:cs typeface="+mn-cs"/>
          </a:endParaRPr>
        </a:p>
      </xdr:txBody>
    </xdr:sp>
    <xdr:clientData/>
  </xdr:twoCellAnchor>
  <xdr:twoCellAnchor>
    <xdr:from>
      <xdr:col>0</xdr:col>
      <xdr:colOff>295103</xdr:colOff>
      <xdr:row>23</xdr:row>
      <xdr:rowOff>121920</xdr:rowOff>
    </xdr:from>
    <xdr:to>
      <xdr:col>2</xdr:col>
      <xdr:colOff>599903</xdr:colOff>
      <xdr:row>28</xdr:row>
      <xdr:rowOff>83820</xdr:rowOff>
    </xdr:to>
    <xdr:sp macro="" textlink="Pivots!D4">
      <xdr:nvSpPr>
        <xdr:cNvPr id="21" name="Flowchart: Alternate Process 20">
          <a:extLst>
            <a:ext uri="{FF2B5EF4-FFF2-40B4-BE49-F238E27FC236}">
              <a16:creationId xmlns:a16="http://schemas.microsoft.com/office/drawing/2014/main" id="{6865E9CE-A373-45CB-BD23-84BAD160B7F4}"/>
            </a:ext>
          </a:extLst>
        </xdr:cNvPr>
        <xdr:cNvSpPr/>
      </xdr:nvSpPr>
      <xdr:spPr>
        <a:xfrm>
          <a:off x="295103" y="4328160"/>
          <a:ext cx="1295400" cy="876300"/>
        </a:xfrm>
        <a:prstGeom prst="flowChartAlternateProcess">
          <a:avLst/>
        </a:prstGeom>
        <a:solidFill>
          <a:schemeClr val="accent5">
            <a:lumMod val="60000"/>
            <a:lumOff val="4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6157D1D-3AB0-4ECE-B412-6181E020D93F}" type="TxLink">
            <a:rPr lang="en-US" sz="2400" b="0" i="0" u="none" strike="noStrike">
              <a:solidFill>
                <a:srgbClr val="000000"/>
              </a:solidFill>
              <a:latin typeface="+mj-lt"/>
              <a:ea typeface="+mn-ea"/>
              <a:cs typeface="+mn-cs"/>
            </a:rPr>
            <a:pPr marL="0" indent="0" algn="ctr"/>
            <a:t>3.9</a:t>
          </a:fld>
          <a:endParaRPr lang="en-US" sz="2400" b="0" i="0" u="none" strike="noStrike">
            <a:solidFill>
              <a:srgbClr val="000000"/>
            </a:solidFill>
            <a:latin typeface="+mj-lt"/>
            <a:ea typeface="+mn-ea"/>
            <a:cs typeface="+mn-cs"/>
          </a:endParaRPr>
        </a:p>
      </xdr:txBody>
    </xdr:sp>
    <xdr:clientData/>
  </xdr:twoCellAnchor>
  <xdr:twoCellAnchor>
    <xdr:from>
      <xdr:col>1</xdr:col>
      <xdr:colOff>135083</xdr:colOff>
      <xdr:row>24</xdr:row>
      <xdr:rowOff>15240</xdr:rowOff>
    </xdr:from>
    <xdr:to>
      <xdr:col>2</xdr:col>
      <xdr:colOff>455123</xdr:colOff>
      <xdr:row>25</xdr:row>
      <xdr:rowOff>60960</xdr:rowOff>
    </xdr:to>
    <xdr:sp macro="" textlink="">
      <xdr:nvSpPr>
        <xdr:cNvPr id="22" name="TextBox 21">
          <a:extLst>
            <a:ext uri="{FF2B5EF4-FFF2-40B4-BE49-F238E27FC236}">
              <a16:creationId xmlns:a16="http://schemas.microsoft.com/office/drawing/2014/main" id="{1BBD29F0-C910-458D-840A-BCD7C2DECCFA}"/>
            </a:ext>
          </a:extLst>
        </xdr:cNvPr>
        <xdr:cNvSpPr txBox="1"/>
      </xdr:nvSpPr>
      <xdr:spPr>
        <a:xfrm>
          <a:off x="455123" y="4404360"/>
          <a:ext cx="9906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tx1">
                  <a:lumMod val="75000"/>
                  <a:lumOff val="25000"/>
                </a:schemeClr>
              </a:solidFill>
              <a:latin typeface="+mj-lt"/>
            </a:rPr>
            <a:t>Avg.</a:t>
          </a:r>
          <a:r>
            <a:rPr lang="en-US" sz="1100" baseline="0">
              <a:solidFill>
                <a:schemeClr val="tx1">
                  <a:lumMod val="75000"/>
                  <a:lumOff val="25000"/>
                </a:schemeClr>
              </a:solidFill>
              <a:latin typeface="+mj-lt"/>
            </a:rPr>
            <a:t> </a:t>
          </a:r>
          <a:r>
            <a:rPr lang="en-US" sz="1050" baseline="0">
              <a:solidFill>
                <a:schemeClr val="tx1">
                  <a:lumMod val="75000"/>
                  <a:lumOff val="25000"/>
                </a:schemeClr>
              </a:solidFill>
              <a:latin typeface="+mj-lt"/>
            </a:rPr>
            <a:t>Rating</a:t>
          </a:r>
          <a:endParaRPr lang="en-US" sz="1050">
            <a:solidFill>
              <a:schemeClr val="tx1">
                <a:lumMod val="75000"/>
                <a:lumOff val="25000"/>
              </a:schemeClr>
            </a:solidFill>
            <a:latin typeface="+mj-lt"/>
          </a:endParaRPr>
        </a:p>
        <a:p>
          <a:endParaRPr lang="en-US" sz="1200">
            <a:latin typeface="+mj-lt"/>
          </a:endParaRPr>
        </a:p>
      </xdr:txBody>
    </xdr:sp>
    <xdr:clientData/>
  </xdr:twoCellAnchor>
  <xdr:twoCellAnchor>
    <xdr:from>
      <xdr:col>1</xdr:col>
      <xdr:colOff>287483</xdr:colOff>
      <xdr:row>27</xdr:row>
      <xdr:rowOff>22860</xdr:rowOff>
    </xdr:from>
    <xdr:to>
      <xdr:col>2</xdr:col>
      <xdr:colOff>295103</xdr:colOff>
      <xdr:row>28</xdr:row>
      <xdr:rowOff>15240</xdr:rowOff>
    </xdr:to>
    <xdr:sp macro="" textlink="Pivots!D10">
      <xdr:nvSpPr>
        <xdr:cNvPr id="23" name="TextBox 22">
          <a:extLst>
            <a:ext uri="{FF2B5EF4-FFF2-40B4-BE49-F238E27FC236}">
              <a16:creationId xmlns:a16="http://schemas.microsoft.com/office/drawing/2014/main" id="{CD6B4C82-8C5D-43D8-832C-14CE91AED2A7}"/>
            </a:ext>
          </a:extLst>
        </xdr:cNvPr>
        <xdr:cNvSpPr txBox="1"/>
      </xdr:nvSpPr>
      <xdr:spPr>
        <a:xfrm>
          <a:off x="607523" y="4960620"/>
          <a:ext cx="67818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5534412-7655-488D-873C-0BAFD7FE35D2}" type="TxLink">
            <a:rPr lang="en-US" sz="1100" b="0" i="0" u="none" strike="noStrike">
              <a:solidFill>
                <a:schemeClr val="tx1">
                  <a:lumMod val="75000"/>
                  <a:lumOff val="25000"/>
                </a:schemeClr>
              </a:solidFill>
              <a:latin typeface="+mj-lt"/>
              <a:ea typeface="+mn-ea"/>
              <a:cs typeface="+mn-cs"/>
            </a:rPr>
            <a:pPr marL="0" indent="0" algn="ctr"/>
            <a:t>3.9</a:t>
          </a:fld>
          <a:endParaRPr lang="en-US" sz="1100" b="0" i="0" u="none" strike="noStrike">
            <a:solidFill>
              <a:schemeClr val="tx1">
                <a:lumMod val="75000"/>
                <a:lumOff val="25000"/>
              </a:schemeClr>
            </a:solidFill>
            <a:latin typeface="+mj-lt"/>
            <a:ea typeface="+mn-ea"/>
            <a:cs typeface="+mn-cs"/>
          </a:endParaRPr>
        </a:p>
      </xdr:txBody>
    </xdr:sp>
    <xdr:clientData/>
  </xdr:twoCellAnchor>
  <xdr:twoCellAnchor>
    <xdr:from>
      <xdr:col>0</xdr:col>
      <xdr:colOff>289559</xdr:colOff>
      <xdr:row>30</xdr:row>
      <xdr:rowOff>38100</xdr:rowOff>
    </xdr:from>
    <xdr:to>
      <xdr:col>2</xdr:col>
      <xdr:colOff>594359</xdr:colOff>
      <xdr:row>35</xdr:row>
      <xdr:rowOff>0</xdr:rowOff>
    </xdr:to>
    <xdr:sp macro="" textlink="Pivots!E4">
      <xdr:nvSpPr>
        <xdr:cNvPr id="24" name="Flowchart: Alternate Process 23">
          <a:extLst>
            <a:ext uri="{FF2B5EF4-FFF2-40B4-BE49-F238E27FC236}">
              <a16:creationId xmlns:a16="http://schemas.microsoft.com/office/drawing/2014/main" id="{86E0D256-50B6-4E2D-9304-12765F2166DC}"/>
            </a:ext>
          </a:extLst>
        </xdr:cNvPr>
        <xdr:cNvSpPr/>
      </xdr:nvSpPr>
      <xdr:spPr>
        <a:xfrm>
          <a:off x="289559" y="5524500"/>
          <a:ext cx="1295400" cy="876300"/>
        </a:xfrm>
        <a:prstGeom prst="flowChartAlternateProcess">
          <a:avLst/>
        </a:prstGeom>
        <a:solidFill>
          <a:schemeClr val="accent5">
            <a:lumMod val="60000"/>
            <a:lumOff val="4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038B855-7693-44B3-90D4-2186F7B1AF14}" type="TxLink">
            <a:rPr lang="en-US" sz="2400" b="0" i="0" u="none" strike="noStrike">
              <a:solidFill>
                <a:srgbClr val="000000"/>
              </a:solidFill>
              <a:latin typeface="+mj-lt"/>
              <a:ea typeface="+mn-ea"/>
              <a:cs typeface="+mn-cs"/>
            </a:rPr>
            <a:pPr marL="0" indent="0" algn="ctr"/>
            <a:t>307</a:t>
          </a:fld>
          <a:endParaRPr lang="en-US" sz="2400" b="0" i="0" u="none" strike="noStrike">
            <a:solidFill>
              <a:srgbClr val="000000"/>
            </a:solidFill>
            <a:latin typeface="+mj-lt"/>
            <a:ea typeface="+mn-ea"/>
            <a:cs typeface="+mn-cs"/>
          </a:endParaRPr>
        </a:p>
      </xdr:txBody>
    </xdr:sp>
    <xdr:clientData/>
  </xdr:twoCellAnchor>
  <xdr:twoCellAnchor>
    <xdr:from>
      <xdr:col>1</xdr:col>
      <xdr:colOff>129539</xdr:colOff>
      <xdr:row>30</xdr:row>
      <xdr:rowOff>99060</xdr:rowOff>
    </xdr:from>
    <xdr:to>
      <xdr:col>2</xdr:col>
      <xdr:colOff>563879</xdr:colOff>
      <xdr:row>31</xdr:row>
      <xdr:rowOff>160020</xdr:rowOff>
    </xdr:to>
    <xdr:sp macro="" textlink="">
      <xdr:nvSpPr>
        <xdr:cNvPr id="25" name="TextBox 24">
          <a:extLst>
            <a:ext uri="{FF2B5EF4-FFF2-40B4-BE49-F238E27FC236}">
              <a16:creationId xmlns:a16="http://schemas.microsoft.com/office/drawing/2014/main" id="{4E737860-0D1E-4875-93C0-53FFEDD52157}"/>
            </a:ext>
          </a:extLst>
        </xdr:cNvPr>
        <xdr:cNvSpPr txBox="1"/>
      </xdr:nvSpPr>
      <xdr:spPr>
        <a:xfrm>
          <a:off x="449579" y="5585460"/>
          <a:ext cx="110490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tx1">
                  <a:lumMod val="75000"/>
                  <a:lumOff val="25000"/>
                </a:schemeClr>
              </a:solidFill>
              <a:latin typeface="+mj-lt"/>
            </a:rPr>
            <a:t>Happy</a:t>
          </a:r>
          <a:r>
            <a:rPr lang="en-US" sz="1100" baseline="0">
              <a:solidFill>
                <a:schemeClr val="tx1">
                  <a:lumMod val="75000"/>
                  <a:lumOff val="25000"/>
                </a:schemeClr>
              </a:solidFill>
              <a:latin typeface="+mj-lt"/>
            </a:rPr>
            <a:t> Callers</a:t>
          </a:r>
          <a:endParaRPr lang="en-US" sz="1100">
            <a:solidFill>
              <a:schemeClr val="tx1">
                <a:lumMod val="75000"/>
                <a:lumOff val="25000"/>
              </a:schemeClr>
            </a:solidFill>
            <a:latin typeface="+mj-lt"/>
          </a:endParaRPr>
        </a:p>
        <a:p>
          <a:endParaRPr lang="en-US" sz="1200">
            <a:latin typeface="+mj-lt"/>
          </a:endParaRPr>
        </a:p>
      </xdr:txBody>
    </xdr:sp>
    <xdr:clientData/>
  </xdr:twoCellAnchor>
  <xdr:twoCellAnchor>
    <xdr:from>
      <xdr:col>1</xdr:col>
      <xdr:colOff>281939</xdr:colOff>
      <xdr:row>33</xdr:row>
      <xdr:rowOff>129540</xdr:rowOff>
    </xdr:from>
    <xdr:to>
      <xdr:col>2</xdr:col>
      <xdr:colOff>289559</xdr:colOff>
      <xdr:row>34</xdr:row>
      <xdr:rowOff>121920</xdr:rowOff>
    </xdr:to>
    <xdr:sp macro="" textlink="Pivots!E10">
      <xdr:nvSpPr>
        <xdr:cNvPr id="26" name="TextBox 25">
          <a:extLst>
            <a:ext uri="{FF2B5EF4-FFF2-40B4-BE49-F238E27FC236}">
              <a16:creationId xmlns:a16="http://schemas.microsoft.com/office/drawing/2014/main" id="{3D65AFC0-CCC1-4437-9A3C-14B5FF155CA6}"/>
            </a:ext>
          </a:extLst>
        </xdr:cNvPr>
        <xdr:cNvSpPr txBox="1"/>
      </xdr:nvSpPr>
      <xdr:spPr>
        <a:xfrm>
          <a:off x="601979" y="6156960"/>
          <a:ext cx="67818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F0B54ED-1412-4A60-B745-9785F4B4A367}" type="TxLink">
            <a:rPr lang="en-US" sz="1100" b="0" i="0" u="none" strike="noStrike">
              <a:solidFill>
                <a:schemeClr val="tx1">
                  <a:lumMod val="75000"/>
                  <a:lumOff val="25000"/>
                </a:schemeClr>
              </a:solidFill>
              <a:latin typeface="+mj-lt"/>
              <a:ea typeface="+mn-ea"/>
              <a:cs typeface="+mn-cs"/>
            </a:rPr>
            <a:pPr marL="0" indent="0" algn="ctr"/>
            <a:t>60</a:t>
          </a:fld>
          <a:endParaRPr lang="en-US" sz="1100" b="0" i="0" u="none" strike="noStrike">
            <a:solidFill>
              <a:schemeClr val="tx1">
                <a:lumMod val="75000"/>
                <a:lumOff val="25000"/>
              </a:schemeClr>
            </a:solidFill>
            <a:latin typeface="+mj-lt"/>
            <a:ea typeface="+mn-ea"/>
            <a:cs typeface="+mn-cs"/>
          </a:endParaRPr>
        </a:p>
      </xdr:txBody>
    </xdr:sp>
    <xdr:clientData/>
  </xdr:twoCellAnchor>
  <xdr:twoCellAnchor editAs="oneCell">
    <xdr:from>
      <xdr:col>1</xdr:col>
      <xdr:colOff>44849</xdr:colOff>
      <xdr:row>17</xdr:row>
      <xdr:rowOff>43017</xdr:rowOff>
    </xdr:from>
    <xdr:to>
      <xdr:col>1</xdr:col>
      <xdr:colOff>236221</xdr:colOff>
      <xdr:row>18</xdr:row>
      <xdr:rowOff>76201</xdr:rowOff>
    </xdr:to>
    <xdr:pic>
      <xdr:nvPicPr>
        <xdr:cNvPr id="27" name="Graphic 26" descr="Hourglass Finished with solid fill">
          <a:extLst>
            <a:ext uri="{FF2B5EF4-FFF2-40B4-BE49-F238E27FC236}">
              <a16:creationId xmlns:a16="http://schemas.microsoft.com/office/drawing/2014/main" id="{7A1E027D-D7C0-4C61-9384-75A0D48E034F}"/>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364889" y="3151977"/>
          <a:ext cx="191372" cy="216064"/>
        </a:xfrm>
        <a:prstGeom prst="rect">
          <a:avLst/>
        </a:prstGeom>
      </xdr:spPr>
    </xdr:pic>
    <xdr:clientData/>
  </xdr:twoCellAnchor>
  <xdr:twoCellAnchor editAs="oneCell">
    <xdr:from>
      <xdr:col>1</xdr:col>
      <xdr:colOff>0</xdr:colOff>
      <xdr:row>23</xdr:row>
      <xdr:rowOff>152144</xdr:rowOff>
    </xdr:from>
    <xdr:to>
      <xdr:col>1</xdr:col>
      <xdr:colOff>218904</xdr:colOff>
      <xdr:row>25</xdr:row>
      <xdr:rowOff>0</xdr:rowOff>
    </xdr:to>
    <xdr:pic>
      <xdr:nvPicPr>
        <xdr:cNvPr id="28" name="Graphic 27" descr="Rating Star with solid fill">
          <a:extLst>
            <a:ext uri="{FF2B5EF4-FFF2-40B4-BE49-F238E27FC236}">
              <a16:creationId xmlns:a16="http://schemas.microsoft.com/office/drawing/2014/main" id="{9EA810A3-93CA-45AF-816A-B1D6326C10B4}"/>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rcRect/>
        <a:stretch/>
      </xdr:blipFill>
      <xdr:spPr>
        <a:xfrm>
          <a:off x="320040" y="4358384"/>
          <a:ext cx="218904" cy="213616"/>
        </a:xfrm>
        <a:prstGeom prst="rect">
          <a:avLst/>
        </a:prstGeom>
      </xdr:spPr>
    </xdr:pic>
    <xdr:clientData/>
  </xdr:twoCellAnchor>
  <xdr:twoCellAnchor editAs="oneCell">
    <xdr:from>
      <xdr:col>1</xdr:col>
      <xdr:colOff>0</xdr:colOff>
      <xdr:row>30</xdr:row>
      <xdr:rowOff>83820</xdr:rowOff>
    </xdr:from>
    <xdr:to>
      <xdr:col>1</xdr:col>
      <xdr:colOff>195237</xdr:colOff>
      <xdr:row>31</xdr:row>
      <xdr:rowOff>91440</xdr:rowOff>
    </xdr:to>
    <xdr:pic>
      <xdr:nvPicPr>
        <xdr:cNvPr id="29" name="Graphic 28" descr="Star-struck face outline with solid fill">
          <a:extLst>
            <a:ext uri="{FF2B5EF4-FFF2-40B4-BE49-F238E27FC236}">
              <a16:creationId xmlns:a16="http://schemas.microsoft.com/office/drawing/2014/main" id="{DE91D582-C279-4927-B157-0523E4710EEE}"/>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320040" y="5570220"/>
          <a:ext cx="195237" cy="19050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mil saurya" refreshedDate="45674.990341087963" backgroundQuery="1" createdVersion="8" refreshedVersion="8" minRefreshableVersion="3" recordCount="0" supportSubquery="1" supportAdvancedDrill="1" xr:uid="{60AE9E4F-680D-4601-80DD-451489FEA704}">
  <cacheSource type="external" connectionId="1"/>
  <cacheFields count="4">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mil saurya" refreshedDate="45674.834572569445" backgroundQuery="1" createdVersion="8" refreshedVersion="8" minRefreshableVersion="3" recordCount="0" supportSubquery="1" supportAdvancedDrill="1" xr:uid="{916B4FA7-D766-405B-B798-C5458A8777F4}">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mil saurya" refreshedDate="45674.751338078706" backgroundQuery="1" createdVersion="8" refreshedVersion="8" minRefreshableVersion="3" recordCount="0" supportSubquery="1" supportAdvancedDrill="1" xr:uid="{2D7882BE-7E30-4A4A-8274-51D5D17FCA1B}">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Rating]" caption="5* Rating"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mil saurya" refreshedDate="45675.026652777779" backgroundQuery="1" createdVersion="8" refreshedVersion="8" minRefreshableVersion="3" recordCount="0" supportSubquery="1" supportAdvancedDrill="1" xr:uid="{6B82031C-9A30-43D4-8244-20BDC487536C}">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mil saurya" refreshedDate="45709.827097453701" backgroundQuery="1" createdVersion="8" refreshedVersion="8" minRefreshableVersion="3" recordCount="0" supportSubquery="1" supportAdvancedDrill="1" xr:uid="{2A0914FA-79DA-4242-8556-3C03FA6A83C7}">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Rating]" caption="5* Rating"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mil saurya" refreshedDate="45709.827097800924" backgroundQuery="1" createdVersion="8" refreshedVersion="8" minRefreshableVersion="3" recordCount="0" supportSubquery="1" supportAdvancedDrill="1" xr:uid="{17407C0E-8A5B-44A8-A3BB-F30692F70553}">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mil saurya" refreshedDate="45709.827098148147" backgroundQuery="1" createdVersion="8" refreshedVersion="8" minRefreshableVersion="3" recordCount="0" supportSubquery="1" supportAdvancedDrill="1" xr:uid="{12BFBF5A-657E-401C-9116-5211196F917B}">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mil saurya" refreshedDate="45709.827098495371" backgroundQuery="1" createdVersion="8" refreshedVersion="8" minRefreshableVersion="3" recordCount="0" supportSubquery="1" supportAdvancedDrill="1" xr:uid="{07FA956F-8982-4B90-8BA9-429E12234E0C}">
  <cacheSource type="external" connectionId="1"/>
  <cacheFields count="1">
    <cacheField name="[calls].[Representative].[Representative]" caption="Representative" numFmtId="0" hierarchy="3" level="1">
      <sharedItems count="1">
        <s v="R01"/>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mil saurya" refreshedDate="45709.827098842594" backgroundQuery="1" createdVersion="8" refreshedVersion="8" minRefreshableVersion="3" recordCount="0" supportSubquery="1" supportAdvancedDrill="1" xr:uid="{DFABE397-E7A6-403F-A99E-832CF4737DBB}">
  <cacheSource type="external" connectionId="1"/>
  <cacheFields count="3">
    <cacheField name="[calls].[Representative].[Representative]" caption="Representative" numFmtId="0" hierarchy="3" level="1">
      <sharedItems containsSemiMixedTypes="0" containsNonDate="0" containsString="0"/>
    </cacheField>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Measures].[Count of Call number]" caption="Count of Call number" numFmtId="0" hierarchy="26"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oumil saurya" refreshedDate="45674.751334606481" backgroundQuery="1" createdVersion="3" refreshedVersion="8" minRefreshableVersion="3" recordCount="0" supportSubquery="1" supportAdvancedDrill="1" xr:uid="{CAB0F741-EE2F-4231-BDEF-3B138119B077}">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4717220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D59DDD-6D2F-48EF-BCD5-E778B1190C29}" name="monthly trend" cacheId="41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A13:C26"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15" format="4" series="1">
      <pivotArea type="data" outline="0" fieldPosition="0">
        <references count="1">
          <reference field="4294967294" count="1" selected="0">
            <x v="1"/>
          </reference>
        </references>
      </pivotArea>
    </chartFormat>
    <chartFormat chart="15"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A398DC-62AD-45F0-AAAD-04AE06189CAB}"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C36"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09203D-29EB-448D-A32E-36115C1E9516}" name="Summary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525456-1E1F-45E0-8A7A-D4A1BAB235A5}" name="PivotTable7"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44:D49"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296588-9107-43AC-8550-5D3F2735E01F}" name="selected rep" cacheId="42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9:A4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formats count="2">
    <format dxfId="51">
      <pivotArea dataOnly="0" labelOnly="1" fieldPosition="0">
        <references count="1">
          <reference field="0" count="0"/>
        </references>
      </pivotArea>
    </format>
    <format dxfId="52">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A254B9-22E2-41EF-86AD-A6174526ECEC}" name="rep satisfaction" cacheId="42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A51:B57"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1"/>
  </rowFields>
  <rowItems count="6">
    <i>
      <x/>
    </i>
    <i>
      <x v="1"/>
    </i>
    <i>
      <x v="2"/>
    </i>
    <i>
      <x v="3"/>
    </i>
    <i>
      <x v="4"/>
    </i>
    <i t="grand">
      <x/>
    </i>
  </rowItems>
  <colItems count="1">
    <i/>
  </colItems>
  <dataFields count="1">
    <dataField name="Count of Call number" fld="2" subtotal="count" baseField="0" baseItem="0"/>
  </dataFields>
  <chartFormats count="1">
    <chartFormat chart="14"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AB792FA-FAA6-4E3F-AFED-1AB3C2FDFF14}" name="weekly trend" cacheId="42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5">
  <location ref="E13:F21"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23"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33655AD-A74B-4AC0-84E3-440941C48D12}" name="reps amount"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6">
  <location ref="A60:G79"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0BB29-10EC-4FCA-95BB-EC25EB1B2F1F}" name="Rep Pivot" cacheId="41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3E03FF1-713F-4C1F-A182-01030A82CCE5}" sourceName="[calls].[Representative]">
  <pivotTables>
    <pivotTable tabId="6" name="Rep Pivot"/>
    <pivotTable tabId="6" name="monthly trend"/>
    <pivotTable tabId="6" name="weekly trend"/>
    <pivotTable tabId="6" name="selected rep"/>
    <pivotTable tabId="6" name="rep satisfaction"/>
  </pivotTables>
  <data>
    <olap pivotCacheId="164717220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A90F0A74-FBDB-433C-953F-3DDC7C916119}" cache="Slicer_Representative" caption="Representative" level="1" style="SlicerStyleLight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66"/>
    <tableColumn id="5" xr3:uid="{5A35565E-8707-4DED-AD15-A0669D67B382}" name="Date of Call" dataDxfId="65"/>
    <tableColumn id="6" xr3:uid="{F2E4F158-B41F-47BC-8DF8-DFCADFEE4E40}" name="Purchase Amount"/>
    <tableColumn id="7" xr3:uid="{04B291B5-47BD-4F78-8FD8-D1551CCA6BD9}" name="Satisfaction Rating"/>
    <tableColumn id="8" xr3:uid="{6E4123C0-0B17-43B8-A142-A1E540CE974C}" name="FY" dataDxfId="64">
      <calculatedColumnFormula>IF(MONTH(calls[[#This Row],[Date of Call]])&lt;=6, YEAR(calls[[#This Row],[Date of Call]]), YEAR(calls[[#This Row],[Date of Call]])+1)</calculatedColumnFormula>
    </tableColumn>
    <tableColumn id="9" xr3:uid="{199FA271-5E9B-46CE-9BC6-2801F92CD17E}" name="Day of week" dataDxfId="63">
      <calculatedColumnFormula>TEXT(calls[[#This Row],[Date of Call]],"DDDD")</calculatedColumnFormula>
    </tableColumn>
    <tableColumn id="10" xr3:uid="{328CDB09-95B8-4D5E-9ED9-EF0D363735A1}" name="Duration Bucket" dataDxfId="6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6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60" headerRowBorderDxfId="59" tableBorderDxfId="58" totalsRowBorderDxfId="57">
  <autoFilter ref="Q3:T18" xr:uid="{27158F51-A707-4171-8A04-81FB0AABCBA5}"/>
  <tableColumns count="4">
    <tableColumn id="1" xr3:uid="{02688061-6A8C-4E23-B7FF-D00CD8B58CAC}" name="Customer ID" dataDxfId="56"/>
    <tableColumn id="2" xr3:uid="{771678B6-DB44-426B-9874-B4E421A440D5}" name="Gedner" dataDxfId="55"/>
    <tableColumn id="3" xr3:uid="{B0D41C62-587E-494D-B49A-603F2C05F8D3}" name="Age" dataDxfId="54"/>
    <tableColumn id="4" xr3:uid="{663F92D6-FE31-4D81-9E01-8D066DDC8A88}" name="City" dataDxfId="5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1" zoomScale="115" zoomScaleNormal="115" workbookViewId="0">
      <selection activeCell="E9" sqref="E9"/>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65C68-72E4-4FED-9445-285DA4BA2F34}">
  <dimension ref="A3:I79"/>
  <sheetViews>
    <sheetView topLeftCell="A37" workbookViewId="0">
      <selection activeCell="D37" sqref="D37"/>
    </sheetView>
  </sheetViews>
  <sheetFormatPr defaultRowHeight="14.4" x14ac:dyDescent="0.3"/>
  <cols>
    <col min="1" max="1" width="12.19921875" bestFit="1" customWidth="1"/>
    <col min="2" max="2" width="18.5" bestFit="1" customWidth="1"/>
    <col min="3" max="3" width="10.5" bestFit="1" customWidth="1"/>
    <col min="4" max="4" width="13.09765625" bestFit="1" customWidth="1"/>
    <col min="5" max="5" width="12.19921875" bestFit="1" customWidth="1"/>
    <col min="6" max="6" width="9.5" bestFit="1" customWidth="1"/>
    <col min="7" max="7" width="10.3984375" bestFit="1" customWidth="1"/>
  </cols>
  <sheetData>
    <row r="3" spans="1:6" x14ac:dyDescent="0.3">
      <c r="A3" t="s">
        <v>1041</v>
      </c>
      <c r="B3" t="s">
        <v>1040</v>
      </c>
      <c r="C3" t="s">
        <v>1042</v>
      </c>
      <c r="D3" t="s">
        <v>1044</v>
      </c>
      <c r="E3" t="s">
        <v>1043</v>
      </c>
    </row>
    <row r="4" spans="1:6" x14ac:dyDescent="0.3">
      <c r="A4" s="22">
        <v>1000</v>
      </c>
      <c r="B4" s="21">
        <v>96623</v>
      </c>
      <c r="C4" s="22">
        <v>89850</v>
      </c>
      <c r="D4" s="23">
        <v>3.8854000000000033</v>
      </c>
      <c r="E4" s="22">
        <v>307</v>
      </c>
    </row>
    <row r="9" spans="1:6" x14ac:dyDescent="0.3">
      <c r="A9" t="s">
        <v>1041</v>
      </c>
      <c r="B9" t="s">
        <v>1040</v>
      </c>
      <c r="C9" t="s">
        <v>1042</v>
      </c>
      <c r="D9" t="s">
        <v>1044</v>
      </c>
      <c r="E9" t="s">
        <v>1043</v>
      </c>
    </row>
    <row r="10" spans="1:6" x14ac:dyDescent="0.3">
      <c r="A10" s="22">
        <v>189</v>
      </c>
      <c r="B10" s="21">
        <v>18415</v>
      </c>
      <c r="C10" s="22">
        <v>16834</v>
      </c>
      <c r="D10" s="23">
        <v>3.9227513227513247</v>
      </c>
      <c r="E10" s="22">
        <v>60</v>
      </c>
    </row>
    <row r="13" spans="1:6" x14ac:dyDescent="0.3">
      <c r="A13" s="24" t="s">
        <v>1045</v>
      </c>
      <c r="B13" t="s">
        <v>1041</v>
      </c>
      <c r="C13" t="s">
        <v>1059</v>
      </c>
      <c r="E13" s="24" t="s">
        <v>1045</v>
      </c>
      <c r="F13" t="s">
        <v>1041</v>
      </c>
    </row>
    <row r="14" spans="1:6" x14ac:dyDescent="0.3">
      <c r="A14" s="25" t="s">
        <v>1047</v>
      </c>
      <c r="B14" s="22">
        <v>16</v>
      </c>
      <c r="C14" s="22">
        <v>16</v>
      </c>
      <c r="E14" s="25" t="s">
        <v>1063</v>
      </c>
      <c r="F14" s="22">
        <v>36</v>
      </c>
    </row>
    <row r="15" spans="1:6" x14ac:dyDescent="0.3">
      <c r="A15" s="25" t="s">
        <v>1048</v>
      </c>
      <c r="B15" s="22">
        <v>14</v>
      </c>
      <c r="C15" s="22">
        <v>14</v>
      </c>
      <c r="E15" s="25" t="s">
        <v>1061</v>
      </c>
      <c r="F15" s="22">
        <v>30</v>
      </c>
    </row>
    <row r="16" spans="1:6" x14ac:dyDescent="0.3">
      <c r="A16" s="25" t="s">
        <v>1049</v>
      </c>
      <c r="B16" s="22">
        <v>26</v>
      </c>
      <c r="C16" s="22">
        <v>26</v>
      </c>
      <c r="E16" s="25" t="s">
        <v>1065</v>
      </c>
      <c r="F16" s="22">
        <v>13</v>
      </c>
    </row>
    <row r="17" spans="1:9" x14ac:dyDescent="0.3">
      <c r="A17" s="25" t="s">
        <v>1050</v>
      </c>
      <c r="B17" s="22">
        <v>29</v>
      </c>
      <c r="C17" s="22">
        <v>29</v>
      </c>
      <c r="E17" s="25" t="s">
        <v>1066</v>
      </c>
      <c r="F17" s="22">
        <v>23</v>
      </c>
    </row>
    <row r="18" spans="1:9" x14ac:dyDescent="0.3">
      <c r="A18" s="25" t="s">
        <v>1051</v>
      </c>
      <c r="B18" s="22">
        <v>17</v>
      </c>
      <c r="C18" s="22">
        <v>17</v>
      </c>
      <c r="E18" s="25" t="s">
        <v>1064</v>
      </c>
      <c r="F18" s="22">
        <v>23</v>
      </c>
    </row>
    <row r="19" spans="1:9" x14ac:dyDescent="0.3">
      <c r="A19" s="25" t="s">
        <v>1052</v>
      </c>
      <c r="B19" s="22">
        <v>15</v>
      </c>
      <c r="C19" s="22">
        <v>15</v>
      </c>
      <c r="E19" s="25" t="s">
        <v>1060</v>
      </c>
      <c r="F19" s="22">
        <v>24</v>
      </c>
    </row>
    <row r="20" spans="1:9" x14ac:dyDescent="0.3">
      <c r="A20" s="25" t="s">
        <v>1053</v>
      </c>
      <c r="B20" s="22">
        <v>15</v>
      </c>
      <c r="C20" s="22">
        <v>15</v>
      </c>
      <c r="E20" s="25" t="s">
        <v>1062</v>
      </c>
      <c r="F20" s="22">
        <v>40</v>
      </c>
    </row>
    <row r="21" spans="1:9" x14ac:dyDescent="0.3">
      <c r="A21" s="25" t="s">
        <v>1054</v>
      </c>
      <c r="B21" s="22">
        <v>7</v>
      </c>
      <c r="C21" s="22">
        <v>7</v>
      </c>
      <c r="E21" s="25" t="s">
        <v>1046</v>
      </c>
      <c r="F21" s="22">
        <v>189</v>
      </c>
    </row>
    <row r="22" spans="1:9" x14ac:dyDescent="0.3">
      <c r="A22" s="25" t="s">
        <v>1055</v>
      </c>
      <c r="B22" s="22">
        <v>11</v>
      </c>
      <c r="C22" s="22">
        <v>11</v>
      </c>
    </row>
    <row r="23" spans="1:9" x14ac:dyDescent="0.3">
      <c r="A23" s="25" t="s">
        <v>1056</v>
      </c>
      <c r="B23" s="22">
        <v>24</v>
      </c>
      <c r="C23" s="22">
        <v>24</v>
      </c>
    </row>
    <row r="24" spans="1:9" x14ac:dyDescent="0.3">
      <c r="A24" s="25" t="s">
        <v>1057</v>
      </c>
      <c r="B24" s="22">
        <v>9</v>
      </c>
      <c r="C24" s="22">
        <v>9</v>
      </c>
    </row>
    <row r="25" spans="1:9" x14ac:dyDescent="0.3">
      <c r="A25" s="25" t="s">
        <v>1058</v>
      </c>
      <c r="B25" s="22">
        <v>6</v>
      </c>
      <c r="C25" s="22">
        <v>6</v>
      </c>
    </row>
    <row r="26" spans="1:9" x14ac:dyDescent="0.3">
      <c r="A26" s="25" t="s">
        <v>1046</v>
      </c>
      <c r="B26" s="22">
        <v>189</v>
      </c>
      <c r="C26" s="22">
        <v>189</v>
      </c>
      <c r="F26" t="s">
        <v>1073</v>
      </c>
      <c r="G26" t="str">
        <f>A40</f>
        <v>R01</v>
      </c>
    </row>
    <row r="30" spans="1:9" x14ac:dyDescent="0.3">
      <c r="A30" s="24" t="s">
        <v>1045</v>
      </c>
      <c r="B30" t="s">
        <v>1041</v>
      </c>
      <c r="C30" t="s">
        <v>1040</v>
      </c>
      <c r="E30" t="s">
        <v>1067</v>
      </c>
    </row>
    <row r="31" spans="1:9" x14ac:dyDescent="0.3">
      <c r="A31" s="25" t="s">
        <v>11</v>
      </c>
      <c r="B31" s="22">
        <v>189</v>
      </c>
      <c r="C31" s="21">
        <v>18415</v>
      </c>
      <c r="E31" t="s">
        <v>1068</v>
      </c>
      <c r="F31" t="s">
        <v>1069</v>
      </c>
      <c r="G31" t="s">
        <v>1070</v>
      </c>
      <c r="H31" t="s">
        <v>1071</v>
      </c>
      <c r="I31" t="s">
        <v>1072</v>
      </c>
    </row>
    <row r="32" spans="1:9" x14ac:dyDescent="0.3">
      <c r="A32" s="25" t="s">
        <v>9</v>
      </c>
      <c r="B32" s="22">
        <v>218</v>
      </c>
      <c r="C32" s="21">
        <v>20581</v>
      </c>
      <c r="E32" t="str" cm="1">
        <f t="array" ref="E32:G36">A31:C35</f>
        <v>R01</v>
      </c>
      <c r="F32">
        <v>189</v>
      </c>
      <c r="G32" s="26">
        <v>18415</v>
      </c>
      <c r="H32">
        <f>IF(E32=$G$26,F32,NA())</f>
        <v>189</v>
      </c>
      <c r="I32">
        <f>IF(E32=$G$26,G32,NA())</f>
        <v>18415</v>
      </c>
    </row>
    <row r="33" spans="1:9" x14ac:dyDescent="0.3">
      <c r="A33" s="25" t="s">
        <v>6</v>
      </c>
      <c r="B33" s="22">
        <v>207</v>
      </c>
      <c r="C33" s="21">
        <v>20872</v>
      </c>
      <c r="E33" t="str">
        <v>R02</v>
      </c>
      <c r="F33">
        <v>218</v>
      </c>
      <c r="G33" s="26">
        <v>20581</v>
      </c>
      <c r="H33" t="e">
        <f t="shared" ref="H33:H36" si="0">IF(E33=$G$26,F33,NA())</f>
        <v>#N/A</v>
      </c>
      <c r="I33" t="e">
        <f t="shared" ref="I33:I36" si="1">IF(E33=$G$26,G33,NA())</f>
        <v>#N/A</v>
      </c>
    </row>
    <row r="34" spans="1:9" x14ac:dyDescent="0.3">
      <c r="A34" s="25" t="s">
        <v>13</v>
      </c>
      <c r="B34" s="22">
        <v>186</v>
      </c>
      <c r="C34" s="21">
        <v>16651</v>
      </c>
      <c r="E34" t="str">
        <v>R03</v>
      </c>
      <c r="F34">
        <v>207</v>
      </c>
      <c r="G34" s="26">
        <v>20872</v>
      </c>
      <c r="H34" t="e">
        <f t="shared" si="0"/>
        <v>#N/A</v>
      </c>
      <c r="I34" t="e">
        <f t="shared" si="1"/>
        <v>#N/A</v>
      </c>
    </row>
    <row r="35" spans="1:9" x14ac:dyDescent="0.3">
      <c r="A35" s="25" t="s">
        <v>10</v>
      </c>
      <c r="B35" s="22">
        <v>200</v>
      </c>
      <c r="C35" s="21">
        <v>20104</v>
      </c>
      <c r="E35" t="str">
        <v>R04</v>
      </c>
      <c r="F35">
        <v>186</v>
      </c>
      <c r="G35" s="26">
        <v>16651</v>
      </c>
      <c r="H35" t="e">
        <f t="shared" si="0"/>
        <v>#N/A</v>
      </c>
      <c r="I35" t="e">
        <f t="shared" si="1"/>
        <v>#N/A</v>
      </c>
    </row>
    <row r="36" spans="1:9" x14ac:dyDescent="0.3">
      <c r="A36" s="25" t="s">
        <v>1046</v>
      </c>
      <c r="B36" s="22">
        <v>1000</v>
      </c>
      <c r="C36" s="21">
        <v>96623</v>
      </c>
      <c r="E36" t="str">
        <v>R05</v>
      </c>
      <c r="F36">
        <v>200</v>
      </c>
      <c r="G36" s="26">
        <v>20104</v>
      </c>
      <c r="H36" t="e">
        <f t="shared" si="0"/>
        <v>#N/A</v>
      </c>
      <c r="I36" t="e">
        <f t="shared" si="1"/>
        <v>#N/A</v>
      </c>
    </row>
    <row r="39" spans="1:9" x14ac:dyDescent="0.3">
      <c r="A39" s="24" t="s">
        <v>1045</v>
      </c>
    </row>
    <row r="40" spans="1:9" x14ac:dyDescent="0.3">
      <c r="A40" s="27" t="s">
        <v>11</v>
      </c>
    </row>
    <row r="41" spans="1:9" x14ac:dyDescent="0.3">
      <c r="A41" s="25" t="s">
        <v>1046</v>
      </c>
    </row>
    <row r="44" spans="1:9" x14ac:dyDescent="0.3">
      <c r="A44" s="24" t="s">
        <v>1041</v>
      </c>
      <c r="B44" s="24" t="s">
        <v>1074</v>
      </c>
    </row>
    <row r="45" spans="1:9" x14ac:dyDescent="0.3">
      <c r="A45" s="24" t="s">
        <v>1045</v>
      </c>
      <c r="B45" t="s">
        <v>999</v>
      </c>
      <c r="C45" t="s">
        <v>998</v>
      </c>
      <c r="D45" t="s">
        <v>1046</v>
      </c>
    </row>
    <row r="46" spans="1:9" x14ac:dyDescent="0.3">
      <c r="A46" s="25" t="s">
        <v>1002</v>
      </c>
      <c r="B46" s="22">
        <v>144</v>
      </c>
      <c r="C46" s="22">
        <v>132</v>
      </c>
      <c r="D46" s="22">
        <v>276</v>
      </c>
    </row>
    <row r="47" spans="1:9" x14ac:dyDescent="0.3">
      <c r="A47" s="25" t="s">
        <v>1001</v>
      </c>
      <c r="B47" s="22">
        <v>326</v>
      </c>
      <c r="C47" s="22">
        <v>63</v>
      </c>
      <c r="D47" s="22">
        <v>389</v>
      </c>
    </row>
    <row r="48" spans="1:9" x14ac:dyDescent="0.3">
      <c r="A48" s="25" t="s">
        <v>1000</v>
      </c>
      <c r="B48" s="22">
        <v>129</v>
      </c>
      <c r="C48" s="22">
        <v>206</v>
      </c>
      <c r="D48" s="22">
        <v>335</v>
      </c>
    </row>
    <row r="49" spans="1:7" x14ac:dyDescent="0.3">
      <c r="A49" s="25" t="s">
        <v>1046</v>
      </c>
      <c r="B49" s="22">
        <v>599</v>
      </c>
      <c r="C49" s="22">
        <v>401</v>
      </c>
      <c r="D49" s="22">
        <v>1000</v>
      </c>
    </row>
    <row r="51" spans="1:7" x14ac:dyDescent="0.3">
      <c r="A51" s="24" t="s">
        <v>1045</v>
      </c>
      <c r="B51" t="s">
        <v>1075</v>
      </c>
    </row>
    <row r="52" spans="1:7" x14ac:dyDescent="0.3">
      <c r="A52" s="25">
        <v>1</v>
      </c>
      <c r="B52" s="29">
        <v>1</v>
      </c>
    </row>
    <row r="53" spans="1:7" x14ac:dyDescent="0.3">
      <c r="A53" s="25">
        <v>2</v>
      </c>
      <c r="B53" s="29">
        <v>9</v>
      </c>
    </row>
    <row r="54" spans="1:7" x14ac:dyDescent="0.3">
      <c r="A54" s="25">
        <v>3</v>
      </c>
      <c r="B54" s="29">
        <v>31</v>
      </c>
    </row>
    <row r="55" spans="1:7" x14ac:dyDescent="0.3">
      <c r="A55" s="25">
        <v>4</v>
      </c>
      <c r="B55" s="29">
        <v>88</v>
      </c>
    </row>
    <row r="56" spans="1:7" x14ac:dyDescent="0.3">
      <c r="A56" s="25">
        <v>5</v>
      </c>
      <c r="B56" s="29">
        <v>60</v>
      </c>
    </row>
    <row r="57" spans="1:7" x14ac:dyDescent="0.3">
      <c r="A57" s="25" t="s">
        <v>1046</v>
      </c>
      <c r="B57" s="29">
        <v>189</v>
      </c>
    </row>
    <row r="60" spans="1:7" x14ac:dyDescent="0.3">
      <c r="A60" s="24" t="s">
        <v>1040</v>
      </c>
      <c r="B60" s="24" t="s">
        <v>1074</v>
      </c>
    </row>
    <row r="61" spans="1:7" x14ac:dyDescent="0.3">
      <c r="A61" s="24" t="s">
        <v>1045</v>
      </c>
      <c r="B61" t="s">
        <v>11</v>
      </c>
      <c r="C61" t="s">
        <v>9</v>
      </c>
      <c r="D61" t="s">
        <v>6</v>
      </c>
      <c r="E61" t="s">
        <v>13</v>
      </c>
      <c r="F61" t="s">
        <v>10</v>
      </c>
      <c r="G61" t="s">
        <v>1046</v>
      </c>
    </row>
    <row r="62" spans="1:7" x14ac:dyDescent="0.3">
      <c r="A62" s="25" t="s">
        <v>1002</v>
      </c>
      <c r="B62" s="29"/>
      <c r="C62" s="29"/>
      <c r="D62" s="29"/>
      <c r="E62" s="29"/>
      <c r="F62" s="29"/>
      <c r="G62" s="29"/>
    </row>
    <row r="63" spans="1:7" x14ac:dyDescent="0.3">
      <c r="A63" s="28" t="s">
        <v>20</v>
      </c>
      <c r="B63" s="21">
        <v>891</v>
      </c>
      <c r="C63" s="21">
        <v>1332</v>
      </c>
      <c r="D63" s="21">
        <v>1282</v>
      </c>
      <c r="E63" s="21">
        <v>739</v>
      </c>
      <c r="F63" s="21">
        <v>560</v>
      </c>
      <c r="G63" s="21">
        <v>4804</v>
      </c>
    </row>
    <row r="64" spans="1:7" x14ac:dyDescent="0.3">
      <c r="A64" s="28" t="s">
        <v>12</v>
      </c>
      <c r="B64" s="21">
        <v>1991</v>
      </c>
      <c r="C64" s="21">
        <v>1886</v>
      </c>
      <c r="D64" s="21">
        <v>1206</v>
      </c>
      <c r="E64" s="21">
        <v>884</v>
      </c>
      <c r="F64" s="21">
        <v>1722</v>
      </c>
      <c r="G64" s="21">
        <v>7689</v>
      </c>
    </row>
    <row r="65" spans="1:7" x14ac:dyDescent="0.3">
      <c r="A65" s="28" t="s">
        <v>8</v>
      </c>
      <c r="B65" s="21">
        <v>1163</v>
      </c>
      <c r="C65" s="21">
        <v>1180</v>
      </c>
      <c r="D65" s="21">
        <v>1616</v>
      </c>
      <c r="E65" s="21">
        <v>1043</v>
      </c>
      <c r="F65" s="21">
        <v>1747</v>
      </c>
      <c r="G65" s="21">
        <v>6749</v>
      </c>
    </row>
    <row r="66" spans="1:7" x14ac:dyDescent="0.3">
      <c r="A66" s="28" t="s">
        <v>16</v>
      </c>
      <c r="B66" s="21">
        <v>1438</v>
      </c>
      <c r="C66" s="21">
        <v>1616</v>
      </c>
      <c r="D66" s="21">
        <v>866</v>
      </c>
      <c r="E66" s="21">
        <v>829</v>
      </c>
      <c r="F66" s="21">
        <v>2070</v>
      </c>
      <c r="G66" s="21">
        <v>6819</v>
      </c>
    </row>
    <row r="67" spans="1:7" x14ac:dyDescent="0.3">
      <c r="A67" s="25" t="s">
        <v>1001</v>
      </c>
      <c r="B67" s="29"/>
      <c r="C67" s="29"/>
      <c r="D67" s="29"/>
      <c r="E67" s="29"/>
      <c r="F67" s="29"/>
      <c r="G67" s="29"/>
    </row>
    <row r="68" spans="1:7" x14ac:dyDescent="0.3">
      <c r="A68" s="28" t="s">
        <v>24</v>
      </c>
      <c r="B68" s="21">
        <v>1233</v>
      </c>
      <c r="C68" s="21">
        <v>223</v>
      </c>
      <c r="D68" s="21">
        <v>1680</v>
      </c>
      <c r="E68" s="21">
        <v>990</v>
      </c>
      <c r="F68" s="21">
        <v>1508</v>
      </c>
      <c r="G68" s="21">
        <v>5634</v>
      </c>
    </row>
    <row r="69" spans="1:7" x14ac:dyDescent="0.3">
      <c r="A69" s="28" t="s">
        <v>15</v>
      </c>
      <c r="B69" s="21">
        <v>1598</v>
      </c>
      <c r="C69" s="21">
        <v>1907</v>
      </c>
      <c r="D69" s="21">
        <v>869</v>
      </c>
      <c r="E69" s="21">
        <v>1426</v>
      </c>
      <c r="F69" s="21">
        <v>1416</v>
      </c>
      <c r="G69" s="21">
        <v>7216</v>
      </c>
    </row>
    <row r="70" spans="1:7" x14ac:dyDescent="0.3">
      <c r="A70" s="28" t="s">
        <v>5</v>
      </c>
      <c r="B70" s="21">
        <v>900</v>
      </c>
      <c r="C70" s="21">
        <v>1016</v>
      </c>
      <c r="D70" s="21">
        <v>960</v>
      </c>
      <c r="E70" s="21">
        <v>940</v>
      </c>
      <c r="F70" s="21">
        <v>1193</v>
      </c>
      <c r="G70" s="21">
        <v>5009</v>
      </c>
    </row>
    <row r="71" spans="1:7" x14ac:dyDescent="0.3">
      <c r="A71" s="28" t="s">
        <v>18</v>
      </c>
      <c r="B71" s="21">
        <v>900</v>
      </c>
      <c r="C71" s="21">
        <v>1470</v>
      </c>
      <c r="D71" s="21">
        <v>1617</v>
      </c>
      <c r="E71" s="21">
        <v>1314</v>
      </c>
      <c r="F71" s="21">
        <v>941</v>
      </c>
      <c r="G71" s="21">
        <v>6242</v>
      </c>
    </row>
    <row r="72" spans="1:7" x14ac:dyDescent="0.3">
      <c r="A72" s="28" t="s">
        <v>14</v>
      </c>
      <c r="B72" s="21">
        <v>1255</v>
      </c>
      <c r="C72" s="21">
        <v>516</v>
      </c>
      <c r="D72" s="21">
        <v>1874</v>
      </c>
      <c r="E72" s="21">
        <v>1863</v>
      </c>
      <c r="F72" s="21">
        <v>1722</v>
      </c>
      <c r="G72" s="21">
        <v>7230</v>
      </c>
    </row>
    <row r="73" spans="1:7" x14ac:dyDescent="0.3">
      <c r="A73" s="28" t="s">
        <v>19</v>
      </c>
      <c r="B73" s="21">
        <v>1138</v>
      </c>
      <c r="C73" s="21">
        <v>1898</v>
      </c>
      <c r="D73" s="21">
        <v>1482</v>
      </c>
      <c r="E73" s="21">
        <v>846</v>
      </c>
      <c r="F73" s="21">
        <v>1154</v>
      </c>
      <c r="G73" s="21">
        <v>6518</v>
      </c>
    </row>
    <row r="74" spans="1:7" x14ac:dyDescent="0.3">
      <c r="A74" s="25" t="s">
        <v>1000</v>
      </c>
      <c r="B74" s="29"/>
      <c r="C74" s="29"/>
      <c r="D74" s="29"/>
      <c r="E74" s="29"/>
      <c r="F74" s="29"/>
      <c r="G74" s="29"/>
    </row>
    <row r="75" spans="1:7" x14ac:dyDescent="0.3">
      <c r="A75" s="28" t="s">
        <v>17</v>
      </c>
      <c r="B75" s="21">
        <v>1655</v>
      </c>
      <c r="C75" s="21">
        <v>805</v>
      </c>
      <c r="D75" s="21">
        <v>2263</v>
      </c>
      <c r="E75" s="21">
        <v>987</v>
      </c>
      <c r="F75" s="21">
        <v>1075</v>
      </c>
      <c r="G75" s="21">
        <v>6785</v>
      </c>
    </row>
    <row r="76" spans="1:7" x14ac:dyDescent="0.3">
      <c r="A76" s="28" t="s">
        <v>23</v>
      </c>
      <c r="B76" s="21">
        <v>1104</v>
      </c>
      <c r="C76" s="21">
        <v>2280</v>
      </c>
      <c r="D76" s="21">
        <v>1445</v>
      </c>
      <c r="E76" s="21">
        <v>1722</v>
      </c>
      <c r="F76" s="21">
        <v>1196</v>
      </c>
      <c r="G76" s="21">
        <v>7747</v>
      </c>
    </row>
    <row r="77" spans="1:7" x14ac:dyDescent="0.3">
      <c r="A77" s="28" t="s">
        <v>7</v>
      </c>
      <c r="B77" s="21">
        <v>372</v>
      </c>
      <c r="C77" s="21">
        <v>1818</v>
      </c>
      <c r="D77" s="21">
        <v>1346</v>
      </c>
      <c r="E77" s="21">
        <v>1156</v>
      </c>
      <c r="F77" s="21">
        <v>1484</v>
      </c>
      <c r="G77" s="21">
        <v>6176</v>
      </c>
    </row>
    <row r="78" spans="1:7" x14ac:dyDescent="0.3">
      <c r="A78" s="28" t="s">
        <v>22</v>
      </c>
      <c r="B78" s="21">
        <v>1415</v>
      </c>
      <c r="C78" s="21">
        <v>1271</v>
      </c>
      <c r="D78" s="21">
        <v>1214</v>
      </c>
      <c r="E78" s="21">
        <v>1135</v>
      </c>
      <c r="F78" s="21">
        <v>1566</v>
      </c>
      <c r="G78" s="21">
        <v>6601</v>
      </c>
    </row>
    <row r="79" spans="1:7" x14ac:dyDescent="0.3">
      <c r="A79" s="28" t="s">
        <v>21</v>
      </c>
      <c r="B79" s="21">
        <v>1362</v>
      </c>
      <c r="C79" s="21">
        <v>1363</v>
      </c>
      <c r="D79" s="21">
        <v>1152</v>
      </c>
      <c r="E79" s="21">
        <v>777</v>
      </c>
      <c r="F79" s="21">
        <v>750</v>
      </c>
      <c r="G79" s="21">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63AF-AD13-40B0-81C6-9750B06E2F5B}">
  <dimension ref="A1:AA40"/>
  <sheetViews>
    <sheetView tabSelected="1" workbookViewId="0">
      <selection activeCell="W12" sqref="W12"/>
    </sheetView>
  </sheetViews>
  <sheetFormatPr defaultRowHeight="14.4" x14ac:dyDescent="0.3"/>
  <cols>
    <col min="1" max="1" width="4.19921875" customWidth="1"/>
    <col min="3" max="3" width="10.19921875" customWidth="1"/>
    <col min="11" max="11" width="3.796875" customWidth="1"/>
    <col min="14" max="14" width="3" customWidth="1"/>
    <col min="15" max="15" width="8.69921875" customWidth="1"/>
    <col min="16" max="16" width="10" customWidth="1"/>
    <col min="22" max="22" width="8.19921875" customWidth="1"/>
  </cols>
  <sheetData>
    <row r="1" spans="1:27" ht="30.6" customHeight="1" x14ac:dyDescent="0.6">
      <c r="A1" s="42"/>
      <c r="B1" s="43" t="s">
        <v>1077</v>
      </c>
      <c r="C1" s="20"/>
      <c r="D1" s="20"/>
      <c r="E1" s="20"/>
      <c r="F1" s="20"/>
      <c r="G1" s="20"/>
      <c r="H1" s="20"/>
      <c r="I1" s="20"/>
      <c r="J1" s="20"/>
      <c r="K1" s="20"/>
      <c r="L1" s="20"/>
      <c r="M1" s="20"/>
      <c r="N1" s="20"/>
      <c r="O1" s="20"/>
      <c r="P1" s="20"/>
      <c r="Q1" s="20"/>
      <c r="R1" s="20"/>
      <c r="S1" s="20"/>
      <c r="T1" s="20"/>
      <c r="U1" s="20"/>
      <c r="V1" s="20"/>
      <c r="W1" s="20"/>
      <c r="X1" s="20"/>
      <c r="Y1" s="20"/>
      <c r="Z1" s="20"/>
      <c r="AA1" s="20"/>
    </row>
    <row r="2" spans="1:27" ht="0.6" customHeight="1"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row>
    <row r="3" spans="1:27" ht="4.2" customHeight="1"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row>
    <row r="4" spans="1:27" ht="7.2" customHeight="1"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row>
    <row r="5" spans="1:27"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row>
    <row r="6" spans="1:27"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row>
    <row r="7" spans="1:27"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row>
    <row r="8" spans="1:27"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row>
    <row r="9" spans="1:27"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row>
    <row r="10" spans="1:27"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row>
    <row r="11" spans="1:27"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row>
    <row r="12" spans="1:27"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row>
    <row r="13" spans="1:27"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row>
    <row r="14" spans="1:27"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row>
    <row r="15" spans="1:27"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row>
    <row r="16" spans="1:27"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row>
    <row r="17" spans="1:27" x14ac:dyDescent="0.3">
      <c r="A17" s="20"/>
      <c r="B17" s="20"/>
      <c r="C17" s="20"/>
      <c r="D17" s="20"/>
      <c r="E17" s="20"/>
      <c r="F17" s="20"/>
      <c r="G17" s="20"/>
      <c r="H17" s="20"/>
      <c r="I17" s="20"/>
      <c r="J17" s="20"/>
      <c r="K17" s="20"/>
      <c r="L17" s="20"/>
      <c r="M17" s="20"/>
      <c r="N17" s="20"/>
      <c r="O17" s="20"/>
      <c r="P17" s="32"/>
      <c r="Q17" s="33" t="str" cm="1">
        <f t="array" ref="Q17:U17">Pivots!B61:F61</f>
        <v>R01</v>
      </c>
      <c r="R17" s="33" t="str">
        <v>R02</v>
      </c>
      <c r="S17" s="33" t="str">
        <v>R03</v>
      </c>
      <c r="T17" s="33" t="str">
        <v>R04</v>
      </c>
      <c r="U17" s="33" t="str">
        <v>R05</v>
      </c>
      <c r="V17" s="34" t="s">
        <v>1076</v>
      </c>
      <c r="W17" s="20"/>
      <c r="X17" s="20"/>
      <c r="Y17" s="20"/>
      <c r="Z17" s="20"/>
      <c r="AA17" s="20"/>
    </row>
    <row r="18" spans="1:27" x14ac:dyDescent="0.3">
      <c r="A18" s="20"/>
      <c r="B18" s="20"/>
      <c r="C18" s="20"/>
      <c r="D18" s="20"/>
      <c r="E18" s="20"/>
      <c r="F18" s="20"/>
      <c r="G18" s="20"/>
      <c r="H18" s="20"/>
      <c r="I18" s="20"/>
      <c r="J18" s="20"/>
      <c r="K18" s="20"/>
      <c r="L18" s="20"/>
      <c r="M18" s="20"/>
      <c r="N18" s="20"/>
      <c r="O18" s="20"/>
      <c r="P18" s="35" t="str" cm="1">
        <f t="array" ref="P18:V35">IF(Pivots!A62:G79="","",Pivots!A62:G79)</f>
        <v>Cincinnati</v>
      </c>
      <c r="Q18" s="30" t="str">
        <v/>
      </c>
      <c r="R18" s="30" t="str">
        <v/>
      </c>
      <c r="S18" s="30" t="str">
        <v/>
      </c>
      <c r="T18" s="30" t="str">
        <v/>
      </c>
      <c r="U18" s="30" t="str">
        <v/>
      </c>
      <c r="V18" s="36" t="str">
        <v/>
      </c>
      <c r="W18" s="20"/>
      <c r="X18" s="20"/>
      <c r="Y18" s="20"/>
      <c r="Z18" s="20"/>
      <c r="AA18" s="20"/>
    </row>
    <row r="19" spans="1:27" x14ac:dyDescent="0.3">
      <c r="A19" s="20"/>
      <c r="B19" s="20"/>
      <c r="C19" s="20"/>
      <c r="D19" s="20"/>
      <c r="E19" s="20"/>
      <c r="F19" s="20"/>
      <c r="G19" s="20"/>
      <c r="H19" s="20"/>
      <c r="I19" s="20"/>
      <c r="J19" s="20"/>
      <c r="K19" s="20"/>
      <c r="L19" s="20"/>
      <c r="M19" s="20"/>
      <c r="N19" s="20"/>
      <c r="O19" s="20"/>
      <c r="P19" s="37" t="str">
        <v>C0003</v>
      </c>
      <c r="Q19" s="31">
        <v>891</v>
      </c>
      <c r="R19" s="31">
        <v>1332</v>
      </c>
      <c r="S19" s="31">
        <v>1282</v>
      </c>
      <c r="T19" s="31">
        <v>739</v>
      </c>
      <c r="U19" s="31">
        <v>560</v>
      </c>
      <c r="V19" s="38">
        <v>4804</v>
      </c>
      <c r="W19" s="20"/>
      <c r="X19" s="20"/>
      <c r="Y19" s="20"/>
      <c r="Z19" s="20"/>
      <c r="AA19" s="20"/>
    </row>
    <row r="20" spans="1:27" x14ac:dyDescent="0.3">
      <c r="A20" s="20"/>
      <c r="B20" s="20"/>
      <c r="C20" s="20"/>
      <c r="D20" s="20"/>
      <c r="E20" s="20"/>
      <c r="F20" s="20"/>
      <c r="G20" s="20"/>
      <c r="H20" s="20"/>
      <c r="I20" s="20"/>
      <c r="J20" s="20"/>
      <c r="K20" s="20"/>
      <c r="L20" s="20"/>
      <c r="M20" s="20"/>
      <c r="N20" s="20"/>
      <c r="O20" s="20"/>
      <c r="P20" s="37" t="str">
        <v>C0004</v>
      </c>
      <c r="Q20" s="31">
        <v>1991</v>
      </c>
      <c r="R20" s="31">
        <v>1886</v>
      </c>
      <c r="S20" s="31">
        <v>1206</v>
      </c>
      <c r="T20" s="31">
        <v>884</v>
      </c>
      <c r="U20" s="31">
        <v>1722</v>
      </c>
      <c r="V20" s="38">
        <v>7689</v>
      </c>
      <c r="W20" s="20"/>
      <c r="X20" s="20"/>
      <c r="Y20" s="20"/>
      <c r="Z20" s="20"/>
      <c r="AA20" s="20"/>
    </row>
    <row r="21" spans="1:27" x14ac:dyDescent="0.3">
      <c r="A21" s="20"/>
      <c r="B21" s="20"/>
      <c r="C21" s="20"/>
      <c r="D21" s="20"/>
      <c r="E21" s="20"/>
      <c r="F21" s="20"/>
      <c r="G21" s="20"/>
      <c r="H21" s="20"/>
      <c r="I21" s="20"/>
      <c r="J21" s="20"/>
      <c r="K21" s="20"/>
      <c r="L21" s="20"/>
      <c r="M21" s="20"/>
      <c r="N21" s="20"/>
      <c r="O21" s="20"/>
      <c r="P21" s="37" t="str">
        <v>C0011</v>
      </c>
      <c r="Q21" s="31">
        <v>1163</v>
      </c>
      <c r="R21" s="31">
        <v>1180</v>
      </c>
      <c r="S21" s="31">
        <v>1616</v>
      </c>
      <c r="T21" s="31">
        <v>1043</v>
      </c>
      <c r="U21" s="31">
        <v>1747</v>
      </c>
      <c r="V21" s="38">
        <v>6749</v>
      </c>
      <c r="W21" s="20"/>
      <c r="X21" s="20"/>
      <c r="Y21" s="20"/>
      <c r="Z21" s="20"/>
      <c r="AA21" s="20"/>
    </row>
    <row r="22" spans="1:27" x14ac:dyDescent="0.3">
      <c r="A22" s="20"/>
      <c r="B22" s="20"/>
      <c r="C22" s="20"/>
      <c r="D22" s="20"/>
      <c r="E22" s="20"/>
      <c r="F22" s="20"/>
      <c r="G22" s="20"/>
      <c r="H22" s="20"/>
      <c r="I22" s="20"/>
      <c r="J22" s="20"/>
      <c r="K22" s="20"/>
      <c r="L22" s="20"/>
      <c r="M22" s="20"/>
      <c r="N22" s="20"/>
      <c r="O22" s="20"/>
      <c r="P22" s="37" t="str">
        <v>C0012</v>
      </c>
      <c r="Q22" s="31">
        <v>1438</v>
      </c>
      <c r="R22" s="31">
        <v>1616</v>
      </c>
      <c r="S22" s="31">
        <v>866</v>
      </c>
      <c r="T22" s="31">
        <v>829</v>
      </c>
      <c r="U22" s="31">
        <v>2070</v>
      </c>
      <c r="V22" s="38">
        <v>6819</v>
      </c>
      <c r="W22" s="20"/>
      <c r="X22" s="20"/>
      <c r="Y22" s="20"/>
      <c r="Z22" s="20"/>
      <c r="AA22" s="20"/>
    </row>
    <row r="23" spans="1:27" x14ac:dyDescent="0.3">
      <c r="A23" s="20"/>
      <c r="B23" s="20"/>
      <c r="C23" s="20"/>
      <c r="D23" s="20"/>
      <c r="E23" s="20"/>
      <c r="F23" s="20"/>
      <c r="G23" s="20"/>
      <c r="H23" s="20"/>
      <c r="I23" s="20"/>
      <c r="J23" s="20"/>
      <c r="K23" s="20"/>
      <c r="L23" s="20"/>
      <c r="M23" s="20"/>
      <c r="N23" s="20"/>
      <c r="O23" s="20"/>
      <c r="P23" s="35" t="str">
        <v>Cleveland</v>
      </c>
      <c r="Q23" s="31" t="str">
        <v/>
      </c>
      <c r="R23" s="31" t="str">
        <v/>
      </c>
      <c r="S23" s="31" t="str">
        <v/>
      </c>
      <c r="T23" s="31" t="str">
        <v/>
      </c>
      <c r="U23" s="31" t="str">
        <v/>
      </c>
      <c r="V23" s="38" t="str">
        <v/>
      </c>
      <c r="W23" s="20"/>
      <c r="X23" s="20"/>
      <c r="Y23" s="20"/>
      <c r="Z23" s="20"/>
      <c r="AA23" s="20"/>
    </row>
    <row r="24" spans="1:27" x14ac:dyDescent="0.3">
      <c r="A24" s="20"/>
      <c r="B24" s="20"/>
      <c r="C24" s="20"/>
      <c r="D24" s="20"/>
      <c r="E24" s="20"/>
      <c r="F24" s="20"/>
      <c r="G24" s="20"/>
      <c r="H24" s="20"/>
      <c r="I24" s="20"/>
      <c r="J24" s="20"/>
      <c r="K24" s="20"/>
      <c r="L24" s="20"/>
      <c r="M24" s="20"/>
      <c r="N24" s="20"/>
      <c r="O24" s="20"/>
      <c r="P24" s="37" t="str">
        <v>C0002</v>
      </c>
      <c r="Q24" s="31">
        <v>1233</v>
      </c>
      <c r="R24" s="31">
        <v>223</v>
      </c>
      <c r="S24" s="31">
        <v>1680</v>
      </c>
      <c r="T24" s="31">
        <v>990</v>
      </c>
      <c r="U24" s="31">
        <v>1508</v>
      </c>
      <c r="V24" s="38">
        <v>5634</v>
      </c>
      <c r="W24" s="20"/>
      <c r="X24" s="20"/>
      <c r="Y24" s="20"/>
      <c r="Z24" s="20"/>
      <c r="AA24" s="20"/>
    </row>
    <row r="25" spans="1:27" x14ac:dyDescent="0.3">
      <c r="A25" s="20"/>
      <c r="B25" s="20"/>
      <c r="C25" s="20"/>
      <c r="D25" s="20"/>
      <c r="E25" s="20"/>
      <c r="F25" s="20"/>
      <c r="G25" s="20"/>
      <c r="H25" s="20"/>
      <c r="I25" s="20"/>
      <c r="J25" s="20"/>
      <c r="K25" s="20"/>
      <c r="L25" s="20"/>
      <c r="M25" s="20"/>
      <c r="N25" s="20"/>
      <c r="O25" s="20"/>
      <c r="P25" s="37" t="str">
        <v>C0007</v>
      </c>
      <c r="Q25" s="31">
        <v>1598</v>
      </c>
      <c r="R25" s="31">
        <v>1907</v>
      </c>
      <c r="S25" s="31">
        <v>869</v>
      </c>
      <c r="T25" s="31">
        <v>1426</v>
      </c>
      <c r="U25" s="31">
        <v>1416</v>
      </c>
      <c r="V25" s="38">
        <v>7216</v>
      </c>
      <c r="W25" s="20"/>
      <c r="X25" s="20"/>
      <c r="Y25" s="20"/>
      <c r="Z25" s="20"/>
      <c r="AA25" s="20"/>
    </row>
    <row r="26" spans="1:27" x14ac:dyDescent="0.3">
      <c r="A26" s="20"/>
      <c r="B26" s="20"/>
      <c r="C26" s="20"/>
      <c r="D26" s="20"/>
      <c r="E26" s="20"/>
      <c r="F26" s="20"/>
      <c r="G26" s="20"/>
      <c r="H26" s="20"/>
      <c r="I26" s="20"/>
      <c r="J26" s="20"/>
      <c r="K26" s="20"/>
      <c r="L26" s="20"/>
      <c r="M26" s="20"/>
      <c r="N26" s="20"/>
      <c r="O26" s="20"/>
      <c r="P26" s="37" t="str">
        <v>C0008</v>
      </c>
      <c r="Q26" s="31">
        <v>900</v>
      </c>
      <c r="R26" s="31">
        <v>1016</v>
      </c>
      <c r="S26" s="31">
        <v>960</v>
      </c>
      <c r="T26" s="31">
        <v>940</v>
      </c>
      <c r="U26" s="31">
        <v>1193</v>
      </c>
      <c r="V26" s="38">
        <v>5009</v>
      </c>
      <c r="W26" s="20"/>
      <c r="X26" s="20"/>
      <c r="Y26" s="20"/>
      <c r="Z26" s="20"/>
      <c r="AA26" s="20"/>
    </row>
    <row r="27" spans="1:27" x14ac:dyDescent="0.3">
      <c r="A27" s="20"/>
      <c r="B27" s="20"/>
      <c r="C27" s="20"/>
      <c r="D27" s="20"/>
      <c r="E27" s="20"/>
      <c r="F27" s="20"/>
      <c r="G27" s="20"/>
      <c r="H27" s="20"/>
      <c r="I27" s="20"/>
      <c r="J27" s="20"/>
      <c r="K27" s="20"/>
      <c r="L27" s="20"/>
      <c r="M27" s="20"/>
      <c r="N27" s="20"/>
      <c r="O27" s="20"/>
      <c r="P27" s="37" t="str">
        <v>C0010</v>
      </c>
      <c r="Q27" s="31">
        <v>900</v>
      </c>
      <c r="R27" s="31">
        <v>1470</v>
      </c>
      <c r="S27" s="31">
        <v>1617</v>
      </c>
      <c r="T27" s="31">
        <v>1314</v>
      </c>
      <c r="U27" s="31">
        <v>941</v>
      </c>
      <c r="V27" s="38">
        <v>6242</v>
      </c>
      <c r="W27" s="20"/>
      <c r="X27" s="20"/>
      <c r="Y27" s="20"/>
      <c r="Z27" s="20"/>
      <c r="AA27" s="20"/>
    </row>
    <row r="28" spans="1:27" x14ac:dyDescent="0.3">
      <c r="A28" s="20"/>
      <c r="B28" s="20"/>
      <c r="C28" s="20"/>
      <c r="D28" s="20"/>
      <c r="E28" s="20"/>
      <c r="F28" s="20"/>
      <c r="G28" s="20"/>
      <c r="H28" s="20"/>
      <c r="I28" s="20"/>
      <c r="J28" s="20"/>
      <c r="K28" s="20"/>
      <c r="L28" s="20"/>
      <c r="M28" s="20"/>
      <c r="N28" s="20"/>
      <c r="O28" s="20"/>
      <c r="P28" s="37" t="str">
        <v>C0013</v>
      </c>
      <c r="Q28" s="31">
        <v>1255</v>
      </c>
      <c r="R28" s="31">
        <v>516</v>
      </c>
      <c r="S28" s="31">
        <v>1874</v>
      </c>
      <c r="T28" s="31">
        <v>1863</v>
      </c>
      <c r="U28" s="31">
        <v>1722</v>
      </c>
      <c r="V28" s="38">
        <v>7230</v>
      </c>
      <c r="W28" s="20"/>
      <c r="X28" s="20"/>
      <c r="Y28" s="20"/>
      <c r="Z28" s="20"/>
      <c r="AA28" s="20"/>
    </row>
    <row r="29" spans="1:27" x14ac:dyDescent="0.3">
      <c r="A29" s="20"/>
      <c r="B29" s="20"/>
      <c r="C29" s="20"/>
      <c r="D29" s="20"/>
      <c r="E29" s="20"/>
      <c r="F29" s="20"/>
      <c r="G29" s="20"/>
      <c r="H29" s="20"/>
      <c r="I29" s="20"/>
      <c r="J29" s="20"/>
      <c r="K29" s="20"/>
      <c r="L29" s="20"/>
      <c r="M29" s="20"/>
      <c r="N29" s="20"/>
      <c r="O29" s="20"/>
      <c r="P29" s="37" t="str">
        <v>C0015</v>
      </c>
      <c r="Q29" s="31">
        <v>1138</v>
      </c>
      <c r="R29" s="31">
        <v>1898</v>
      </c>
      <c r="S29" s="31">
        <v>1482</v>
      </c>
      <c r="T29" s="31">
        <v>846</v>
      </c>
      <c r="U29" s="31">
        <v>1154</v>
      </c>
      <c r="V29" s="38">
        <v>6518</v>
      </c>
      <c r="W29" s="20"/>
      <c r="X29" s="20"/>
      <c r="Y29" s="20"/>
      <c r="Z29" s="20"/>
      <c r="AA29" s="20"/>
    </row>
    <row r="30" spans="1:27" x14ac:dyDescent="0.3">
      <c r="A30" s="20"/>
      <c r="B30" s="20"/>
      <c r="C30" s="20"/>
      <c r="D30" s="20"/>
      <c r="E30" s="20"/>
      <c r="F30" s="20"/>
      <c r="G30" s="20"/>
      <c r="H30" s="20"/>
      <c r="I30" s="20"/>
      <c r="J30" s="20"/>
      <c r="K30" s="20"/>
      <c r="L30" s="20"/>
      <c r="M30" s="20"/>
      <c r="N30" s="20"/>
      <c r="O30" s="20"/>
      <c r="P30" s="35" t="str">
        <v>Columbus</v>
      </c>
      <c r="Q30" s="31" t="str">
        <v/>
      </c>
      <c r="R30" s="31" t="str">
        <v/>
      </c>
      <c r="S30" s="31" t="str">
        <v/>
      </c>
      <c r="T30" s="31" t="str">
        <v/>
      </c>
      <c r="U30" s="31" t="str">
        <v/>
      </c>
      <c r="V30" s="38" t="str">
        <v/>
      </c>
      <c r="W30" s="20"/>
      <c r="X30" s="20"/>
      <c r="Y30" s="20"/>
      <c r="Z30" s="20"/>
      <c r="AA30" s="20"/>
    </row>
    <row r="31" spans="1:27" x14ac:dyDescent="0.3">
      <c r="A31" s="20"/>
      <c r="B31" s="20"/>
      <c r="C31" s="20"/>
      <c r="D31" s="20"/>
      <c r="E31" s="20"/>
      <c r="F31" s="20"/>
      <c r="G31" s="20"/>
      <c r="H31" s="20"/>
      <c r="I31" s="20"/>
      <c r="J31" s="20"/>
      <c r="K31" s="20"/>
      <c r="L31" s="20"/>
      <c r="M31" s="20"/>
      <c r="N31" s="20"/>
      <c r="O31" s="20"/>
      <c r="P31" s="37" t="str">
        <v>C0001</v>
      </c>
      <c r="Q31" s="31">
        <v>1655</v>
      </c>
      <c r="R31" s="31">
        <v>805</v>
      </c>
      <c r="S31" s="31">
        <v>2263</v>
      </c>
      <c r="T31" s="31">
        <v>987</v>
      </c>
      <c r="U31" s="31">
        <v>1075</v>
      </c>
      <c r="V31" s="38">
        <v>6785</v>
      </c>
      <c r="W31" s="20"/>
      <c r="X31" s="20"/>
      <c r="Y31" s="20"/>
      <c r="Z31" s="20"/>
      <c r="AA31" s="20"/>
    </row>
    <row r="32" spans="1:27" x14ac:dyDescent="0.3">
      <c r="A32" s="20"/>
      <c r="B32" s="20"/>
      <c r="C32" s="20"/>
      <c r="D32" s="20"/>
      <c r="E32" s="20"/>
      <c r="F32" s="20"/>
      <c r="G32" s="20"/>
      <c r="H32" s="20"/>
      <c r="I32" s="20"/>
      <c r="J32" s="20"/>
      <c r="K32" s="20"/>
      <c r="L32" s="20"/>
      <c r="M32" s="20"/>
      <c r="N32" s="20"/>
      <c r="O32" s="20"/>
      <c r="P32" s="37" t="str">
        <v>C0005</v>
      </c>
      <c r="Q32" s="31">
        <v>1104</v>
      </c>
      <c r="R32" s="31">
        <v>2280</v>
      </c>
      <c r="S32" s="31">
        <v>1445</v>
      </c>
      <c r="T32" s="31">
        <v>1722</v>
      </c>
      <c r="U32" s="31">
        <v>1196</v>
      </c>
      <c r="V32" s="38">
        <v>7747</v>
      </c>
      <c r="W32" s="20"/>
      <c r="X32" s="20"/>
      <c r="Y32" s="20"/>
      <c r="Z32" s="20"/>
      <c r="AA32" s="20"/>
    </row>
    <row r="33" spans="1:27" ht="13.8" customHeight="1" x14ac:dyDescent="0.3">
      <c r="A33" s="20"/>
      <c r="B33" s="20"/>
      <c r="C33" s="20"/>
      <c r="D33" s="20"/>
      <c r="E33" s="20"/>
      <c r="F33" s="20"/>
      <c r="G33" s="20"/>
      <c r="H33" s="20"/>
      <c r="I33" s="20"/>
      <c r="J33" s="20"/>
      <c r="K33" s="20"/>
      <c r="L33" s="20"/>
      <c r="M33" s="20"/>
      <c r="N33" s="20"/>
      <c r="O33" s="20"/>
      <c r="P33" s="37" t="str">
        <v>C0006</v>
      </c>
      <c r="Q33" s="31">
        <v>372</v>
      </c>
      <c r="R33" s="31">
        <v>1818</v>
      </c>
      <c r="S33" s="31">
        <v>1346</v>
      </c>
      <c r="T33" s="31">
        <v>1156</v>
      </c>
      <c r="U33" s="31">
        <v>1484</v>
      </c>
      <c r="V33" s="38">
        <v>6176</v>
      </c>
      <c r="W33" s="20"/>
      <c r="X33" s="20"/>
      <c r="Y33" s="20"/>
      <c r="Z33" s="20"/>
      <c r="AA33" s="20"/>
    </row>
    <row r="34" spans="1:27" x14ac:dyDescent="0.3">
      <c r="A34" s="20"/>
      <c r="B34" s="20"/>
      <c r="C34" s="20"/>
      <c r="D34" s="20"/>
      <c r="E34" s="20"/>
      <c r="F34" s="20"/>
      <c r="G34" s="20"/>
      <c r="H34" s="20"/>
      <c r="I34" s="20"/>
      <c r="J34" s="20"/>
      <c r="K34" s="20"/>
      <c r="L34" s="20"/>
      <c r="M34" s="20"/>
      <c r="N34" s="20"/>
      <c r="O34" s="20"/>
      <c r="P34" s="37" t="str">
        <v>C0009</v>
      </c>
      <c r="Q34" s="31">
        <v>1415</v>
      </c>
      <c r="R34" s="31">
        <v>1271</v>
      </c>
      <c r="S34" s="31">
        <v>1214</v>
      </c>
      <c r="T34" s="31">
        <v>1135</v>
      </c>
      <c r="U34" s="31">
        <v>1566</v>
      </c>
      <c r="V34" s="38">
        <v>6601</v>
      </c>
      <c r="W34" s="20"/>
      <c r="X34" s="20"/>
      <c r="Y34" s="20"/>
      <c r="Z34" s="20"/>
      <c r="AA34" s="20"/>
    </row>
    <row r="35" spans="1:27" ht="15" customHeight="1" x14ac:dyDescent="0.3">
      <c r="A35" s="20"/>
      <c r="B35" s="20"/>
      <c r="C35" s="20"/>
      <c r="D35" s="20"/>
      <c r="E35" s="20"/>
      <c r="F35" s="20"/>
      <c r="G35" s="20"/>
      <c r="H35" s="20"/>
      <c r="I35" s="20"/>
      <c r="J35" s="20"/>
      <c r="K35" s="20"/>
      <c r="L35" s="20"/>
      <c r="M35" s="20"/>
      <c r="N35" s="20"/>
      <c r="O35" s="20"/>
      <c r="P35" s="39" t="str">
        <v>C0014</v>
      </c>
      <c r="Q35" s="40">
        <v>1362</v>
      </c>
      <c r="R35" s="40">
        <v>1363</v>
      </c>
      <c r="S35" s="40">
        <v>1152</v>
      </c>
      <c r="T35" s="40">
        <v>777</v>
      </c>
      <c r="U35" s="40">
        <v>750</v>
      </c>
      <c r="V35" s="41">
        <v>5404</v>
      </c>
      <c r="W35" s="20"/>
      <c r="X35" s="20"/>
      <c r="Y35" s="20"/>
      <c r="Z35" s="20"/>
      <c r="AA35" s="20"/>
    </row>
    <row r="36" spans="1:27" x14ac:dyDescent="0.3">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spans="1:27" x14ac:dyDescent="0.3">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spans="1:27"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spans="1:27"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spans="1:27"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sheetData>
  <conditionalFormatting sqref="Q19:U35">
    <cfRule type="dataBar" priority="5">
      <dataBar>
        <cfvo type="num" val="0"/>
        <cfvo type="formula" val="MAX($Q$19:$U$33)*2"/>
        <color theme="1" tint="0.249977111117893"/>
      </dataBar>
      <extLst>
        <ext xmlns:x14="http://schemas.microsoft.com/office/spreadsheetml/2009/9/main" uri="{B025F937-C7B1-47D3-B67F-A62EFF666E3E}">
          <x14:id>{EC8EBA16-CCAD-4E13-9895-16A51699739E}</x14:id>
        </ext>
      </extLst>
    </cfRule>
  </conditionalFormatting>
  <conditionalFormatting sqref="Q19:V35">
    <cfRule type="dataBar" priority="2">
      <dataBar>
        <cfvo type="min"/>
        <cfvo type="max"/>
        <color rgb="FFFFB628"/>
      </dataBar>
      <extLst>
        <ext xmlns:x14="http://schemas.microsoft.com/office/spreadsheetml/2009/9/main" uri="{B025F937-C7B1-47D3-B67F-A62EFF666E3E}">
          <x14:id>{F7EEE7D0-716F-464A-990C-2ED0F34FDE6F}</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EC8EBA16-CCAD-4E13-9895-16A51699739E}">
            <x14:dataBar minLength="0" maxLength="100" gradient="0">
              <x14:cfvo type="num">
                <xm:f>0</xm:f>
              </x14:cfvo>
              <x14:cfvo type="formula">
                <xm:f>MAX($Q$19:$U$33)*2</xm:f>
              </x14:cfvo>
              <x14:negativeFillColor rgb="FFFF0000"/>
              <x14:axisColor rgb="FF000000"/>
            </x14:dataBar>
          </x14:cfRule>
          <xm:sqref>Q19:U35</xm:sqref>
        </x14:conditionalFormatting>
        <x14:conditionalFormatting xmlns:xm="http://schemas.microsoft.com/office/excel/2006/main">
          <x14:cfRule type="dataBar" id="{F7EEE7D0-716F-464A-990C-2ED0F34FDE6F}">
            <x14:dataBar minLength="0" maxLength="100" gradient="0">
              <x14:cfvo type="autoMin"/>
              <x14:cfvo type="autoMax"/>
              <x14:negativeFillColor rgb="FFFF0000"/>
              <x14:axisColor rgb="FF000000"/>
            </x14:dataBar>
          </x14:cfRule>
          <xm:sqref>Q19:V35</xm:sqref>
        </x14:conditionalFormatting>
        <x14:conditionalFormatting xmlns:xm="http://schemas.microsoft.com/office/excel/2006/main">
          <x14:cfRule type="expression" priority="1" id="{EF14FEF5-E791-4678-B355-5115F5E84801}">
            <xm:f>Q$17=Pivots!$A$40</xm:f>
            <x14:dxf>
              <fill>
                <patternFill>
                  <bgColor theme="8" tint="0.59996337778862885"/>
                </patternFill>
              </fill>
              <border>
                <left style="thin">
                  <color auto="1"/>
                </left>
                <right style="thin">
                  <color auto="1"/>
                </right>
                <vertical/>
                <horizontal/>
              </border>
            </x14:dxf>
          </x14:cfRule>
          <xm:sqref>Q17:U35</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Pivots</vt:lpstr>
      <vt:lpstr>Call Centre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soumil saurya</cp:lastModifiedBy>
  <dcterms:created xsi:type="dcterms:W3CDTF">2021-03-14T20:21:32Z</dcterms:created>
  <dcterms:modified xsi:type="dcterms:W3CDTF">2025-02-21T14:21:08Z</dcterms:modified>
</cp:coreProperties>
</file>