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8"/>
  <workbookPr defaultThemeVersion="166925"/>
  <xr:revisionPtr revIDLastSave="114" documentId="11_E60897F41BE170836B02CE998F75CCDC64E183C8" xr6:coauthVersionLast="47" xr6:coauthVersionMax="47" xr10:uidLastSave="{0808147D-12CE-4D35-835F-3334582C7462}"/>
  <bookViews>
    <workbookView xWindow="240" yWindow="105" windowWidth="14805" windowHeight="8010" activeTab="2" xr2:uid="{00000000-000D-0000-FFFF-FFFF00000000}"/>
  </bookViews>
  <sheets>
    <sheet name="original data" sheetId="1" r:id="rId1"/>
    <sheet name="data tranformation - statistics" sheetId="2" r:id="rId2"/>
    <sheet name="Sheet1" sheetId="3" r:id="rId3"/>
  </sheets>
  <calcPr calcId="191028"/>
  <pivotCaches>
    <pivotCache cacheId="11530" r:id="rId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2" l="1" a="1"/>
  <c r="L2" i="2"/>
  <c r="L3" i="2" a="1"/>
  <c r="L3" i="2"/>
  <c r="L4" i="2" a="1"/>
  <c r="L4" i="2"/>
  <c r="L5" i="2" a="1"/>
  <c r="L5" i="2"/>
  <c r="L6" i="2" a="1"/>
  <c r="L6" i="2"/>
  <c r="L7" i="2" a="1"/>
  <c r="L7" i="2"/>
  <c r="L8" i="2" a="1"/>
  <c r="L8" i="2"/>
  <c r="L9" i="2" a="1"/>
  <c r="L9" i="2"/>
  <c r="L10" i="2" a="1"/>
  <c r="L10" i="2"/>
  <c r="L11" i="2" a="1"/>
  <c r="L11" i="2"/>
  <c r="L12" i="2" a="1"/>
  <c r="L12" i="2"/>
  <c r="L13" i="2" a="1"/>
  <c r="L13" i="2"/>
  <c r="L14" i="2" a="1"/>
  <c r="L14" i="2"/>
  <c r="L15" i="2" a="1"/>
  <c r="L15" i="2"/>
  <c r="L16" i="2" a="1"/>
  <c r="L16" i="2"/>
  <c r="L17" i="2" a="1"/>
  <c r="L17" i="2"/>
  <c r="L18" i="2" a="1"/>
  <c r="L18" i="2"/>
  <c r="L19" i="2" a="1"/>
  <c r="L19" i="2"/>
  <c r="L20" i="2" a="1"/>
  <c r="L20" i="2"/>
  <c r="L21" i="2" a="1"/>
  <c r="L21" i="2"/>
  <c r="L22" i="2" a="1"/>
  <c r="L22" i="2"/>
  <c r="L23" i="2" a="1"/>
  <c r="L23" i="2"/>
  <c r="L24" i="2" a="1"/>
  <c r="L24" i="2"/>
  <c r="L25" i="2" a="1"/>
  <c r="L25" i="2"/>
  <c r="L26" i="2" a="1"/>
  <c r="L26" i="2"/>
  <c r="L27" i="2" a="1"/>
  <c r="L27" i="2"/>
  <c r="L28" i="2" a="1"/>
  <c r="L28" i="2"/>
  <c r="L29" i="2" a="1"/>
  <c r="L29" i="2"/>
  <c r="L30" i="2" a="1"/>
  <c r="L30" i="2"/>
  <c r="L31" i="2" a="1"/>
  <c r="L31" i="2"/>
  <c r="L32" i="2" a="1"/>
  <c r="L32" i="2"/>
  <c r="L33" i="2" a="1"/>
  <c r="L33" i="2"/>
  <c r="L34" i="2" a="1"/>
  <c r="L34" i="2"/>
  <c r="L35" i="2" a="1"/>
  <c r="L35" i="2"/>
  <c r="L36" i="2" a="1"/>
  <c r="L36" i="2"/>
  <c r="L37" i="2" a="1"/>
  <c r="L37" i="2"/>
  <c r="L38" i="2" a="1"/>
  <c r="L38" i="2"/>
  <c r="L39" i="2" a="1"/>
  <c r="L39" i="2"/>
  <c r="L40" i="2" a="1"/>
  <c r="L40" i="2"/>
  <c r="L41" i="2" a="1"/>
  <c r="L41" i="2"/>
  <c r="L42" i="2" a="1"/>
  <c r="L42" i="2"/>
  <c r="L43" i="2" a="1"/>
  <c r="L43" i="2"/>
  <c r="L44" i="2" a="1"/>
  <c r="L44" i="2"/>
  <c r="L45" i="2" a="1"/>
  <c r="L45" i="2"/>
  <c r="L46" i="2" a="1"/>
  <c r="L46" i="2"/>
  <c r="L47" i="2" a="1"/>
  <c r="L47" i="2"/>
  <c r="L48" i="2" a="1"/>
  <c r="L48" i="2"/>
  <c r="L49" i="2" a="1"/>
  <c r="L49" i="2"/>
  <c r="L50" i="2" a="1"/>
  <c r="L50" i="2"/>
  <c r="L51" i="2" a="1"/>
  <c r="L51" i="2"/>
  <c r="L52" i="2" a="1"/>
  <c r="L52" i="2"/>
  <c r="L53" i="2" a="1"/>
  <c r="L53" i="2"/>
  <c r="L54" i="2" a="1"/>
  <c r="L54" i="2"/>
  <c r="L55" i="2" a="1"/>
  <c r="L55" i="2"/>
  <c r="L56" i="2" a="1"/>
  <c r="L56" i="2"/>
  <c r="L57" i="2" a="1"/>
  <c r="L57" i="2"/>
  <c r="L58" i="2" a="1"/>
  <c r="L58" i="2"/>
  <c r="L59" i="2" a="1"/>
  <c r="L59" i="2"/>
  <c r="L60" i="2" a="1"/>
  <c r="L60" i="2"/>
  <c r="L61" i="2" a="1"/>
  <c r="L61" i="2"/>
  <c r="L62" i="2" a="1"/>
  <c r="L62" i="2"/>
  <c r="L63" i="2" a="1"/>
  <c r="L63" i="2"/>
  <c r="L64" i="2" a="1"/>
  <c r="L64" i="2"/>
  <c r="L65" i="2" a="1"/>
  <c r="L65" i="2"/>
  <c r="L66" i="2" a="1"/>
  <c r="L66" i="2"/>
  <c r="L67" i="2" a="1"/>
  <c r="L67" i="2"/>
  <c r="L68" i="2" a="1"/>
  <c r="L68" i="2"/>
  <c r="L69" i="2" a="1"/>
  <c r="L69" i="2"/>
  <c r="L70" i="2" a="1"/>
  <c r="L70" i="2"/>
  <c r="L71" i="2" a="1"/>
  <c r="L71" i="2"/>
  <c r="L72" i="2" a="1"/>
  <c r="L72" i="2"/>
  <c r="L73" i="2" a="1"/>
  <c r="L73" i="2"/>
  <c r="L74" i="2" a="1"/>
  <c r="L74" i="2"/>
  <c r="L75" i="2" a="1"/>
  <c r="L75" i="2"/>
  <c r="L76" i="2" a="1"/>
  <c r="L76" i="2"/>
  <c r="L77" i="2" a="1"/>
  <c r="L77" i="2"/>
  <c r="L78" i="2" a="1"/>
  <c r="L78" i="2"/>
  <c r="L79" i="2" a="1"/>
  <c r="L79" i="2"/>
  <c r="L80" i="2" a="1"/>
  <c r="L80" i="2"/>
  <c r="L81" i="2" a="1"/>
  <c r="L81" i="2"/>
  <c r="L82" i="2" a="1"/>
  <c r="L82" i="2"/>
  <c r="L83" i="2" a="1"/>
  <c r="L83" i="2"/>
  <c r="L84" i="2" a="1"/>
  <c r="L84" i="2"/>
  <c r="L85" i="2" a="1"/>
  <c r="L85" i="2"/>
  <c r="L86" i="2" a="1"/>
  <c r="L86" i="2"/>
  <c r="L87" i="2" a="1"/>
  <c r="L87" i="2"/>
  <c r="L88" i="2" a="1"/>
  <c r="L88" i="2"/>
  <c r="L89" i="2" a="1"/>
  <c r="L89" i="2"/>
  <c r="L90" i="2" a="1"/>
  <c r="L90" i="2"/>
  <c r="L91" i="2" a="1"/>
  <c r="L91" i="2"/>
  <c r="L92" i="2" a="1"/>
  <c r="L92" i="2"/>
  <c r="L93" i="2" a="1"/>
  <c r="L93" i="2"/>
  <c r="L94" i="2" a="1"/>
  <c r="L94" i="2"/>
  <c r="L95" i="2" a="1"/>
  <c r="L95" i="2"/>
  <c r="L96" i="2" a="1"/>
  <c r="L96" i="2"/>
  <c r="L97" i="2" a="1"/>
  <c r="L97" i="2"/>
  <c r="L98" i="2" a="1"/>
  <c r="L98" i="2"/>
  <c r="L99" i="2" a="1"/>
  <c r="L99" i="2"/>
  <c r="L100" i="2" a="1"/>
  <c r="L100" i="2"/>
  <c r="L101" i="2" a="1"/>
  <c r="L101" i="2"/>
  <c r="L102" i="2" a="1"/>
  <c r="L102" i="2"/>
  <c r="L103" i="2" a="1"/>
  <c r="L103" i="2"/>
  <c r="L104" i="2" a="1"/>
  <c r="L104" i="2"/>
  <c r="L105" i="2" a="1"/>
  <c r="L105" i="2"/>
  <c r="L106" i="2" a="1"/>
  <c r="L106" i="2"/>
  <c r="L107" i="2" a="1"/>
  <c r="L107" i="2"/>
  <c r="L108" i="2" a="1"/>
  <c r="L108" i="2"/>
  <c r="L109" i="2" a="1"/>
  <c r="L109" i="2"/>
  <c r="L110" i="2" a="1"/>
  <c r="L110" i="2"/>
  <c r="L111" i="2" a="1"/>
  <c r="L111" i="2"/>
  <c r="L112" i="2" a="1"/>
  <c r="L112" i="2"/>
  <c r="L113" i="2" a="1"/>
  <c r="L113" i="2"/>
  <c r="L114" i="2" a="1"/>
  <c r="L114" i="2"/>
  <c r="L115" i="2" a="1"/>
  <c r="L115" i="2"/>
  <c r="L116" i="2" a="1"/>
  <c r="L116" i="2"/>
  <c r="L117" i="2" a="1"/>
  <c r="L117" i="2"/>
  <c r="L118" i="2" a="1"/>
  <c r="L118" i="2"/>
  <c r="L119" i="2" a="1"/>
  <c r="L119" i="2"/>
  <c r="L120" i="2" a="1"/>
  <c r="L120" i="2"/>
  <c r="L121" i="2" a="1"/>
  <c r="L121" i="2"/>
  <c r="L122" i="2" a="1"/>
  <c r="L122" i="2"/>
  <c r="L123" i="2" a="1"/>
  <c r="L123" i="2"/>
  <c r="L124" i="2" a="1"/>
  <c r="L124" i="2"/>
  <c r="L125" i="2" a="1"/>
  <c r="L125" i="2"/>
  <c r="L126" i="2" a="1"/>
  <c r="L126" i="2"/>
  <c r="L127" i="2" a="1"/>
  <c r="L127" i="2"/>
  <c r="L128" i="2" a="1"/>
  <c r="L128" i="2"/>
  <c r="L129" i="2" a="1"/>
  <c r="L129" i="2"/>
  <c r="L130" i="2" a="1"/>
  <c r="L130" i="2"/>
  <c r="L131" i="2" a="1"/>
  <c r="L131" i="2"/>
  <c r="L132" i="2" a="1"/>
  <c r="L132" i="2"/>
  <c r="L133" i="2" a="1"/>
  <c r="L133" i="2"/>
  <c r="L134" i="2" a="1"/>
  <c r="L134" i="2"/>
  <c r="L135" i="2" a="1"/>
  <c r="L135" i="2"/>
  <c r="L136" i="2" a="1"/>
  <c r="L136" i="2"/>
  <c r="L137" i="2" a="1"/>
  <c r="L137" i="2"/>
  <c r="L138" i="2" a="1"/>
  <c r="L138" i="2"/>
  <c r="L139" i="2" a="1"/>
  <c r="L139" i="2"/>
  <c r="L140" i="2" a="1"/>
  <c r="L140" i="2"/>
  <c r="L141" i="2" a="1"/>
  <c r="L141" i="2"/>
  <c r="L142" i="2" a="1"/>
  <c r="L142" i="2"/>
  <c r="L143" i="2" a="1"/>
  <c r="L143" i="2"/>
  <c r="L144" i="2" a="1"/>
  <c r="L144" i="2"/>
  <c r="L145" i="2" a="1"/>
  <c r="L145" i="2"/>
  <c r="L146" i="2" a="1"/>
  <c r="L146" i="2"/>
  <c r="L147" i="2" a="1"/>
  <c r="L147" i="2"/>
  <c r="L148" i="2" a="1"/>
  <c r="L148" i="2"/>
  <c r="L149" i="2" a="1"/>
  <c r="L149" i="2"/>
  <c r="L150" i="2" a="1"/>
  <c r="L150" i="2"/>
  <c r="L151" i="2" a="1"/>
  <c r="L151" i="2"/>
  <c r="L152" i="2" a="1"/>
  <c r="L152" i="2"/>
  <c r="L153" i="2" a="1"/>
  <c r="L153" i="2"/>
  <c r="L154" i="2" a="1"/>
  <c r="L154" i="2"/>
  <c r="L155" i="2" a="1"/>
  <c r="L155" i="2"/>
  <c r="L156" i="2" a="1"/>
  <c r="L156" i="2"/>
  <c r="L157" i="2" a="1"/>
  <c r="L157" i="2"/>
  <c r="L158" i="2" a="1"/>
  <c r="L158" i="2"/>
  <c r="L159" i="2" a="1"/>
  <c r="L159" i="2"/>
  <c r="L160" i="2" a="1"/>
  <c r="L160" i="2"/>
  <c r="L161" i="2" a="1"/>
  <c r="L161" i="2"/>
  <c r="L162" i="2" a="1"/>
  <c r="L162" i="2"/>
  <c r="L163" i="2" a="1"/>
  <c r="L163" i="2"/>
  <c r="L164" i="2" a="1"/>
  <c r="L164" i="2"/>
  <c r="L165" i="2" a="1"/>
  <c r="L165" i="2"/>
  <c r="L166" i="2" a="1"/>
  <c r="L166" i="2"/>
  <c r="L167" i="2" a="1"/>
  <c r="L167" i="2"/>
  <c r="L168" i="2" a="1"/>
  <c r="L168" i="2"/>
  <c r="L169" i="2" a="1"/>
  <c r="L169" i="2"/>
  <c r="L170" i="2" a="1"/>
  <c r="L170" i="2"/>
  <c r="L171" i="2" a="1"/>
  <c r="L171" i="2"/>
  <c r="L172" i="2" a="1"/>
  <c r="L172" i="2"/>
  <c r="L173" i="2" a="1"/>
  <c r="L173" i="2"/>
  <c r="L174" i="2" a="1"/>
  <c r="L174" i="2"/>
  <c r="L175" i="2" a="1"/>
  <c r="L175" i="2"/>
  <c r="L176" i="2" a="1"/>
  <c r="L176" i="2"/>
  <c r="L177" i="2" a="1"/>
  <c r="L177" i="2"/>
  <c r="L178" i="2" a="1"/>
  <c r="L178" i="2"/>
  <c r="L179" i="2" a="1"/>
  <c r="L179" i="2"/>
  <c r="L180" i="2" a="1"/>
  <c r="L180" i="2"/>
  <c r="L181" i="2" a="1"/>
  <c r="L181" i="2"/>
  <c r="L182" i="2" a="1"/>
  <c r="L182" i="2"/>
  <c r="L183" i="2" a="1"/>
  <c r="L183" i="2"/>
  <c r="L184" i="2" a="1"/>
  <c r="L184" i="2"/>
  <c r="L185" i="2" a="1"/>
  <c r="L185" i="2"/>
  <c r="L186" i="2" a="1"/>
  <c r="L186" i="2"/>
  <c r="L187" i="2" a="1"/>
  <c r="L187" i="2"/>
  <c r="L188" i="2" a="1"/>
  <c r="L188" i="2"/>
  <c r="L189" i="2" a="1"/>
  <c r="L189" i="2"/>
  <c r="L190" i="2" a="1"/>
  <c r="L190" i="2"/>
  <c r="L191" i="2" a="1"/>
  <c r="L191" i="2"/>
  <c r="L192" i="2" a="1"/>
  <c r="L192" i="2"/>
  <c r="L193" i="2" a="1"/>
  <c r="L193" i="2"/>
  <c r="L194" i="2" a="1"/>
  <c r="L194" i="2"/>
  <c r="L195" i="2" a="1"/>
  <c r="L195" i="2"/>
  <c r="L196" i="2" a="1"/>
  <c r="L196" i="2"/>
  <c r="L197" i="2" a="1"/>
  <c r="L197" i="2"/>
  <c r="L198" i="2" a="1"/>
  <c r="L198" i="2"/>
  <c r="L199" i="2" a="1"/>
  <c r="L199" i="2"/>
  <c r="L200" i="2" a="1"/>
  <c r="L200" i="2"/>
  <c r="L201" i="2" a="1"/>
  <c r="L201" i="2"/>
  <c r="L202" i="2" a="1"/>
  <c r="L202" i="2"/>
  <c r="L203" i="2" a="1"/>
  <c r="L203" i="2"/>
  <c r="L204" i="2" a="1"/>
  <c r="L204" i="2"/>
  <c r="L205" i="2" a="1"/>
  <c r="L205" i="2"/>
  <c r="L206" i="2" a="1"/>
  <c r="L206" i="2"/>
  <c r="L207" i="2" a="1"/>
  <c r="L207" i="2"/>
  <c r="L208" i="2" a="1"/>
  <c r="L208" i="2"/>
  <c r="L209" i="2" a="1"/>
  <c r="L209" i="2"/>
  <c r="L210" i="2" a="1"/>
  <c r="L210" i="2"/>
  <c r="L211" i="2" a="1"/>
  <c r="L211" i="2"/>
  <c r="L212" i="2" a="1"/>
  <c r="L212" i="2"/>
  <c r="L213" i="2" a="1"/>
  <c r="L213" i="2"/>
  <c r="L214" i="2" a="1"/>
  <c r="L214" i="2"/>
  <c r="L215" i="2" a="1"/>
  <c r="L215" i="2"/>
  <c r="L216" i="2" a="1"/>
  <c r="L216" i="2"/>
  <c r="L217" i="2" a="1"/>
  <c r="L217" i="2"/>
  <c r="L218" i="2" a="1"/>
  <c r="L218" i="2"/>
  <c r="L219" i="2" a="1"/>
  <c r="L219" i="2"/>
  <c r="L220" i="2" a="1"/>
  <c r="L220" i="2"/>
  <c r="L221" i="2" a="1"/>
  <c r="L221" i="2"/>
  <c r="L222" i="2" a="1"/>
  <c r="L222" i="2"/>
  <c r="L223" i="2" a="1"/>
  <c r="L223" i="2"/>
  <c r="L224" i="2" a="1"/>
  <c r="L224" i="2"/>
  <c r="L225" i="2" a="1"/>
  <c r="L225" i="2"/>
  <c r="L226" i="2" a="1"/>
  <c r="L226" i="2"/>
  <c r="L227" i="2" a="1"/>
  <c r="L227" i="2"/>
  <c r="L228" i="2" a="1"/>
  <c r="L228" i="2"/>
  <c r="L229" i="2" a="1"/>
  <c r="L229" i="2"/>
  <c r="L230" i="2" a="1"/>
  <c r="L230" i="2"/>
  <c r="L231" i="2" a="1"/>
  <c r="L231" i="2"/>
  <c r="L232" i="2" a="1"/>
  <c r="L232" i="2"/>
  <c r="L233" i="2" a="1"/>
  <c r="L233" i="2"/>
  <c r="L234" i="2" a="1"/>
  <c r="L234" i="2"/>
  <c r="L235" i="2" a="1"/>
  <c r="L235" i="2"/>
  <c r="L236" i="2" a="1"/>
  <c r="L236" i="2"/>
  <c r="L237" i="2" a="1"/>
  <c r="L237" i="2"/>
  <c r="L238" i="2" a="1"/>
  <c r="L238" i="2"/>
  <c r="L239" i="2" a="1"/>
  <c r="L239" i="2"/>
  <c r="L240" i="2" a="1"/>
  <c r="L240" i="2"/>
  <c r="L241" i="2" a="1"/>
  <c r="L241" i="2"/>
  <c r="L242" i="2" a="1"/>
  <c r="L242" i="2"/>
  <c r="L243" i="2" a="1"/>
  <c r="L243" i="2"/>
  <c r="L244" i="2" a="1"/>
  <c r="L244" i="2"/>
  <c r="L245" i="2" a="1"/>
  <c r="L245" i="2"/>
  <c r="L246" i="2" a="1"/>
  <c r="L246" i="2"/>
  <c r="L247" i="2" a="1"/>
  <c r="L247" i="2"/>
  <c r="L248" i="2" a="1"/>
  <c r="L248" i="2"/>
  <c r="L249" i="2" a="1"/>
  <c r="L249" i="2"/>
  <c r="L250" i="2" a="1"/>
  <c r="L250" i="2"/>
  <c r="L251" i="2" a="1"/>
  <c r="L251" i="2"/>
  <c r="L252" i="2" a="1"/>
  <c r="L252" i="2"/>
  <c r="L253" i="2" a="1"/>
  <c r="L253" i="2"/>
  <c r="L254" i="2" a="1"/>
  <c r="L254" i="2"/>
  <c r="L255" i="2" a="1"/>
  <c r="L255" i="2"/>
  <c r="L256" i="2" a="1"/>
  <c r="L256" i="2"/>
  <c r="L257" i="2" a="1"/>
  <c r="L257" i="2"/>
  <c r="L258" i="2" a="1"/>
  <c r="L25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M259" i="2" l="1"/>
  <c r="M1048576"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
    <bk>
      <extLst>
        <ext uri="{3e2802c4-a4d2-4d8b-9148-e3be6c30e623}">
          <xlrd:rvb i="0"/>
        </ext>
      </extLst>
    </bk>
    <bk>
      <extLst>
        <ext uri="{3e2802c4-a4d2-4d8b-9148-e3be6c30e623}">
          <xlrd:rvb i="4"/>
        </ext>
      </extLst>
    </bk>
    <bk>
      <extLst>
        <ext uri="{3e2802c4-a4d2-4d8b-9148-e3be6c30e623}">
          <xlrd:rvb i="206"/>
        </ext>
      </extLst>
    </bk>
    <bk>
      <extLst>
        <ext uri="{3e2802c4-a4d2-4d8b-9148-e3be6c30e623}">
          <xlrd:rvb i="209"/>
        </ext>
      </extLst>
    </bk>
    <bk>
      <extLst>
        <ext uri="{3e2802c4-a4d2-4d8b-9148-e3be6c30e623}">
          <xlrd:rvb i="306"/>
        </ext>
      </extLst>
    </bk>
    <bk>
      <extLst>
        <ext uri="{3e2802c4-a4d2-4d8b-9148-e3be6c30e623}">
          <xlrd:rvb i="309"/>
        </ext>
      </extLst>
    </bk>
    <bk>
      <extLst>
        <ext uri="{3e2802c4-a4d2-4d8b-9148-e3be6c30e623}">
          <xlrd:rvb i="379"/>
        </ext>
      </extLst>
    </bk>
    <bk>
      <extLst>
        <ext uri="{3e2802c4-a4d2-4d8b-9148-e3be6c30e623}">
          <xlrd:rvb i="381"/>
        </ext>
      </extLst>
    </bk>
    <bk>
      <extLst>
        <ext uri="{3e2802c4-a4d2-4d8b-9148-e3be6c30e623}">
          <xlrd:rvb i="449"/>
        </ext>
      </extLst>
    </bk>
    <bk>
      <extLst>
        <ext uri="{3e2802c4-a4d2-4d8b-9148-e3be6c30e623}">
          <xlrd:rvb i="452"/>
        </ext>
      </extLst>
    </bk>
  </futureMetadata>
  <cellMetadata count="1">
    <bk>
      <rc t="1" v="0"/>
    </bk>
  </cellMetadata>
  <valueMetadata count="10">
    <bk>
      <rc t="2" v="0"/>
    </bk>
    <bk>
      <rc t="2" v="1"/>
    </bk>
    <bk>
      <rc t="2" v="2"/>
    </bk>
    <bk>
      <rc t="2" v="3"/>
    </bk>
    <bk>
      <rc t="2" v="4"/>
    </bk>
    <bk>
      <rc t="2" v="5"/>
    </bk>
    <bk>
      <rc t="2" v="6"/>
    </bk>
    <bk>
      <rc t="2" v="7"/>
    </bk>
    <bk>
      <rc t="2" v="8"/>
    </bk>
    <bk>
      <rc t="2" v="9"/>
    </bk>
  </valueMetadata>
</metadata>
</file>

<file path=xl/sharedStrings.xml><?xml version="1.0" encoding="utf-8"?>
<sst xmlns="http://schemas.openxmlformats.org/spreadsheetml/2006/main" count="2722" uniqueCount="85">
  <si>
    <t>Order ID</t>
  </si>
  <si>
    <t>Date</t>
  </si>
  <si>
    <t>Product</t>
  </si>
  <si>
    <t>Price</t>
  </si>
  <si>
    <t>Quantity</t>
  </si>
  <si>
    <t>Purchase Type</t>
  </si>
  <si>
    <t>Payment Method</t>
  </si>
  <si>
    <t>Manager</t>
  </si>
  <si>
    <t>City</t>
  </si>
  <si>
    <t>Fries</t>
  </si>
  <si>
    <t xml:space="preserve">Online </t>
  </si>
  <si>
    <t xml:space="preserve"> Gift Card</t>
  </si>
  <si>
    <t>Tom      Jackson</t>
  </si>
  <si>
    <t>London</t>
  </si>
  <si>
    <t>Beverages</t>
  </si>
  <si>
    <t xml:space="preserve">       Pablo Perez</t>
  </si>
  <si>
    <t>Madrid</t>
  </si>
  <si>
    <t>Sides &amp; Other</t>
  </si>
  <si>
    <t xml:space="preserve">In-store </t>
  </si>
  <si>
    <t>Joao    Silva</t>
  </si>
  <si>
    <t>Lisbon</t>
  </si>
  <si>
    <t>Burgers</t>
  </si>
  <si>
    <t xml:space="preserve"> Credit Card</t>
  </si>
  <si>
    <t>Walter Muller</t>
  </si>
  <si>
    <t>Berlin</t>
  </si>
  <si>
    <t>Chicken Sandwiches</t>
  </si>
  <si>
    <t>Remy    Monet</t>
  </si>
  <si>
    <t>Paris</t>
  </si>
  <si>
    <t>Remy Monet</t>
  </si>
  <si>
    <t xml:space="preserve">       Remy Monet</t>
  </si>
  <si>
    <t>Remy     Monet</t>
  </si>
  <si>
    <t>Pablo Perez</t>
  </si>
  <si>
    <t>Pablo   Perez</t>
  </si>
  <si>
    <t>Pablo  Perez</t>
  </si>
  <si>
    <t>Pablo    Perez</t>
  </si>
  <si>
    <t>13/11/2022</t>
  </si>
  <si>
    <t>Joao Silva</t>
  </si>
  <si>
    <t>14/11/2022</t>
  </si>
  <si>
    <t>15/11/2022</t>
  </si>
  <si>
    <t>16/11/2022</t>
  </si>
  <si>
    <t xml:space="preserve">Drive-thru </t>
  </si>
  <si>
    <t>17/11/2022</t>
  </si>
  <si>
    <t>18/11/2022</t>
  </si>
  <si>
    <t>19/11/2022</t>
  </si>
  <si>
    <t xml:space="preserve"> Cash</t>
  </si>
  <si>
    <t>20/11/2022</t>
  </si>
  <si>
    <t>21/11/2022</t>
  </si>
  <si>
    <t>22/11/2022</t>
  </si>
  <si>
    <t>23/11/2022</t>
  </si>
  <si>
    <t>24/11/2022</t>
  </si>
  <si>
    <t>25/11/2022</t>
  </si>
  <si>
    <t>Tom Jackson</t>
  </si>
  <si>
    <t>26/11/2022</t>
  </si>
  <si>
    <t>27/11/2022</t>
  </si>
  <si>
    <t>28/11/2022</t>
  </si>
  <si>
    <t>29/11/2022</t>
  </si>
  <si>
    <t>30/11/2022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</si>
  <si>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</si>
  <si>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</si>
  <si>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</si>
  <si>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</si>
  <si>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</si>
  <si>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</si>
  <si>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</si>
  <si>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</si>
  <si>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</si>
  <si>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</si>
  <si>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</si>
  <si>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</si>
  <si>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</si>
  <si>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</si>
  <si>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</si>
  <si>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</si>
  <si>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</si>
  <si>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trimmed name</t>
  </si>
  <si>
    <t>quantity roundup</t>
  </si>
  <si>
    <t>Country/region</t>
  </si>
  <si>
    <t xml:space="preserve">Revenue </t>
  </si>
  <si>
    <t>Data Analysis Questions</t>
  </si>
  <si>
    <t xml:space="preserve">Sum of Revenue </t>
  </si>
  <si>
    <t>1) What is our best selling product?</t>
  </si>
  <si>
    <t xml:space="preserve">Beverages </t>
  </si>
  <si>
    <t>2) What is our total revenue?</t>
  </si>
  <si>
    <t>Grand Total</t>
  </si>
  <si>
    <t>3) What is the revenue breakdown by payment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</si>
</sst>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6" formatCode="&quot;$&quot;#,##0"/>
  </numFmts>
  <fonts count="4">
    <font>
      <sz val="11"/>
      <color theme="1"/>
      <name val="Calibri"/>
      <family val="2"/>
      <scheme val="minor"/>
    </font>
    <font>
      <b/>
      <sz val="12"/>
      <color rgb="FFFFFFFF"/>
      <name val="Calibri"/>
      <charset val="134"/>
    </font>
    <font>
      <sz val="12"/>
      <color rgb="FF000000"/>
      <name val="Calibri"/>
      <charset val="134"/>
    </font>
    <font>
      <b/>
      <sz val="12"/>
      <color rgb="FF000000"/>
      <name val="Calibri"/>
      <charset val="134"/>
    </font>
  </fonts>
  <fills count="4">
    <fill>
      <patternFill patternType="none"/>
    </fill>
    <fill>
      <patternFill patternType="gray125"/>
    </fill>
    <fill>
      <patternFill patternType="solid">
        <fgColor rgb="FF073673"/>
        <bgColor indexed="64"/>
      </patternFill>
    </fill>
    <fill>
      <patternFill patternType="solid">
        <fgColor rgb="FFF2F2F2"/>
        <bgColor indexed="64"/>
      </patternFill>
    </fill>
  </fills>
  <borders count="1">
    <border>
      <left/>
      <right/>
      <top/>
      <bottom/>
      <diagonal/>
    </border>
  </borders>
  <cellStyleXfs count="1">
    <xf numFmtId="0" fontId="0" fillId="0" borderId="0"/>
  </cellStyleXfs>
  <cellXfs count="19">
    <xf numFmtId="0" fontId="0" fillId="0" borderId="0" xfId="0"/>
    <xf numFmtId="0" fontId="1" fillId="2" borderId="0" xfId="0" applyFont="1" applyFill="1" applyBorder="1" applyAlignment="1"/>
    <xf numFmtId="0" fontId="1" fillId="2" borderId="0" xfId="0" applyFont="1" applyFill="1" applyBorder="1" applyAlignment="1">
      <alignment wrapText="1"/>
    </xf>
    <xf numFmtId="0" fontId="2" fillId="0" borderId="0" xfId="0" applyFont="1" applyFill="1" applyBorder="1" applyAlignment="1"/>
    <xf numFmtId="14" fontId="2" fillId="0" borderId="0" xfId="0" applyNumberFormat="1" applyFont="1" applyFill="1" applyBorder="1" applyAlignment="1"/>
    <xf numFmtId="0" fontId="1" fillId="2" borderId="0" xfId="0" applyFont="1" applyFill="1" applyAlignment="1"/>
    <xf numFmtId="0" fontId="3" fillId="0" borderId="0" xfId="0" applyFont="1" applyFill="1" applyBorder="1" applyAlignment="1"/>
    <xf numFmtId="14" fontId="3" fillId="0" borderId="0" xfId="0" applyNumberFormat="1" applyFont="1" applyFill="1" applyBorder="1" applyAlignment="1"/>
    <xf numFmtId="0" fontId="3" fillId="0" borderId="0" xfId="0" applyFont="1" applyFill="1" applyAlignment="1"/>
    <xf numFmtId="166" fontId="1" fillId="2" borderId="0" xfId="0" applyNumberFormat="1" applyFont="1" applyFill="1" applyAlignment="1"/>
    <xf numFmtId="166" fontId="3" fillId="0" borderId="0" xfId="0" applyNumberFormat="1" applyFont="1" applyFill="1" applyAlignment="1"/>
    <xf numFmtId="166" fontId="0" fillId="0" borderId="0" xfId="0" applyNumberFormat="1"/>
    <xf numFmtId="0" fontId="3" fillId="3" borderId="0" xfId="0" applyFont="1" applyFill="1" applyBorder="1" applyAlignment="1"/>
    <xf numFmtId="0" fontId="0" fillId="0" borderId="0" xfId="0" pivotButton="1"/>
    <xf numFmtId="0" fontId="0" fillId="0" borderId="0" xfId="0" applyNumberFormat="1"/>
    <xf numFmtId="1" fontId="0" fillId="0" borderId="0" xfId="0" applyNumberFormat="1"/>
    <xf numFmtId="0" fontId="3" fillId="0" borderId="0" xfId="0" applyNumberFormat="1" applyFont="1" applyFill="1" applyAlignment="1"/>
    <xf numFmtId="6" fontId="0" fillId="0" borderId="0" xfId="0" applyNumberFormat="1" applyAlignment="1">
      <alignment horizontal="center"/>
    </xf>
    <xf numFmtId="0" fontId="0" fillId="0" borderId="0" xfId="0" applyAlignment="1">
      <alignment horizontal="center"/>
    </xf>
  </cellXfs>
  <cellStyles count="1">
    <cellStyle name="Normal" xfId="0" builtinId="0"/>
  </cellStyles>
  <dxfs count="42">
    <dxf>
      <font>
        <b/>
        <i val="0"/>
        <strike val="0"/>
        <condense val="0"/>
        <extend val="0"/>
        <outline val="0"/>
        <shadow val="0"/>
        <u val="none"/>
        <vertAlign val="baseline"/>
        <sz val="12"/>
        <color rgb="FF000000"/>
        <name val="Calibri"/>
        <charset val="134"/>
        <scheme val="none"/>
      </font>
      <numFmt numFmtId="166" formatCode="&quot;$&quot;#,##0"/>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2"/>
        <color rgb="FF000000"/>
        <name val="Calibri"/>
        <charset val="134"/>
        <scheme val="none"/>
      </font>
      <numFmt numFmtId="166" formatCode="&quot;$&quot;#,##0"/>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2"/>
        <color rgb="FF000000"/>
        <name val="Calibri"/>
        <charset val="134"/>
        <scheme val="none"/>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2"/>
        <color rgb="FF000000"/>
        <name val="Calibri"/>
        <charset val="134"/>
        <scheme val="none"/>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2"/>
        <color rgb="FF000000"/>
        <name val="Calibri"/>
        <charset val="134"/>
        <scheme val="none"/>
      </font>
      <numFmt numFmtId="0" formatCode="General"/>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2"/>
        <color rgb="FF000000"/>
        <name val="Calibri"/>
        <charset val="134"/>
        <scheme val="none"/>
      </font>
      <numFmt numFmtId="0" formatCode="General"/>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2"/>
        <color rgb="FF000000"/>
        <name val="Calibri"/>
        <charset val="134"/>
        <scheme val="none"/>
      </font>
      <numFmt numFmtId="0" formatCode="General"/>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2"/>
        <color rgb="FF000000"/>
        <name val="Calibri"/>
        <charset val="134"/>
        <scheme val="none"/>
      </font>
      <numFmt numFmtId="0" formatCode="General"/>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2"/>
        <color rgb="FF000000"/>
        <name val="Calibri"/>
        <charset val="134"/>
        <scheme val="none"/>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2"/>
        <color rgb="FF000000"/>
        <name val="Calibri"/>
        <charset val="134"/>
        <scheme val="none"/>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2"/>
        <color rgb="FF000000"/>
        <name val="Calibri"/>
        <charset val="134"/>
        <scheme val="none"/>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2"/>
        <color rgb="FF000000"/>
        <name val="Calibri"/>
        <charset val="134"/>
        <scheme val="none"/>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2"/>
        <color rgb="FF000000"/>
        <name val="Calibri"/>
        <charset val="134"/>
        <scheme val="none"/>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2"/>
        <color rgb="FF000000"/>
        <name val="Calibri"/>
        <charset val="134"/>
        <scheme val="none"/>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2"/>
        <color rgb="FF000000"/>
        <name val="Calibri"/>
        <charset val="134"/>
        <scheme val="none"/>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2"/>
        <color rgb="FF000000"/>
        <name val="Calibri"/>
        <charset val="134"/>
        <scheme val="none"/>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2"/>
        <color rgb="FF000000"/>
        <name val="Calibri"/>
        <charset val="134"/>
        <scheme val="none"/>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2"/>
        <color rgb="FF000000"/>
        <name val="Calibri"/>
        <charset val="134"/>
        <scheme val="none"/>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2"/>
        <color rgb="FF000000"/>
        <name val="Calibri"/>
        <charset val="134"/>
        <scheme val="none"/>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2"/>
        <color rgb="FF000000"/>
        <name val="Calibri"/>
        <charset val="134"/>
        <scheme val="none"/>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2"/>
        <color rgb="FF000000"/>
        <name val="Calibri"/>
        <charset val="134"/>
        <scheme val="none"/>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2"/>
        <color rgb="FF000000"/>
        <name val="Calibri"/>
        <charset val="134"/>
        <scheme val="none"/>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2"/>
        <color rgb="FF000000"/>
        <name val="Calibri"/>
        <charset val="134"/>
        <scheme val="none"/>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2"/>
        <color rgb="FF000000"/>
        <name val="Calibri"/>
        <charset val="134"/>
        <scheme val="none"/>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2"/>
        <color rgb="FF000000"/>
        <name val="Calibri"/>
        <charset val="134"/>
        <scheme val="none"/>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2"/>
        <color rgb="FF000000"/>
        <name val="Calibri"/>
        <charset val="134"/>
        <scheme val="none"/>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2"/>
        <color rgb="FF000000"/>
        <name val="Calibri"/>
        <charset val="134"/>
        <scheme val="none"/>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2"/>
        <color rgb="FFFFFFFF"/>
        <name val="Calibri"/>
        <charset val="134"/>
        <scheme val="none"/>
      </font>
      <fill>
        <patternFill patternType="solid">
          <fgColor indexed="64"/>
          <bgColor rgb="FF073673"/>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charset val="134"/>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charset val="134"/>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charset val="134"/>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charset val="134"/>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charset val="134"/>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charset val="134"/>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charset val="134"/>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charset val="134"/>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charset val="134"/>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charset val="134"/>
        <scheme val="none"/>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2"/>
        <color rgb="FFFFFFFF"/>
        <name val="Calibri"/>
        <charset val="134"/>
        <scheme val="none"/>
      </font>
      <fill>
        <patternFill patternType="solid">
          <fgColor indexed="64"/>
          <bgColor rgb="FF073673"/>
        </patternFill>
      </fill>
      <alignment horizontal="general" vertical="bottom" textRotation="0" wrapText="0" indent="0" justifyLastLine="0" shrinkToFit="0" readingOrder="0"/>
    </dxf>
    <dxf>
      <numFmt numFmtId="1" formatCode="0"/>
    </dxf>
    <dxf>
      <numFmt numFmtId="1" formatCode="0"/>
    </dxf>
    <dxf>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Array" Target="richData/rdarray.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microsoft.com/office/2017/06/relationships/rdSupportingPropertyBag" Target="richData/rdsupportingpropertybag.xml"/><Relationship Id="rId10" Type="http://schemas.microsoft.com/office/2017/06/relationships/rdRichValue" Target="richData/rdrichvalue.xml"/><Relationship Id="rId4" Type="http://schemas.openxmlformats.org/officeDocument/2006/relationships/pivotCacheDefinition" Target="pivotCache/pivotCacheDefinition1.xml"/><Relationship Id="rId9" Type="http://schemas.microsoft.com/office/2020/07/relationships/rdRichValueWebImage" Target="richData/rdRichValueWebImage.xml"/><Relationship Id="rId14" Type="http://schemas.microsoft.com/office/2017/06/relationships/rdSupportingPropertyBagStructure" Target="richData/rdsupportingpropertybagstructure.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990.563145601853" createdVersion="8" refreshedVersion="8" minRefreshableVersion="3" recordCount="257" xr:uid="{4E35E168-F4E7-4862-8E39-261B22FD2AD3}">
  <cacheSource type="worksheet">
    <worksheetSource name="Table13" sheet="Sheet1"/>
  </cacheSource>
  <cacheFields count="13">
    <cacheField name="Order ID" numFmtId="0">
      <sharedItems containsSemiMixedTypes="0" containsString="0" containsNumber="1" containsInteger="1" minValue="10452" maxValue="10713"/>
    </cacheField>
    <cacheField name="Date" numFmtId="0">
      <sharedItems containsDate="1" containsMixedTypes="1" minDate="2022-01-12T00:00:00" maxDate="2022-12-13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Quantity" numFmtId="0">
      <sharedItems containsSemiMixedTypes="0" containsString="0" containsNumber="1" minValue="200.4" maxValue="754.43"/>
    </cacheField>
    <cacheField name="Purchase Type" numFmtId="0">
      <sharedItems count="3">
        <s v="Online "/>
        <s v="In-store "/>
        <s v="Drive-thru "/>
      </sharedItems>
    </cacheField>
    <cacheField name="Payment Method" numFmtId="0">
      <sharedItems count="3">
        <s v=" Gift Card"/>
        <s v=" Credit Card"/>
        <s v=" Cash"/>
      </sharedItems>
    </cacheField>
    <cacheField name="Manager" numFmtId="0">
      <sharedItems/>
    </cacheField>
    <cacheField name="City" numFmtId="0">
      <sharedItems/>
    </cacheField>
    <cacheField name="trimmed name" numFmtId="0">
      <sharedItems/>
    </cacheField>
    <cacheField name="quantity roundup" numFmtId="0">
      <sharedItems containsSemiMixedTypes="0" containsString="0" containsNumber="1" containsInteger="1" minValue="201" maxValue="755"/>
    </cacheField>
    <cacheField name="Country/region" numFmtId="0">
      <sharedItems/>
    </cacheField>
    <cacheField name="Revenue " numFmtId="166">
      <sharedItems containsSemiMixedTypes="0" containsString="0" containsNumber="1" minValue="1002.99" maxValue="22523.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n v="10452"/>
    <d v="2022-07-11T00:00:00"/>
    <x v="0"/>
    <n v="3.49"/>
    <n v="573.07000000000005"/>
    <x v="0"/>
    <x v="0"/>
    <s v="Tom      Jackson"/>
    <s v="London"/>
    <s v="Tom Jackson"/>
    <n v="574"/>
    <s v="United Kingdom"/>
    <n v="2003.2600000000002"/>
  </r>
  <r>
    <n v="10453"/>
    <d v="2022-07-11T00:00:00"/>
    <x v="1"/>
    <n v="2.95"/>
    <n v="745.76"/>
    <x v="0"/>
    <x v="0"/>
    <s v="       Pablo Perez"/>
    <s v="Madrid"/>
    <s v="Pablo Perez"/>
    <n v="746"/>
    <s v="Spain"/>
    <n v="2200.7000000000003"/>
  </r>
  <r>
    <n v="10454"/>
    <d v="2022-07-11T00:00:00"/>
    <x v="2"/>
    <n v="4.99"/>
    <n v="200.4"/>
    <x v="1"/>
    <x v="0"/>
    <s v="Joao    Silva"/>
    <s v="Lisbon"/>
    <s v="Joao Silva"/>
    <n v="201"/>
    <s v="Portugal"/>
    <n v="1002.99"/>
  </r>
  <r>
    <n v="10455"/>
    <d v="2022-08-11T00:00:00"/>
    <x v="3"/>
    <n v="12.99"/>
    <n v="569.66999999999996"/>
    <x v="1"/>
    <x v="1"/>
    <s v="Walter Muller"/>
    <s v="Berlin"/>
    <s v="Walter Muller"/>
    <n v="570"/>
    <s v="Germany"/>
    <n v="7404.3"/>
  </r>
  <r>
    <n v="10456"/>
    <d v="2022-08-11T00:00:00"/>
    <x v="4"/>
    <n v="9.9499999999999993"/>
    <n v="201.01"/>
    <x v="1"/>
    <x v="1"/>
    <s v="Walter Muller"/>
    <s v="Berlin"/>
    <s v="Walter Muller"/>
    <n v="202"/>
    <s v="Germany"/>
    <n v="2009.8999999999999"/>
  </r>
  <r>
    <n v="10457"/>
    <d v="2022-08-11T00:00:00"/>
    <x v="0"/>
    <n v="3.49"/>
    <n v="573.07000000000005"/>
    <x v="1"/>
    <x v="1"/>
    <s v="Remy    Monet"/>
    <s v="Paris"/>
    <s v="Remy Monet"/>
    <n v="574"/>
    <s v="France"/>
    <n v="2003.2600000000002"/>
  </r>
  <r>
    <n v="10459"/>
    <d v="2022-08-11T00:00:00"/>
    <x v="2"/>
    <n v="4.99"/>
    <n v="200.4"/>
    <x v="1"/>
    <x v="1"/>
    <s v="Walter Muller"/>
    <s v="Berlin"/>
    <s v="Walter Muller"/>
    <n v="201"/>
    <s v="Germany"/>
    <n v="1002.99"/>
  </r>
  <r>
    <n v="10460"/>
    <d v="2022-09-11T00:00:00"/>
    <x v="3"/>
    <n v="12.99"/>
    <n v="554.27"/>
    <x v="1"/>
    <x v="1"/>
    <s v="Remy Monet"/>
    <s v="Paris"/>
    <s v="Remy Monet"/>
    <n v="555"/>
    <s v="France"/>
    <n v="7209.45"/>
  </r>
  <r>
    <n v="10461"/>
    <d v="2022-09-11T00:00:00"/>
    <x v="4"/>
    <n v="9.9499999999999993"/>
    <n v="201.01"/>
    <x v="1"/>
    <x v="1"/>
    <s v="Remy Monet"/>
    <s v="Paris"/>
    <s v="Remy Monet"/>
    <n v="202"/>
    <s v="France"/>
    <n v="2009.8999999999999"/>
  </r>
  <r>
    <n v="10462"/>
    <d v="2022-09-11T00:00:00"/>
    <x v="0"/>
    <n v="3.49"/>
    <n v="573.07000000000005"/>
    <x v="1"/>
    <x v="1"/>
    <s v="       Remy Monet"/>
    <s v="Paris"/>
    <s v="Remy Monet"/>
    <n v="574"/>
    <s v="France"/>
    <n v="2003.2600000000002"/>
  </r>
  <r>
    <n v="10463"/>
    <d v="2022-09-11T00:00:00"/>
    <x v="1"/>
    <n v="2.95"/>
    <n v="677.97"/>
    <x v="1"/>
    <x v="1"/>
    <s v="       Remy Monet"/>
    <s v="Paris"/>
    <s v="Remy Monet"/>
    <n v="678"/>
    <s v="France"/>
    <n v="2000.1000000000001"/>
  </r>
  <r>
    <n v="10464"/>
    <d v="2022-09-11T00:00:00"/>
    <x v="2"/>
    <n v="4.99"/>
    <n v="200.4"/>
    <x v="1"/>
    <x v="1"/>
    <s v="Remy     Monet"/>
    <s v="Paris"/>
    <s v="Remy Monet"/>
    <n v="201"/>
    <s v="France"/>
    <n v="1002.99"/>
  </r>
  <r>
    <n v="10465"/>
    <d v="2022-10-11T00:00:00"/>
    <x v="3"/>
    <n v="12.99"/>
    <n v="554.27"/>
    <x v="1"/>
    <x v="1"/>
    <s v="Pablo Perez"/>
    <s v="Madrid"/>
    <s v="Pablo Perez"/>
    <n v="555"/>
    <s v="Spain"/>
    <n v="7209.45"/>
  </r>
  <r>
    <n v="10466"/>
    <d v="2022-10-11T00:00:00"/>
    <x v="4"/>
    <n v="9.9499999999999993"/>
    <n v="201.01"/>
    <x v="1"/>
    <x v="1"/>
    <s v="Pablo Perez"/>
    <s v="Madrid"/>
    <s v="Pablo Perez"/>
    <n v="202"/>
    <s v="Spain"/>
    <n v="2009.8999999999999"/>
  </r>
  <r>
    <n v="10467"/>
    <d v="2022-10-11T00:00:00"/>
    <x v="0"/>
    <n v="3.49"/>
    <n v="573.07000000000005"/>
    <x v="1"/>
    <x v="1"/>
    <s v="Pablo Perez"/>
    <s v="Madrid"/>
    <s v="Pablo Perez"/>
    <n v="574"/>
    <s v="Spain"/>
    <n v="2003.2600000000002"/>
  </r>
  <r>
    <n v="10468"/>
    <d v="2022-10-11T00:00:00"/>
    <x v="1"/>
    <n v="2.95"/>
    <n v="677.97"/>
    <x v="1"/>
    <x v="1"/>
    <s v="       Pablo Perez"/>
    <s v="Madrid"/>
    <s v="Pablo Perez"/>
    <n v="678"/>
    <s v="Spain"/>
    <n v="2000.1000000000001"/>
  </r>
  <r>
    <n v="10470"/>
    <d v="2022-11-11T00:00:00"/>
    <x v="3"/>
    <n v="12.99"/>
    <n v="554.27"/>
    <x v="1"/>
    <x v="1"/>
    <s v="       Pablo Perez"/>
    <s v="Madrid"/>
    <s v="Pablo Perez"/>
    <n v="555"/>
    <s v="Spain"/>
    <n v="7209.45"/>
  </r>
  <r>
    <n v="10471"/>
    <d v="2022-11-11T00:00:00"/>
    <x v="4"/>
    <n v="9.9499999999999993"/>
    <n v="201.01"/>
    <x v="1"/>
    <x v="1"/>
    <s v="       Pablo Perez"/>
    <s v="Madrid"/>
    <s v="Pablo Perez"/>
    <n v="202"/>
    <s v="Spain"/>
    <n v="2009.8999999999999"/>
  </r>
  <r>
    <n v="10472"/>
    <d v="2022-11-11T00:00:00"/>
    <x v="0"/>
    <n v="3.49"/>
    <n v="630.37"/>
    <x v="1"/>
    <x v="1"/>
    <s v="Pablo   Perez"/>
    <s v="Madrid"/>
    <s v="Pablo Perez"/>
    <n v="631"/>
    <s v="Spain"/>
    <n v="2202.19"/>
  </r>
  <r>
    <n v="10473"/>
    <d v="2022-11-11T00:00:00"/>
    <x v="1"/>
    <n v="2.95"/>
    <n v="677.97"/>
    <x v="1"/>
    <x v="1"/>
    <s v="       Pablo Perez"/>
    <s v="Madrid"/>
    <s v="Pablo Perez"/>
    <n v="678"/>
    <s v="Spain"/>
    <n v="2000.1000000000001"/>
  </r>
  <r>
    <n v="10474"/>
    <d v="2022-11-11T00:00:00"/>
    <x v="2"/>
    <n v="4.99"/>
    <n v="200.4"/>
    <x v="1"/>
    <x v="1"/>
    <s v="       Pablo Perez"/>
    <s v="Madrid"/>
    <s v="Pablo Perez"/>
    <n v="201"/>
    <s v="Spain"/>
    <n v="1002.99"/>
  </r>
  <r>
    <n v="10475"/>
    <d v="2022-12-11T00:00:00"/>
    <x v="3"/>
    <n v="12.99"/>
    <n v="523.48"/>
    <x v="1"/>
    <x v="1"/>
    <s v="       Pablo Perez"/>
    <s v="Madrid"/>
    <s v="Pablo Perez"/>
    <n v="524"/>
    <s v="Spain"/>
    <n v="6806.76"/>
  </r>
  <r>
    <n v="10476"/>
    <d v="2022-12-11T00:00:00"/>
    <x v="4"/>
    <n v="9.9499999999999993"/>
    <n v="201.01"/>
    <x v="1"/>
    <x v="1"/>
    <s v="Pablo Perez"/>
    <s v="Madrid"/>
    <s v="Pablo Perez"/>
    <n v="202"/>
    <s v="Spain"/>
    <n v="2009.8999999999999"/>
  </r>
  <r>
    <n v="10477"/>
    <d v="2022-12-11T00:00:00"/>
    <x v="0"/>
    <n v="3.49"/>
    <n v="630.37"/>
    <x v="1"/>
    <x v="1"/>
    <s v="Pablo  Perez"/>
    <s v="Madrid"/>
    <s v="Pablo Perez"/>
    <n v="631"/>
    <s v="Spain"/>
    <n v="2202.19"/>
  </r>
  <r>
    <n v="10478"/>
    <d v="2022-12-11T00:00:00"/>
    <x v="1"/>
    <n v="2.95"/>
    <n v="677.97"/>
    <x v="1"/>
    <x v="1"/>
    <s v="Pablo Perez"/>
    <s v="Madrid"/>
    <s v="Pablo Perez"/>
    <n v="678"/>
    <s v="Spain"/>
    <n v="2000.1000000000001"/>
  </r>
  <r>
    <n v="10479"/>
    <d v="2022-12-11T00:00:00"/>
    <x v="2"/>
    <n v="4.99"/>
    <n v="200.4"/>
    <x v="1"/>
    <x v="1"/>
    <s v="Pablo    Perez"/>
    <s v="Madrid"/>
    <s v="Pablo Perez"/>
    <n v="201"/>
    <s v="Spain"/>
    <n v="1002.99"/>
  </r>
  <r>
    <n v="10480"/>
    <s v="13/11/2022"/>
    <x v="3"/>
    <n v="12.99"/>
    <n v="508.08"/>
    <x v="1"/>
    <x v="1"/>
    <s v="Pablo Perez"/>
    <s v="Madrid"/>
    <s v="Pablo Perez"/>
    <n v="509"/>
    <s v="Spain"/>
    <n v="6611.91"/>
  </r>
  <r>
    <n v="10481"/>
    <s v="13/11/2022"/>
    <x v="4"/>
    <n v="9.9499999999999993"/>
    <n v="201.01"/>
    <x v="1"/>
    <x v="1"/>
    <s v="Pablo Perez"/>
    <s v="Madrid"/>
    <s v="Pablo Perez"/>
    <n v="202"/>
    <s v="Spain"/>
    <n v="2009.8999999999999"/>
  </r>
  <r>
    <n v="10482"/>
    <s v="13/11/2022"/>
    <x v="0"/>
    <n v="25.5"/>
    <n v="630.37"/>
    <x v="1"/>
    <x v="1"/>
    <s v="Joao Silva"/>
    <s v="Lisbon"/>
    <s v="Joao Silva"/>
    <n v="631"/>
    <s v="Portugal"/>
    <n v="16090.5"/>
  </r>
  <r>
    <n v="10483"/>
    <s v="13/11/2022"/>
    <x v="1"/>
    <n v="33.22"/>
    <n v="677.97"/>
    <x v="1"/>
    <x v="1"/>
    <s v="Joao    Silva"/>
    <s v="Lisbon"/>
    <s v="Joao Silva"/>
    <n v="678"/>
    <s v="Portugal"/>
    <n v="22523.16"/>
  </r>
  <r>
    <n v="10484"/>
    <s v="13/11/2022"/>
    <x v="2"/>
    <n v="21.44"/>
    <n v="200.4"/>
    <x v="1"/>
    <x v="1"/>
    <s v="Joao    Silva"/>
    <s v="Lisbon"/>
    <s v="Joao Silva"/>
    <n v="201"/>
    <s v="Portugal"/>
    <n v="4309.4400000000005"/>
  </r>
  <r>
    <n v="10485"/>
    <s v="14/11/2022"/>
    <x v="3"/>
    <n v="27.99"/>
    <n v="523.48"/>
    <x v="1"/>
    <x v="1"/>
    <s v="Joao    Silva"/>
    <s v="Lisbon"/>
    <s v="Joao Silva"/>
    <n v="524"/>
    <s v="Portugal"/>
    <n v="14666.759999999998"/>
  </r>
  <r>
    <n v="10486"/>
    <s v="14/11/2022"/>
    <x v="4"/>
    <n v="29.05"/>
    <n v="201.01"/>
    <x v="1"/>
    <x v="1"/>
    <s v="Joao    Silva"/>
    <s v="Lisbon"/>
    <s v="Joao Silva"/>
    <n v="202"/>
    <s v="Portugal"/>
    <n v="5868.1"/>
  </r>
  <r>
    <n v="10487"/>
    <s v="14/11/2022"/>
    <x v="0"/>
    <n v="3.49"/>
    <n v="630.37"/>
    <x v="1"/>
    <x v="1"/>
    <s v="Joao Silva"/>
    <s v="Lisbon"/>
    <s v="Joao Silva"/>
    <n v="631"/>
    <s v="Portugal"/>
    <n v="2202.19"/>
  </r>
  <r>
    <n v="10488"/>
    <s v="14/11/2022"/>
    <x v="1"/>
    <n v="2.95"/>
    <n v="677.97"/>
    <x v="1"/>
    <x v="1"/>
    <s v="Joao Silva"/>
    <s v="Lisbon"/>
    <s v="Joao Silva"/>
    <n v="678"/>
    <s v="Portugal"/>
    <n v="2000.1000000000001"/>
  </r>
  <r>
    <n v="10489"/>
    <s v="14/11/2022"/>
    <x v="2"/>
    <n v="4.99"/>
    <n v="200.4"/>
    <x v="1"/>
    <x v="1"/>
    <s v="Pablo Perez"/>
    <s v="Madrid"/>
    <s v="Pablo Perez"/>
    <n v="201"/>
    <s v="Spain"/>
    <n v="1002.99"/>
  </r>
  <r>
    <n v="10490"/>
    <s v="15/11/2022"/>
    <x v="3"/>
    <n v="12.99"/>
    <n v="508.08"/>
    <x v="1"/>
    <x v="1"/>
    <s v="Pablo Perez"/>
    <s v="Madrid"/>
    <s v="Pablo Perez"/>
    <n v="509"/>
    <s v="Spain"/>
    <n v="6611.91"/>
  </r>
  <r>
    <n v="10491"/>
    <s v="15/11/2022"/>
    <x v="4"/>
    <n v="9.9499999999999993"/>
    <n v="201.01"/>
    <x v="1"/>
    <x v="1"/>
    <s v="Pablo Perez"/>
    <s v="Madrid"/>
    <s v="Pablo Perez"/>
    <n v="202"/>
    <s v="Spain"/>
    <n v="2009.8999999999999"/>
  </r>
  <r>
    <n v="10492"/>
    <s v="15/11/2022"/>
    <x v="0"/>
    <n v="3.49"/>
    <n v="573.07000000000005"/>
    <x v="1"/>
    <x v="1"/>
    <s v="Pablo Perez"/>
    <s v="Madrid"/>
    <s v="Pablo Perez"/>
    <n v="574"/>
    <s v="Spain"/>
    <n v="2003.2600000000002"/>
  </r>
  <r>
    <n v="10493"/>
    <s v="15/11/2022"/>
    <x v="1"/>
    <n v="2.95"/>
    <n v="677.97"/>
    <x v="1"/>
    <x v="1"/>
    <s v="Pablo Perez"/>
    <s v="Madrid"/>
    <s v="Pablo Perez"/>
    <n v="678"/>
    <s v="Spain"/>
    <n v="2000.1000000000001"/>
  </r>
  <r>
    <n v="10494"/>
    <s v="15/11/2022"/>
    <x v="2"/>
    <n v="4.99"/>
    <n v="200.4"/>
    <x v="1"/>
    <x v="1"/>
    <s v="Pablo Perez"/>
    <s v="Madrid"/>
    <s v="Pablo Perez"/>
    <n v="201"/>
    <s v="Spain"/>
    <n v="1002.99"/>
  </r>
  <r>
    <n v="10495"/>
    <s v="16/11/2022"/>
    <x v="3"/>
    <n v="12.99"/>
    <n v="508.08"/>
    <x v="1"/>
    <x v="1"/>
    <s v="Pablo Perez"/>
    <s v="Madrid"/>
    <s v="Pablo Perez"/>
    <n v="509"/>
    <s v="Spain"/>
    <n v="6611.91"/>
  </r>
  <r>
    <n v="10496"/>
    <s v="16/11/2022"/>
    <x v="4"/>
    <n v="9.9499999999999993"/>
    <n v="201.01"/>
    <x v="1"/>
    <x v="1"/>
    <s v="Pablo Perez"/>
    <s v="Madrid"/>
    <s v="Pablo Perez"/>
    <n v="202"/>
    <s v="Spain"/>
    <n v="2009.8999999999999"/>
  </r>
  <r>
    <n v="10497"/>
    <s v="16/11/2022"/>
    <x v="0"/>
    <n v="3.49"/>
    <n v="573.07000000000005"/>
    <x v="1"/>
    <x v="1"/>
    <s v="Pablo Perez"/>
    <s v="Madrid"/>
    <s v="Pablo Perez"/>
    <n v="574"/>
    <s v="Spain"/>
    <n v="2003.2600000000002"/>
  </r>
  <r>
    <n v="10498"/>
    <s v="16/11/2022"/>
    <x v="1"/>
    <n v="2.95"/>
    <n v="677.97"/>
    <x v="2"/>
    <x v="1"/>
    <s v="Pablo Perez"/>
    <s v="Madrid"/>
    <s v="Pablo Perez"/>
    <n v="678"/>
    <s v="Spain"/>
    <n v="2000.1000000000001"/>
  </r>
  <r>
    <n v="10499"/>
    <s v="16/11/2022"/>
    <x v="2"/>
    <n v="4.99"/>
    <n v="200.4"/>
    <x v="2"/>
    <x v="1"/>
    <s v="Pablo Perez"/>
    <s v="Madrid"/>
    <s v="Pablo Perez"/>
    <n v="201"/>
    <s v="Spain"/>
    <n v="1002.99"/>
  </r>
  <r>
    <n v="10500"/>
    <s v="17/11/2022"/>
    <x v="3"/>
    <n v="12.99"/>
    <n v="523.48"/>
    <x v="2"/>
    <x v="1"/>
    <s v="Pablo Perez"/>
    <s v="Madrid"/>
    <s v="Pablo Perez"/>
    <n v="524"/>
    <s v="Spain"/>
    <n v="6806.76"/>
  </r>
  <r>
    <n v="10501"/>
    <s v="17/11/2022"/>
    <x v="4"/>
    <n v="9.9499999999999993"/>
    <n v="201.01"/>
    <x v="2"/>
    <x v="1"/>
    <s v="Pablo Perez"/>
    <s v="Madrid"/>
    <s v="Pablo Perez"/>
    <n v="202"/>
    <s v="Spain"/>
    <n v="2009.8999999999999"/>
  </r>
  <r>
    <n v="10502"/>
    <s v="17/11/2022"/>
    <x v="0"/>
    <n v="3.49"/>
    <n v="630.37"/>
    <x v="2"/>
    <x v="1"/>
    <s v="Pablo Perez"/>
    <s v="Madrid"/>
    <s v="Pablo Perez"/>
    <n v="631"/>
    <s v="Spain"/>
    <n v="2202.19"/>
  </r>
  <r>
    <n v="10503"/>
    <s v="17/11/2022"/>
    <x v="1"/>
    <n v="2.95"/>
    <n v="677.97"/>
    <x v="2"/>
    <x v="1"/>
    <s v="Pablo Perez"/>
    <s v="Madrid"/>
    <s v="Pablo Perez"/>
    <n v="678"/>
    <s v="Spain"/>
    <n v="2000.1000000000001"/>
  </r>
  <r>
    <n v="10504"/>
    <s v="17/11/2022"/>
    <x v="2"/>
    <n v="4.99"/>
    <n v="200.4"/>
    <x v="2"/>
    <x v="1"/>
    <s v="Pablo Perez"/>
    <s v="Madrid"/>
    <s v="Pablo Perez"/>
    <n v="201"/>
    <s v="Spain"/>
    <n v="1002.99"/>
  </r>
  <r>
    <n v="10505"/>
    <s v="18/11/2022"/>
    <x v="3"/>
    <n v="12.99"/>
    <n v="538.88"/>
    <x v="2"/>
    <x v="1"/>
    <s v="Pablo Perez"/>
    <s v="Madrid"/>
    <s v="Pablo Perez"/>
    <n v="539"/>
    <s v="Spain"/>
    <n v="7001.61"/>
  </r>
  <r>
    <n v="10506"/>
    <s v="18/11/2022"/>
    <x v="4"/>
    <n v="9.9499999999999993"/>
    <n v="201.01"/>
    <x v="2"/>
    <x v="1"/>
    <s v="Pablo Perez"/>
    <s v="Madrid"/>
    <s v="Pablo Perez"/>
    <n v="202"/>
    <s v="Spain"/>
    <n v="2009.8999999999999"/>
  </r>
  <r>
    <n v="10507"/>
    <s v="18/11/2022"/>
    <x v="0"/>
    <n v="3.49"/>
    <n v="687.68"/>
    <x v="2"/>
    <x v="1"/>
    <s v="Pablo Perez"/>
    <s v="Madrid"/>
    <s v="Pablo Perez"/>
    <n v="688"/>
    <s v="Spain"/>
    <n v="2401.1200000000003"/>
  </r>
  <r>
    <n v="10508"/>
    <s v="18/11/2022"/>
    <x v="1"/>
    <n v="2.95"/>
    <n v="677.97"/>
    <x v="2"/>
    <x v="1"/>
    <s v="Pablo Perez"/>
    <s v="Madrid"/>
    <s v="Pablo Perez"/>
    <n v="678"/>
    <s v="Spain"/>
    <n v="2000.1000000000001"/>
  </r>
  <r>
    <n v="10509"/>
    <s v="18/11/2022"/>
    <x v="2"/>
    <n v="4.99"/>
    <n v="200.4"/>
    <x v="2"/>
    <x v="1"/>
    <s v="Pablo Perez"/>
    <s v="Madrid"/>
    <s v="Pablo Perez"/>
    <n v="201"/>
    <s v="Spain"/>
    <n v="1002.99"/>
  </r>
  <r>
    <n v="10510"/>
    <s v="19/11/2022"/>
    <x v="3"/>
    <n v="12.99"/>
    <n v="508.08"/>
    <x v="2"/>
    <x v="1"/>
    <s v="Pablo Perez"/>
    <s v="Madrid"/>
    <s v="Pablo Perez"/>
    <n v="509"/>
    <s v="Spain"/>
    <n v="6611.91"/>
  </r>
  <r>
    <n v="10511"/>
    <s v="19/11/2022"/>
    <x v="4"/>
    <n v="9.9499999999999993"/>
    <n v="201.01"/>
    <x v="2"/>
    <x v="1"/>
    <s v="Joao Silva"/>
    <s v="Lisbon"/>
    <s v="Joao Silva"/>
    <n v="202"/>
    <s v="Portugal"/>
    <n v="2009.8999999999999"/>
  </r>
  <r>
    <n v="10512"/>
    <s v="19/11/2022"/>
    <x v="0"/>
    <n v="3.49"/>
    <n v="687.68"/>
    <x v="2"/>
    <x v="1"/>
    <s v="Joao Silva"/>
    <s v="Lisbon"/>
    <s v="Joao Silva"/>
    <n v="688"/>
    <s v="Portugal"/>
    <n v="2401.1200000000003"/>
  </r>
  <r>
    <n v="10513"/>
    <s v="19/11/2022"/>
    <x v="1"/>
    <n v="2.95"/>
    <n v="677.97"/>
    <x v="2"/>
    <x v="2"/>
    <s v="Joao Silva"/>
    <s v="Lisbon"/>
    <s v="Joao Silva"/>
    <n v="678"/>
    <s v="Portugal"/>
    <n v="2000.1000000000001"/>
  </r>
  <r>
    <n v="10514"/>
    <s v="19/11/2022"/>
    <x v="2"/>
    <n v="4.99"/>
    <n v="200.4"/>
    <x v="2"/>
    <x v="2"/>
    <s v="Joao Silva"/>
    <s v="Lisbon"/>
    <s v="Joao Silva"/>
    <n v="201"/>
    <s v="Portugal"/>
    <n v="1002.99"/>
  </r>
  <r>
    <n v="10515"/>
    <s v="20/11/2022"/>
    <x v="3"/>
    <n v="12.99"/>
    <n v="477.29"/>
    <x v="2"/>
    <x v="2"/>
    <s v="Joao Silva"/>
    <s v="Lisbon"/>
    <s v="Joao Silva"/>
    <n v="478"/>
    <s v="Portugal"/>
    <n v="6209.22"/>
  </r>
  <r>
    <n v="10516"/>
    <s v="20/11/2022"/>
    <x v="4"/>
    <n v="9.9499999999999993"/>
    <n v="201.01"/>
    <x v="2"/>
    <x v="2"/>
    <s v="Joao Silva"/>
    <s v="Lisbon"/>
    <s v="Joao Silva"/>
    <n v="202"/>
    <s v="Portugal"/>
    <n v="2009.8999999999999"/>
  </r>
  <r>
    <n v="10483"/>
    <s v="13/11/2022"/>
    <x v="1"/>
    <n v="2.95"/>
    <n v="677.97"/>
    <x v="1"/>
    <x v="1"/>
    <s v="Joao    Silva"/>
    <s v="Lisbon"/>
    <s v="Joao Silva"/>
    <n v="678"/>
    <s v="Portugal"/>
    <n v="2000.1000000000001"/>
  </r>
  <r>
    <n v="10484"/>
    <s v="13/11/2022"/>
    <x v="2"/>
    <n v="4.99"/>
    <n v="200.4"/>
    <x v="1"/>
    <x v="1"/>
    <s v="Joao    Silva"/>
    <s v="Lisbon"/>
    <s v="Joao Silva"/>
    <n v="201"/>
    <s v="Portugal"/>
    <n v="1002.99"/>
  </r>
  <r>
    <n v="10485"/>
    <s v="14/11/2022"/>
    <x v="3"/>
    <n v="12.99"/>
    <n v="523.48"/>
    <x v="1"/>
    <x v="1"/>
    <s v="Joao    Silva"/>
    <s v="Lisbon"/>
    <s v="Joao Silva"/>
    <n v="524"/>
    <s v="Portugal"/>
    <n v="6806.76"/>
  </r>
  <r>
    <n v="10520"/>
    <s v="21/11/2022"/>
    <x v="3"/>
    <n v="12.99"/>
    <n v="492.69"/>
    <x v="2"/>
    <x v="2"/>
    <s v="Remy Monet"/>
    <s v="Paris"/>
    <s v="Remy Monet"/>
    <n v="493"/>
    <s v="France"/>
    <n v="6404.07"/>
  </r>
  <r>
    <n v="10521"/>
    <s v="21/11/2022"/>
    <x v="4"/>
    <n v="9.9499999999999993"/>
    <n v="201.01"/>
    <x v="2"/>
    <x v="2"/>
    <s v="Remy Monet"/>
    <s v="Paris"/>
    <s v="Remy Monet"/>
    <n v="202"/>
    <s v="France"/>
    <n v="2009.8999999999999"/>
  </r>
  <r>
    <n v="10522"/>
    <s v="21/11/2022"/>
    <x v="0"/>
    <n v="3.49"/>
    <n v="687.68"/>
    <x v="2"/>
    <x v="2"/>
    <s v="Remy Monet"/>
    <s v="Paris"/>
    <s v="Remy Monet"/>
    <n v="688"/>
    <s v="France"/>
    <n v="2401.1200000000003"/>
  </r>
  <r>
    <n v="10523"/>
    <s v="21/11/2022"/>
    <x v="1"/>
    <n v="2.95"/>
    <n v="745.76"/>
    <x v="2"/>
    <x v="2"/>
    <s v="Remy Monet"/>
    <s v="Paris"/>
    <s v="Remy Monet"/>
    <n v="746"/>
    <s v="France"/>
    <n v="2200.7000000000003"/>
  </r>
  <r>
    <n v="10524"/>
    <s v="21/11/2022"/>
    <x v="2"/>
    <n v="4.99"/>
    <n v="200.4"/>
    <x v="2"/>
    <x v="2"/>
    <s v="Remy Monet"/>
    <s v="Paris"/>
    <s v="Remy Monet"/>
    <n v="201"/>
    <s v="France"/>
    <n v="1002.99"/>
  </r>
  <r>
    <n v="10525"/>
    <s v="22/11/2022"/>
    <x v="3"/>
    <n v="12.99"/>
    <n v="461.89"/>
    <x v="2"/>
    <x v="2"/>
    <s v="Remy Monet"/>
    <s v="Paris"/>
    <s v="Remy Monet"/>
    <n v="462"/>
    <s v="France"/>
    <n v="6001.38"/>
  </r>
  <r>
    <n v="10526"/>
    <s v="22/11/2022"/>
    <x v="4"/>
    <n v="9.9499999999999993"/>
    <n v="201.01"/>
    <x v="2"/>
    <x v="2"/>
    <s v="Remy Monet"/>
    <s v="Paris"/>
    <s v="Remy Monet"/>
    <n v="202"/>
    <s v="France"/>
    <n v="2009.8999999999999"/>
  </r>
  <r>
    <n v="10527"/>
    <s v="22/11/2022"/>
    <x v="0"/>
    <n v="3.49"/>
    <n v="687.68"/>
    <x v="2"/>
    <x v="2"/>
    <s v="Remy Monet"/>
    <s v="Paris"/>
    <s v="Remy Monet"/>
    <n v="688"/>
    <s v="France"/>
    <n v="2401.1200000000003"/>
  </r>
  <r>
    <n v="10528"/>
    <s v="22/11/2022"/>
    <x v="1"/>
    <n v="2.95"/>
    <n v="745.76"/>
    <x v="2"/>
    <x v="2"/>
    <s v="Remy Monet"/>
    <s v="Paris"/>
    <s v="Remy Monet"/>
    <n v="746"/>
    <s v="France"/>
    <n v="2200.7000000000003"/>
  </r>
  <r>
    <n v="10529"/>
    <s v="22/11/2022"/>
    <x v="2"/>
    <n v="4.99"/>
    <n v="200.4"/>
    <x v="2"/>
    <x v="2"/>
    <s v="Remy Monet"/>
    <s v="Paris"/>
    <s v="Remy Monet"/>
    <n v="201"/>
    <s v="France"/>
    <n v="1002.99"/>
  </r>
  <r>
    <n v="10530"/>
    <s v="23/11/2022"/>
    <x v="3"/>
    <n v="12.99"/>
    <n v="477.29"/>
    <x v="2"/>
    <x v="2"/>
    <s v="Remy Monet"/>
    <s v="Paris"/>
    <s v="Remy Monet"/>
    <n v="478"/>
    <s v="France"/>
    <n v="6209.22"/>
  </r>
  <r>
    <n v="10531"/>
    <s v="23/11/2022"/>
    <x v="4"/>
    <n v="9.9499999999999993"/>
    <n v="201.01"/>
    <x v="2"/>
    <x v="2"/>
    <s v="Remy Monet"/>
    <s v="Paris"/>
    <s v="Remy Monet"/>
    <n v="202"/>
    <s v="France"/>
    <n v="2009.8999999999999"/>
  </r>
  <r>
    <n v="10532"/>
    <s v="23/11/2022"/>
    <x v="0"/>
    <n v="3.49"/>
    <n v="687.68"/>
    <x v="2"/>
    <x v="2"/>
    <s v="Joao Silva"/>
    <s v="Lisbon"/>
    <s v="Joao Silva"/>
    <n v="688"/>
    <s v="Portugal"/>
    <n v="2401.1200000000003"/>
  </r>
  <r>
    <n v="10533"/>
    <s v="23/11/2022"/>
    <x v="1"/>
    <n v="2.95"/>
    <n v="745.76"/>
    <x v="2"/>
    <x v="2"/>
    <s v="Joao Silva"/>
    <s v="Lisbon"/>
    <s v="Joao Silva"/>
    <n v="746"/>
    <s v="Portugal"/>
    <n v="2200.7000000000003"/>
  </r>
  <r>
    <n v="10534"/>
    <s v="23/11/2022"/>
    <x v="2"/>
    <n v="4.99"/>
    <n v="200.4"/>
    <x v="2"/>
    <x v="2"/>
    <s v="Pablo Perez"/>
    <s v="Madrid"/>
    <s v="Pablo Perez"/>
    <n v="201"/>
    <s v="Spain"/>
    <n v="1002.99"/>
  </r>
  <r>
    <n v="10535"/>
    <s v="24/11/2022"/>
    <x v="3"/>
    <n v="12.99"/>
    <n v="477.29"/>
    <x v="2"/>
    <x v="1"/>
    <s v="Pablo Perez"/>
    <s v="Madrid"/>
    <s v="Pablo Perez"/>
    <n v="478"/>
    <s v="Spain"/>
    <n v="6209.22"/>
  </r>
  <r>
    <n v="10536"/>
    <s v="24/11/2022"/>
    <x v="4"/>
    <n v="9.9499999999999993"/>
    <n v="201.01"/>
    <x v="2"/>
    <x v="1"/>
    <s v="Pablo Perez"/>
    <s v="Madrid"/>
    <s v="Pablo Perez"/>
    <n v="202"/>
    <s v="Spain"/>
    <n v="2009.8999999999999"/>
  </r>
  <r>
    <n v="10537"/>
    <s v="24/11/2022"/>
    <x v="0"/>
    <n v="3.49"/>
    <n v="630.37"/>
    <x v="2"/>
    <x v="1"/>
    <s v="Pablo Perez"/>
    <s v="Madrid"/>
    <s v="Pablo Perez"/>
    <n v="631"/>
    <s v="Spain"/>
    <n v="2202.19"/>
  </r>
  <r>
    <n v="10538"/>
    <s v="24/11/2022"/>
    <x v="1"/>
    <n v="2.95"/>
    <n v="745.76"/>
    <x v="2"/>
    <x v="1"/>
    <s v="Pablo Perez"/>
    <s v="Madrid"/>
    <s v="Pablo Perez"/>
    <n v="746"/>
    <s v="Spain"/>
    <n v="2200.7000000000003"/>
  </r>
  <r>
    <n v="10539"/>
    <s v="24/11/2022"/>
    <x v="2"/>
    <n v="4.99"/>
    <n v="200.4"/>
    <x v="2"/>
    <x v="1"/>
    <s v="Pablo Perez"/>
    <s v="Madrid"/>
    <s v="Pablo Perez"/>
    <n v="201"/>
    <s v="Spain"/>
    <n v="1002.99"/>
  </r>
  <r>
    <n v="10540"/>
    <s v="25/11/2022"/>
    <x v="3"/>
    <n v="12.99"/>
    <n v="461.89"/>
    <x v="2"/>
    <x v="1"/>
    <s v="Pablo Perez"/>
    <s v="Madrid"/>
    <s v="Pablo Perez"/>
    <n v="462"/>
    <s v="Spain"/>
    <n v="6001.38"/>
  </r>
  <r>
    <n v="10541"/>
    <s v="25/11/2022"/>
    <x v="4"/>
    <n v="9.9499999999999993"/>
    <n v="201.01"/>
    <x v="2"/>
    <x v="1"/>
    <s v="Tom Jackson"/>
    <s v="London"/>
    <s v="Tom Jackson"/>
    <n v="202"/>
    <s v="United Kingdom"/>
    <n v="2009.8999999999999"/>
  </r>
  <r>
    <n v="10542"/>
    <s v="25/11/2022"/>
    <x v="0"/>
    <n v="3.49"/>
    <n v="630.37"/>
    <x v="2"/>
    <x v="1"/>
    <s v="Tom Jackson"/>
    <s v="London"/>
    <s v="Tom Jackson"/>
    <n v="631"/>
    <s v="United Kingdom"/>
    <n v="2202.19"/>
  </r>
  <r>
    <n v="10543"/>
    <s v="25/11/2022"/>
    <x v="1"/>
    <n v="2.95"/>
    <n v="745.76"/>
    <x v="2"/>
    <x v="1"/>
    <s v="Tom Jackson"/>
    <s v="London"/>
    <s v="Tom Jackson"/>
    <n v="746"/>
    <s v="United Kingdom"/>
    <n v="2200.7000000000003"/>
  </r>
  <r>
    <n v="10544"/>
    <s v="25/11/2022"/>
    <x v="2"/>
    <n v="4.99"/>
    <n v="200.4"/>
    <x v="2"/>
    <x v="1"/>
    <s v="Tom Jackson"/>
    <s v="London"/>
    <s v="Tom Jackson"/>
    <n v="201"/>
    <s v="United Kingdom"/>
    <n v="1002.99"/>
  </r>
  <r>
    <n v="10545"/>
    <s v="26/11/2022"/>
    <x v="3"/>
    <n v="12.99"/>
    <n v="446.5"/>
    <x v="2"/>
    <x v="1"/>
    <s v="Tom Jackson"/>
    <s v="London"/>
    <s v="Tom Jackson"/>
    <n v="447"/>
    <s v="United Kingdom"/>
    <n v="5806.53"/>
  </r>
  <r>
    <n v="10546"/>
    <s v="26/11/2022"/>
    <x v="4"/>
    <n v="9.9499999999999993"/>
    <n v="201.01"/>
    <x v="2"/>
    <x v="1"/>
    <s v="Tom Jackson"/>
    <s v="London"/>
    <s v="Tom Jackson"/>
    <n v="202"/>
    <s v="United Kingdom"/>
    <n v="2009.8999999999999"/>
  </r>
  <r>
    <n v="10547"/>
    <s v="26/11/2022"/>
    <x v="0"/>
    <n v="3.49"/>
    <n v="630.37"/>
    <x v="2"/>
    <x v="1"/>
    <s v="Tom Jackson"/>
    <s v="London"/>
    <s v="Tom Jackson"/>
    <n v="631"/>
    <s v="United Kingdom"/>
    <n v="2202.19"/>
  </r>
  <r>
    <n v="10548"/>
    <s v="26/11/2022"/>
    <x v="1"/>
    <n v="2.95"/>
    <n v="745.76"/>
    <x v="2"/>
    <x v="1"/>
    <s v="Tom Jackson"/>
    <s v="London"/>
    <s v="Tom Jackson"/>
    <n v="746"/>
    <s v="United Kingdom"/>
    <n v="2200.7000000000003"/>
  </r>
  <r>
    <n v="10549"/>
    <s v="26/11/2022"/>
    <x v="2"/>
    <n v="4.99"/>
    <n v="200.4"/>
    <x v="2"/>
    <x v="1"/>
    <s v="Tom Jackson"/>
    <s v="London"/>
    <s v="Tom Jackson"/>
    <n v="201"/>
    <s v="United Kingdom"/>
    <n v="1002.99"/>
  </r>
  <r>
    <n v="10550"/>
    <s v="27/11/2022"/>
    <x v="3"/>
    <n v="12.99"/>
    <n v="461.89"/>
    <x v="2"/>
    <x v="1"/>
    <s v="Tom Jackson"/>
    <s v="London"/>
    <s v="Tom Jackson"/>
    <n v="462"/>
    <s v="United Kingdom"/>
    <n v="6001.38"/>
  </r>
  <r>
    <n v="10551"/>
    <s v="27/11/2022"/>
    <x v="4"/>
    <n v="9.9499999999999993"/>
    <n v="201.01"/>
    <x v="2"/>
    <x v="1"/>
    <s v="Tom Jackson"/>
    <s v="London"/>
    <s v="Tom Jackson"/>
    <n v="202"/>
    <s v="United Kingdom"/>
    <n v="2009.8999999999999"/>
  </r>
  <r>
    <n v="10552"/>
    <s v="27/11/2022"/>
    <x v="0"/>
    <n v="3.49"/>
    <n v="630.37"/>
    <x v="0"/>
    <x v="1"/>
    <s v="Tom Jackson"/>
    <s v="London"/>
    <s v="Tom Jackson"/>
    <n v="631"/>
    <s v="United Kingdom"/>
    <n v="2202.19"/>
  </r>
  <r>
    <n v="10553"/>
    <s v="27/11/2022"/>
    <x v="1"/>
    <n v="2.95"/>
    <n v="745.76"/>
    <x v="0"/>
    <x v="1"/>
    <s v="Tom Jackson"/>
    <s v="London"/>
    <s v="Tom Jackson"/>
    <n v="746"/>
    <s v="United Kingdom"/>
    <n v="2200.7000000000003"/>
  </r>
  <r>
    <n v="10554"/>
    <s v="27/11/2022"/>
    <x v="2"/>
    <n v="4.99"/>
    <n v="200.4"/>
    <x v="0"/>
    <x v="1"/>
    <s v="Tom Jackson"/>
    <s v="London"/>
    <s v="Tom Jackson"/>
    <n v="201"/>
    <s v="United Kingdom"/>
    <n v="1002.99"/>
  </r>
  <r>
    <n v="10555"/>
    <s v="28/11/2022"/>
    <x v="3"/>
    <n v="12.99"/>
    <n v="477.29"/>
    <x v="0"/>
    <x v="1"/>
    <s v="Tom Jackson"/>
    <s v="London"/>
    <s v="Tom Jackson"/>
    <n v="478"/>
    <s v="United Kingdom"/>
    <n v="6209.22"/>
  </r>
  <r>
    <n v="10556"/>
    <s v="28/11/2022"/>
    <x v="4"/>
    <n v="9.9499999999999993"/>
    <n v="201.01"/>
    <x v="0"/>
    <x v="1"/>
    <s v="Tom Jackson"/>
    <s v="London"/>
    <s v="Tom Jackson"/>
    <n v="202"/>
    <s v="United Kingdom"/>
    <n v="2009.8999999999999"/>
  </r>
  <r>
    <n v="10557"/>
    <s v="28/11/2022"/>
    <x v="0"/>
    <n v="3.49"/>
    <n v="630.37"/>
    <x v="0"/>
    <x v="1"/>
    <s v="Tom Jackson"/>
    <s v="London"/>
    <s v="Tom Jackson"/>
    <n v="631"/>
    <s v="United Kingdom"/>
    <n v="2202.19"/>
  </r>
  <r>
    <n v="10558"/>
    <s v="28/11/2022"/>
    <x v="1"/>
    <n v="2.95"/>
    <n v="677.97"/>
    <x v="0"/>
    <x v="1"/>
    <s v="Tom Jackson"/>
    <s v="London"/>
    <s v="Tom Jackson"/>
    <n v="678"/>
    <s v="United Kingdom"/>
    <n v="2000.1000000000001"/>
  </r>
  <r>
    <n v="10559"/>
    <s v="28/11/2022"/>
    <x v="2"/>
    <n v="4.99"/>
    <n v="200.4"/>
    <x v="0"/>
    <x v="1"/>
    <s v="Tom Jackson"/>
    <s v="London"/>
    <s v="Tom Jackson"/>
    <n v="201"/>
    <s v="United Kingdom"/>
    <n v="1002.99"/>
  </r>
  <r>
    <n v="10560"/>
    <s v="29/11/2022"/>
    <x v="3"/>
    <n v="12.99"/>
    <n v="477.29"/>
    <x v="0"/>
    <x v="1"/>
    <s v="Tom Jackson"/>
    <s v="London"/>
    <s v="Tom Jackson"/>
    <n v="478"/>
    <s v="United Kingdom"/>
    <n v="6209.22"/>
  </r>
  <r>
    <n v="10561"/>
    <s v="29/11/2022"/>
    <x v="4"/>
    <n v="9.9499999999999993"/>
    <n v="201.01"/>
    <x v="0"/>
    <x v="1"/>
    <s v="Tom Jackson"/>
    <s v="London"/>
    <s v="Tom Jackson"/>
    <n v="202"/>
    <s v="United Kingdom"/>
    <n v="2009.8999999999999"/>
  </r>
  <r>
    <n v="10562"/>
    <s v="29/11/2022"/>
    <x v="0"/>
    <n v="3.49"/>
    <n v="630.37"/>
    <x v="0"/>
    <x v="1"/>
    <s v="Tom Jackson"/>
    <s v="London"/>
    <s v="Tom Jackson"/>
    <n v="631"/>
    <s v="United Kingdom"/>
    <n v="2202.19"/>
  </r>
  <r>
    <n v="10563"/>
    <s v="29/11/2022"/>
    <x v="1"/>
    <n v="2.95"/>
    <n v="677.97"/>
    <x v="0"/>
    <x v="1"/>
    <s v="Tom Jackson"/>
    <s v="London"/>
    <s v="Tom Jackson"/>
    <n v="678"/>
    <s v="United Kingdom"/>
    <n v="2000.1000000000001"/>
  </r>
  <r>
    <n v="10564"/>
    <s v="29/11/2022"/>
    <x v="2"/>
    <n v="4.99"/>
    <n v="200.4"/>
    <x v="0"/>
    <x v="1"/>
    <s v="Tom Jackson"/>
    <s v="London"/>
    <s v="Tom Jackson"/>
    <n v="201"/>
    <s v="United Kingdom"/>
    <n v="1002.99"/>
  </r>
  <r>
    <n v="10565"/>
    <s v="30/11/2022"/>
    <x v="3"/>
    <n v="12.99"/>
    <n v="492.69"/>
    <x v="0"/>
    <x v="1"/>
    <s v="Tom Jackson"/>
    <s v="London"/>
    <s v="Tom Jackson"/>
    <n v="493"/>
    <s v="United Kingdom"/>
    <n v="6404.07"/>
  </r>
  <r>
    <n v="10566"/>
    <s v="30/11/2022"/>
    <x v="4"/>
    <n v="9.9499999999999993"/>
    <n v="201.01"/>
    <x v="0"/>
    <x v="1"/>
    <s v="Tom Jackson"/>
    <s v="London"/>
    <s v="Tom Jackson"/>
    <n v="202"/>
    <s v="United Kingdom"/>
    <n v="2009.8999999999999"/>
  </r>
  <r>
    <n v="10567"/>
    <s v="30/11/2022"/>
    <x v="0"/>
    <n v="3.49"/>
    <n v="630.37"/>
    <x v="0"/>
    <x v="1"/>
    <s v="Tom Jackson"/>
    <s v="London"/>
    <s v="Tom Jackson"/>
    <n v="631"/>
    <s v="United Kingdom"/>
    <n v="2202.19"/>
  </r>
  <r>
    <n v="10568"/>
    <s v="30/11/2022"/>
    <x v="1"/>
    <n v="2.95"/>
    <n v="677.97"/>
    <x v="0"/>
    <x v="1"/>
    <s v="Tom Jackson"/>
    <s v="London"/>
    <s v="Tom Jackson"/>
    <n v="678"/>
    <s v="United Kingdom"/>
    <n v="2000.1000000000001"/>
  </r>
  <r>
    <n v="10569"/>
    <s v="30/11/2022"/>
    <x v="2"/>
    <n v="4.99"/>
    <n v="200.4"/>
    <x v="0"/>
    <x v="1"/>
    <s v="Tom Jackson"/>
    <s v="London"/>
    <s v="Tom Jackson"/>
    <n v="201"/>
    <s v="United Kingdom"/>
    <n v="1002.99"/>
  </r>
  <r>
    <n v="10570"/>
    <d v="2022-01-12T00:00:00"/>
    <x v="3"/>
    <n v="12.99"/>
    <n v="492.69"/>
    <x v="0"/>
    <x v="1"/>
    <s v="Tom Jackson"/>
    <s v="London"/>
    <s v="Tom Jackson"/>
    <n v="493"/>
    <s v="United Kingdom"/>
    <n v="6404.07"/>
  </r>
  <r>
    <n v="10571"/>
    <d v="2022-01-12T00:00:00"/>
    <x v="4"/>
    <n v="9.9499999999999993"/>
    <n v="201.01"/>
    <x v="0"/>
    <x v="1"/>
    <s v="Tom Jackson"/>
    <s v="London"/>
    <s v="Tom Jackson"/>
    <n v="202"/>
    <s v="United Kingdom"/>
    <n v="2009.8999999999999"/>
  </r>
  <r>
    <n v="10572"/>
    <d v="2022-01-12T00:00:00"/>
    <x v="0"/>
    <n v="3.49"/>
    <n v="573.07000000000005"/>
    <x v="0"/>
    <x v="1"/>
    <s v="Remy Monet"/>
    <s v="Paris"/>
    <s v="Remy Monet"/>
    <n v="574"/>
    <s v="France"/>
    <n v="2003.2600000000002"/>
  </r>
  <r>
    <n v="10573"/>
    <d v="2022-01-12T00:00:00"/>
    <x v="1"/>
    <n v="2.95"/>
    <n v="677.97"/>
    <x v="0"/>
    <x v="1"/>
    <s v="Remy Monet"/>
    <s v="Paris"/>
    <s v="Remy Monet"/>
    <n v="678"/>
    <s v="France"/>
    <n v="2000.1000000000001"/>
  </r>
  <r>
    <n v="10574"/>
    <d v="2022-01-12T00:00:00"/>
    <x v="2"/>
    <n v="4.99"/>
    <n v="200.4"/>
    <x v="0"/>
    <x v="1"/>
    <s v="Remy Monet"/>
    <s v="Paris"/>
    <s v="Remy Monet"/>
    <n v="201"/>
    <s v="France"/>
    <n v="1002.99"/>
  </r>
  <r>
    <n v="10575"/>
    <d v="2022-02-12T00:00:00"/>
    <x v="3"/>
    <n v="12.99"/>
    <n v="523.48"/>
    <x v="0"/>
    <x v="1"/>
    <s v="Remy Monet"/>
    <s v="Paris"/>
    <s v="Remy Monet"/>
    <n v="524"/>
    <s v="France"/>
    <n v="6806.76"/>
  </r>
  <r>
    <n v="10576"/>
    <d v="2022-02-12T00:00:00"/>
    <x v="4"/>
    <n v="9.9499999999999993"/>
    <n v="201.01"/>
    <x v="0"/>
    <x v="1"/>
    <s v="Remy Monet"/>
    <s v="Paris"/>
    <s v="Remy Monet"/>
    <n v="202"/>
    <s v="France"/>
    <n v="2009.8999999999999"/>
  </r>
  <r>
    <n v="10577"/>
    <d v="2022-02-12T00:00:00"/>
    <x v="0"/>
    <n v="3.49"/>
    <n v="630.37"/>
    <x v="0"/>
    <x v="1"/>
    <s v="Remy Monet"/>
    <s v="Paris"/>
    <s v="Remy Monet"/>
    <n v="631"/>
    <s v="France"/>
    <n v="2202.19"/>
  </r>
  <r>
    <n v="10578"/>
    <d v="2022-02-12T00:00:00"/>
    <x v="1"/>
    <n v="2.95"/>
    <n v="677.97"/>
    <x v="0"/>
    <x v="1"/>
    <s v="Remy Monet"/>
    <s v="Paris"/>
    <s v="Remy Monet"/>
    <n v="678"/>
    <s v="France"/>
    <n v="2000.1000000000001"/>
  </r>
  <r>
    <n v="10579"/>
    <d v="2022-02-12T00:00:00"/>
    <x v="2"/>
    <n v="4.99"/>
    <n v="200.4"/>
    <x v="0"/>
    <x v="1"/>
    <s v="Remy Monet"/>
    <s v="Paris"/>
    <s v="Remy Monet"/>
    <n v="201"/>
    <s v="France"/>
    <n v="1002.99"/>
  </r>
  <r>
    <n v="10580"/>
    <d v="2022-03-12T00:00:00"/>
    <x v="3"/>
    <n v="12.99"/>
    <n v="523.48"/>
    <x v="0"/>
    <x v="1"/>
    <s v="Remy Monet"/>
    <s v="Paris"/>
    <s v="Remy Monet"/>
    <n v="524"/>
    <s v="France"/>
    <n v="6806.76"/>
  </r>
  <r>
    <n v="10581"/>
    <d v="2022-03-12T00:00:00"/>
    <x v="4"/>
    <n v="9.9499999999999993"/>
    <n v="201.01"/>
    <x v="0"/>
    <x v="1"/>
    <s v="Remy Monet"/>
    <s v="Paris"/>
    <s v="Remy Monet"/>
    <n v="202"/>
    <s v="France"/>
    <n v="2009.8999999999999"/>
  </r>
  <r>
    <n v="10582"/>
    <d v="2022-03-12T00:00:00"/>
    <x v="0"/>
    <n v="3.49"/>
    <n v="630.37"/>
    <x v="0"/>
    <x v="1"/>
    <s v="Tom Jackson"/>
    <s v="London"/>
    <s v="Tom Jackson"/>
    <n v="631"/>
    <s v="United Kingdom"/>
    <n v="2202.19"/>
  </r>
  <r>
    <n v="10583"/>
    <d v="2022-03-12T00:00:00"/>
    <x v="1"/>
    <n v="2.95"/>
    <n v="677.97"/>
    <x v="0"/>
    <x v="1"/>
    <s v="Tom Jackson"/>
    <s v="London"/>
    <s v="Tom Jackson"/>
    <n v="678"/>
    <s v="United Kingdom"/>
    <n v="2000.1000000000001"/>
  </r>
  <r>
    <n v="10584"/>
    <d v="2022-03-12T00:00:00"/>
    <x v="2"/>
    <n v="4.99"/>
    <n v="200.4"/>
    <x v="0"/>
    <x v="1"/>
    <s v="Tom Jackson"/>
    <s v="London"/>
    <s v="Tom Jackson"/>
    <n v="201"/>
    <s v="United Kingdom"/>
    <n v="1002.99"/>
  </r>
  <r>
    <n v="10585"/>
    <d v="2022-04-12T00:00:00"/>
    <x v="3"/>
    <n v="12.99"/>
    <n v="538.88"/>
    <x v="0"/>
    <x v="1"/>
    <s v="Tom Jackson"/>
    <s v="London"/>
    <s v="Tom Jackson"/>
    <n v="539"/>
    <s v="United Kingdom"/>
    <n v="7001.61"/>
  </r>
  <r>
    <n v="10586"/>
    <d v="2022-04-12T00:00:00"/>
    <x v="4"/>
    <n v="9.9499999999999993"/>
    <n v="201.01"/>
    <x v="0"/>
    <x v="1"/>
    <s v="Tom Jackson"/>
    <s v="London"/>
    <s v="Tom Jackson"/>
    <n v="202"/>
    <s v="United Kingdom"/>
    <n v="2009.8999999999999"/>
  </r>
  <r>
    <n v="10590"/>
    <d v="2022-05-12T00:00:00"/>
    <x v="3"/>
    <n v="12.99"/>
    <n v="554.27"/>
    <x v="0"/>
    <x v="1"/>
    <s v="Tom Jackson"/>
    <s v="London"/>
    <s v="Tom Jackson"/>
    <n v="555"/>
    <s v="United Kingdom"/>
    <n v="7209.45"/>
  </r>
  <r>
    <n v="10591"/>
    <d v="2022-05-12T00:00:00"/>
    <x v="4"/>
    <n v="9.9499999999999993"/>
    <n v="201.01"/>
    <x v="0"/>
    <x v="1"/>
    <s v="Tom Jackson"/>
    <s v="London"/>
    <s v="Tom Jackson"/>
    <n v="202"/>
    <s v="United Kingdom"/>
    <n v="2009.8999999999999"/>
  </r>
  <r>
    <n v="10592"/>
    <d v="2022-05-12T00:00:00"/>
    <x v="0"/>
    <n v="3.49"/>
    <n v="573.07000000000005"/>
    <x v="0"/>
    <x v="1"/>
    <s v="Tom Jackson"/>
    <s v="London"/>
    <s v="Tom Jackson"/>
    <n v="574"/>
    <s v="United Kingdom"/>
    <n v="2003.2600000000002"/>
  </r>
  <r>
    <n v="10593"/>
    <d v="2022-05-12T00:00:00"/>
    <x v="1"/>
    <n v="2.95"/>
    <n v="677.97"/>
    <x v="0"/>
    <x v="1"/>
    <s v="Tom Jackson"/>
    <s v="London"/>
    <s v="Tom Jackson"/>
    <n v="678"/>
    <s v="United Kingdom"/>
    <n v="2000.1000000000001"/>
  </r>
  <r>
    <n v="10594"/>
    <d v="2022-05-12T00:00:00"/>
    <x v="2"/>
    <n v="4.99"/>
    <n v="200.4"/>
    <x v="0"/>
    <x v="1"/>
    <s v="Tom Jackson"/>
    <s v="London"/>
    <s v="Tom Jackson"/>
    <n v="201"/>
    <s v="United Kingdom"/>
    <n v="1002.99"/>
  </r>
  <r>
    <n v="10595"/>
    <d v="2022-06-12T00:00:00"/>
    <x v="3"/>
    <n v="12.99"/>
    <n v="538.88"/>
    <x v="0"/>
    <x v="1"/>
    <s v="Tom Jackson"/>
    <s v="London"/>
    <s v="Tom Jackson"/>
    <n v="539"/>
    <s v="United Kingdom"/>
    <n v="7001.61"/>
  </r>
  <r>
    <n v="10596"/>
    <d v="2022-06-12T00:00:00"/>
    <x v="4"/>
    <n v="9.9499999999999993"/>
    <n v="201.01"/>
    <x v="0"/>
    <x v="1"/>
    <s v="Tom Jackson"/>
    <s v="London"/>
    <s v="Tom Jackson"/>
    <n v="202"/>
    <s v="United Kingdom"/>
    <n v="2009.8999999999999"/>
  </r>
  <r>
    <n v="10597"/>
    <d v="2022-06-12T00:00:00"/>
    <x v="0"/>
    <n v="3.49"/>
    <n v="573.07000000000005"/>
    <x v="0"/>
    <x v="1"/>
    <s v="Tom Jackson"/>
    <s v="London"/>
    <s v="Tom Jackson"/>
    <n v="574"/>
    <s v="United Kingdom"/>
    <n v="2003.2600000000002"/>
  </r>
  <r>
    <n v="10598"/>
    <d v="2022-06-12T00:00:00"/>
    <x v="1"/>
    <n v="2.95"/>
    <n v="677.97"/>
    <x v="0"/>
    <x v="1"/>
    <s v="Tom Jackson"/>
    <s v="London"/>
    <s v="Tom Jackson"/>
    <n v="678"/>
    <s v="United Kingdom"/>
    <n v="2000.1000000000001"/>
  </r>
  <r>
    <n v="10599"/>
    <d v="2022-06-12T00:00:00"/>
    <x v="2"/>
    <n v="4.99"/>
    <n v="200.4"/>
    <x v="0"/>
    <x v="1"/>
    <s v="Tom Jackson"/>
    <s v="London"/>
    <s v="Tom Jackson"/>
    <n v="201"/>
    <s v="United Kingdom"/>
    <n v="1002.99"/>
  </r>
  <r>
    <n v="10600"/>
    <d v="2022-07-12T00:00:00"/>
    <x v="3"/>
    <n v="12.99"/>
    <n v="523.48"/>
    <x v="0"/>
    <x v="1"/>
    <s v="Tom Jackson"/>
    <s v="London"/>
    <s v="Tom Jackson"/>
    <n v="524"/>
    <s v="United Kingdom"/>
    <n v="6806.76"/>
  </r>
  <r>
    <n v="10601"/>
    <d v="2022-07-12T00:00:00"/>
    <x v="4"/>
    <n v="9.9499999999999993"/>
    <n v="201.01"/>
    <x v="0"/>
    <x v="1"/>
    <s v="Tom Jackson"/>
    <s v="London"/>
    <s v="Tom Jackson"/>
    <n v="202"/>
    <s v="United Kingdom"/>
    <n v="2009.8999999999999"/>
  </r>
  <r>
    <n v="10602"/>
    <d v="2022-07-12T00:00:00"/>
    <x v="0"/>
    <n v="3.49"/>
    <n v="630.37"/>
    <x v="0"/>
    <x v="2"/>
    <s v="Tom Jackson"/>
    <s v="London"/>
    <s v="Tom Jackson"/>
    <n v="631"/>
    <s v="United Kingdom"/>
    <n v="2202.19"/>
  </r>
  <r>
    <n v="10603"/>
    <d v="2022-07-12T00:00:00"/>
    <x v="1"/>
    <n v="2.95"/>
    <n v="677.97"/>
    <x v="0"/>
    <x v="2"/>
    <s v="Tom Jackson"/>
    <s v="London"/>
    <s v="Tom Jackson"/>
    <n v="678"/>
    <s v="United Kingdom"/>
    <n v="2000.1000000000001"/>
  </r>
  <r>
    <n v="10604"/>
    <d v="2022-07-12T00:00:00"/>
    <x v="2"/>
    <n v="4.99"/>
    <n v="200.4"/>
    <x v="0"/>
    <x v="2"/>
    <s v="Tom Jackson"/>
    <s v="London"/>
    <s v="Tom Jackson"/>
    <n v="201"/>
    <s v="United Kingdom"/>
    <n v="1002.99"/>
  </r>
  <r>
    <n v="10605"/>
    <d v="2022-08-12T00:00:00"/>
    <x v="3"/>
    <n v="12.99"/>
    <n v="538.88"/>
    <x v="0"/>
    <x v="2"/>
    <s v="Tom Jackson"/>
    <s v="London"/>
    <s v="Tom Jackson"/>
    <n v="539"/>
    <s v="United Kingdom"/>
    <n v="7001.61"/>
  </r>
  <r>
    <n v="10606"/>
    <d v="2022-08-12T00:00:00"/>
    <x v="4"/>
    <n v="9.9499999999999993"/>
    <n v="201.01"/>
    <x v="0"/>
    <x v="2"/>
    <s v="Tom Jackson"/>
    <s v="London"/>
    <s v="Tom Jackson"/>
    <n v="202"/>
    <s v="United Kingdom"/>
    <n v="2009.8999999999999"/>
  </r>
  <r>
    <n v="10607"/>
    <d v="2022-08-12T00:00:00"/>
    <x v="0"/>
    <n v="3.49"/>
    <n v="630.37"/>
    <x v="0"/>
    <x v="2"/>
    <s v="Tom Jackson"/>
    <s v="London"/>
    <s v="Tom Jackson"/>
    <n v="631"/>
    <s v="United Kingdom"/>
    <n v="2202.19"/>
  </r>
  <r>
    <n v="10608"/>
    <d v="2022-08-12T00:00:00"/>
    <x v="1"/>
    <n v="2.95"/>
    <n v="677.97"/>
    <x v="0"/>
    <x v="0"/>
    <s v="Tom Jackson"/>
    <s v="London"/>
    <s v="Tom Jackson"/>
    <n v="678"/>
    <s v="United Kingdom"/>
    <n v="2000.1000000000001"/>
  </r>
  <r>
    <n v="10609"/>
    <d v="2022-08-12T00:00:00"/>
    <x v="2"/>
    <n v="4.99"/>
    <n v="200.4"/>
    <x v="0"/>
    <x v="0"/>
    <s v="Tom Jackson"/>
    <s v="London"/>
    <s v="Tom Jackson"/>
    <n v="201"/>
    <s v="United Kingdom"/>
    <n v="1002.99"/>
  </r>
  <r>
    <n v="10610"/>
    <d v="2022-09-12T00:00:00"/>
    <x v="3"/>
    <n v="12.99"/>
    <n v="569.66999999999996"/>
    <x v="0"/>
    <x v="0"/>
    <s v="Tom Jackson"/>
    <s v="London"/>
    <s v="Tom Jackson"/>
    <n v="570"/>
    <s v="United Kingdom"/>
    <n v="7404.3"/>
  </r>
  <r>
    <n v="10611"/>
    <d v="2022-09-12T00:00:00"/>
    <x v="4"/>
    <n v="9.9499999999999993"/>
    <n v="201.01"/>
    <x v="0"/>
    <x v="0"/>
    <s v="Tom Jackson"/>
    <s v="London"/>
    <s v="Tom Jackson"/>
    <n v="202"/>
    <s v="United Kingdom"/>
    <n v="2009.8999999999999"/>
  </r>
  <r>
    <n v="10612"/>
    <d v="2022-09-12T00:00:00"/>
    <x v="0"/>
    <n v="3.49"/>
    <n v="630.37"/>
    <x v="0"/>
    <x v="0"/>
    <s v="Tom Jackson"/>
    <s v="London"/>
    <s v="Tom Jackson"/>
    <n v="631"/>
    <s v="United Kingdom"/>
    <n v="2202.19"/>
  </r>
  <r>
    <n v="10613"/>
    <d v="2022-09-12T00:00:00"/>
    <x v="1"/>
    <n v="2.95"/>
    <n v="677.97"/>
    <x v="0"/>
    <x v="0"/>
    <s v="Tom Jackson"/>
    <s v="London"/>
    <s v="Tom Jackson"/>
    <n v="678"/>
    <s v="United Kingdom"/>
    <n v="2000.1000000000001"/>
  </r>
  <r>
    <n v="10614"/>
    <d v="2022-09-12T00:00:00"/>
    <x v="2"/>
    <n v="4.99"/>
    <n v="200.4"/>
    <x v="0"/>
    <x v="0"/>
    <s v="Tom Jackson"/>
    <s v="London"/>
    <s v="Tom Jackson"/>
    <n v="201"/>
    <s v="United Kingdom"/>
    <n v="1002.99"/>
  </r>
  <r>
    <n v="10615"/>
    <d v="2022-10-12T00:00:00"/>
    <x v="3"/>
    <n v="12.99"/>
    <n v="569.66999999999996"/>
    <x v="0"/>
    <x v="0"/>
    <s v="Tom Jackson"/>
    <s v="London"/>
    <s v="Tom Jackson"/>
    <n v="570"/>
    <s v="United Kingdom"/>
    <n v="7404.3"/>
  </r>
  <r>
    <n v="10616"/>
    <d v="2022-10-12T00:00:00"/>
    <x v="4"/>
    <n v="9.9499999999999993"/>
    <n v="201.01"/>
    <x v="0"/>
    <x v="0"/>
    <s v="Tom Jackson"/>
    <s v="London"/>
    <s v="Tom Jackson"/>
    <n v="202"/>
    <s v="United Kingdom"/>
    <n v="2009.8999999999999"/>
  </r>
  <r>
    <n v="10617"/>
    <d v="2022-10-12T00:00:00"/>
    <x v="0"/>
    <n v="3.49"/>
    <n v="630.37"/>
    <x v="0"/>
    <x v="0"/>
    <s v="Tom Jackson"/>
    <s v="London"/>
    <s v="Tom Jackson"/>
    <n v="631"/>
    <s v="United Kingdom"/>
    <n v="2202.19"/>
  </r>
  <r>
    <n v="10618"/>
    <d v="2022-10-12T00:00:00"/>
    <x v="1"/>
    <n v="2.95"/>
    <n v="677.97"/>
    <x v="0"/>
    <x v="0"/>
    <s v="Tom Jackson"/>
    <s v="London"/>
    <s v="Tom Jackson"/>
    <n v="678"/>
    <s v="United Kingdom"/>
    <n v="2000.1000000000001"/>
  </r>
  <r>
    <n v="10619"/>
    <d v="2022-10-12T00:00:00"/>
    <x v="2"/>
    <n v="4.99"/>
    <n v="200.4"/>
    <x v="0"/>
    <x v="0"/>
    <s v="Tom Jackson"/>
    <s v="London"/>
    <s v="Tom Jackson"/>
    <n v="201"/>
    <s v="United Kingdom"/>
    <n v="1002.99"/>
  </r>
  <r>
    <n v="10620"/>
    <d v="2022-11-12T00:00:00"/>
    <x v="3"/>
    <n v="12.99"/>
    <n v="585.07000000000005"/>
    <x v="0"/>
    <x v="0"/>
    <s v="Tom Jackson"/>
    <s v="London"/>
    <s v="Tom Jackson"/>
    <n v="586"/>
    <s v="United Kingdom"/>
    <n v="7612.14"/>
  </r>
  <r>
    <n v="10621"/>
    <d v="2022-11-12T00:00:00"/>
    <x v="4"/>
    <n v="9.9499999999999993"/>
    <n v="201.01"/>
    <x v="0"/>
    <x v="0"/>
    <s v="Tom Jackson"/>
    <s v="London"/>
    <s v="Tom Jackson"/>
    <n v="202"/>
    <s v="United Kingdom"/>
    <n v="2009.8999999999999"/>
  </r>
  <r>
    <n v="10622"/>
    <d v="2022-11-12T00:00:00"/>
    <x v="0"/>
    <n v="3.49"/>
    <n v="630.37"/>
    <x v="0"/>
    <x v="0"/>
    <s v="Tom Jackson"/>
    <s v="London"/>
    <s v="Tom Jackson"/>
    <n v="631"/>
    <s v="United Kingdom"/>
    <n v="2202.19"/>
  </r>
  <r>
    <n v="10623"/>
    <d v="2022-11-12T00:00:00"/>
    <x v="1"/>
    <n v="2.95"/>
    <n v="745.76"/>
    <x v="0"/>
    <x v="0"/>
    <s v="Tom Jackson"/>
    <s v="London"/>
    <s v="Tom Jackson"/>
    <n v="746"/>
    <s v="United Kingdom"/>
    <n v="2200.7000000000003"/>
  </r>
  <r>
    <n v="10624"/>
    <d v="2022-11-12T00:00:00"/>
    <x v="2"/>
    <n v="4.99"/>
    <n v="200.4"/>
    <x v="0"/>
    <x v="0"/>
    <s v="Tom Jackson"/>
    <s v="London"/>
    <s v="Tom Jackson"/>
    <n v="201"/>
    <s v="United Kingdom"/>
    <n v="1002.99"/>
  </r>
  <r>
    <n v="10625"/>
    <d v="2022-12-12T00:00:00"/>
    <x v="3"/>
    <n v="12.99"/>
    <n v="569.66999999999996"/>
    <x v="0"/>
    <x v="0"/>
    <s v="Tom Jackson"/>
    <s v="London"/>
    <s v="Tom Jackson"/>
    <n v="570"/>
    <s v="United Kingdom"/>
    <n v="7404.3"/>
  </r>
  <r>
    <n v="10626"/>
    <d v="2022-12-12T00:00:00"/>
    <x v="4"/>
    <n v="9.9499999999999993"/>
    <n v="201.01"/>
    <x v="0"/>
    <x v="0"/>
    <s v="Tom Jackson"/>
    <s v="London"/>
    <s v="Tom Jackson"/>
    <n v="202"/>
    <s v="United Kingdom"/>
    <n v="2009.8999999999999"/>
  </r>
  <r>
    <n v="10627"/>
    <d v="2022-12-12T00:00:00"/>
    <x v="0"/>
    <n v="3.49"/>
    <n v="630.37"/>
    <x v="0"/>
    <x v="0"/>
    <s v="Tom Jackson"/>
    <s v="London"/>
    <s v="Tom Jackson"/>
    <n v="631"/>
    <s v="United Kingdom"/>
    <n v="2202.19"/>
  </r>
  <r>
    <n v="10628"/>
    <d v="2022-12-12T00:00:00"/>
    <x v="1"/>
    <n v="2.95"/>
    <n v="677.97"/>
    <x v="0"/>
    <x v="0"/>
    <s v="Joao Silva"/>
    <s v="Lisbon"/>
    <s v="Joao Silva"/>
    <n v="678"/>
    <s v="Portugal"/>
    <n v="2000.1000000000001"/>
  </r>
  <r>
    <n v="10629"/>
    <d v="2022-12-12T00:00:00"/>
    <x v="2"/>
    <n v="4.99"/>
    <n v="200.4"/>
    <x v="0"/>
    <x v="0"/>
    <s v="Joao Silva"/>
    <s v="Lisbon"/>
    <s v="Joao Silva"/>
    <n v="201"/>
    <s v="Portugal"/>
    <n v="1002.99"/>
  </r>
  <r>
    <n v="10630"/>
    <s v="13/12/2022"/>
    <x v="3"/>
    <n v="12.99"/>
    <n v="569.66999999999996"/>
    <x v="0"/>
    <x v="2"/>
    <s v="Joao Silva"/>
    <s v="Lisbon"/>
    <s v="Joao Silva"/>
    <n v="570"/>
    <s v="Portugal"/>
    <n v="7404.3"/>
  </r>
  <r>
    <n v="10631"/>
    <s v="13/12/2022"/>
    <x v="4"/>
    <n v="9.9499999999999993"/>
    <n v="201.01"/>
    <x v="0"/>
    <x v="0"/>
    <s v="Joao Silva"/>
    <s v="Lisbon"/>
    <s v="Joao Silva"/>
    <n v="202"/>
    <s v="Portugal"/>
    <n v="2009.8999999999999"/>
  </r>
  <r>
    <n v="10632"/>
    <s v="13/12/2022"/>
    <x v="0"/>
    <n v="3.49"/>
    <n v="630.37"/>
    <x v="0"/>
    <x v="0"/>
    <s v="Joao Silva"/>
    <s v="Lisbon"/>
    <s v="Joao Silva"/>
    <n v="631"/>
    <s v="Portugal"/>
    <n v="2202.19"/>
  </r>
  <r>
    <n v="10633"/>
    <s v="13/12/2022"/>
    <x v="1"/>
    <n v="2.95"/>
    <n v="677.97"/>
    <x v="0"/>
    <x v="0"/>
    <s v="Joao Silva"/>
    <s v="Lisbon"/>
    <s v="Joao Silva"/>
    <n v="678"/>
    <s v="Portugal"/>
    <n v="2000.1000000000001"/>
  </r>
  <r>
    <n v="10634"/>
    <s v="13/12/2022"/>
    <x v="2"/>
    <n v="4.99"/>
    <n v="200.4"/>
    <x v="0"/>
    <x v="0"/>
    <s v="Joao Silva"/>
    <s v="Lisbon"/>
    <s v="Joao Silva"/>
    <n v="201"/>
    <s v="Portugal"/>
    <n v="1002.99"/>
  </r>
  <r>
    <n v="10635"/>
    <s v="14/12/2022"/>
    <x v="3"/>
    <n v="12.99"/>
    <n v="554.27"/>
    <x v="0"/>
    <x v="0"/>
    <s v="Joao Silva"/>
    <s v="Lisbon"/>
    <s v="Joao Silva"/>
    <n v="555"/>
    <s v="Portugal"/>
    <n v="7209.45"/>
  </r>
  <r>
    <n v="10636"/>
    <s v="14/12/2022"/>
    <x v="4"/>
    <n v="9.9499999999999993"/>
    <n v="221.11"/>
    <x v="0"/>
    <x v="0"/>
    <s v="Joao Silva"/>
    <s v="Lisbon"/>
    <s v="Joao Silva"/>
    <n v="222"/>
    <s v="Portugal"/>
    <n v="2208.8999999999996"/>
  </r>
  <r>
    <n v="10637"/>
    <s v="14/12/2022"/>
    <x v="0"/>
    <n v="3.49"/>
    <n v="630.37"/>
    <x v="0"/>
    <x v="0"/>
    <s v="Joao Silva"/>
    <s v="Lisbon"/>
    <s v="Joao Silva"/>
    <n v="631"/>
    <s v="Portugal"/>
    <n v="2202.19"/>
  </r>
  <r>
    <n v="10638"/>
    <s v="14/12/2022"/>
    <x v="1"/>
    <n v="2.95"/>
    <n v="677.97"/>
    <x v="0"/>
    <x v="0"/>
    <s v="Joao Silva"/>
    <s v="Lisbon"/>
    <s v="Joao Silva"/>
    <n v="678"/>
    <s v="Portugal"/>
    <n v="2000.1000000000001"/>
  </r>
  <r>
    <n v="10639"/>
    <s v="14/12/2022"/>
    <x v="2"/>
    <n v="4.99"/>
    <n v="200.4"/>
    <x v="0"/>
    <x v="0"/>
    <s v="Joao Silva"/>
    <s v="Lisbon"/>
    <s v="Joao Silva"/>
    <n v="201"/>
    <s v="Portugal"/>
    <n v="1002.99"/>
  </r>
  <r>
    <n v="10640"/>
    <s v="15/12/2022"/>
    <x v="3"/>
    <n v="12.99"/>
    <n v="538.88"/>
    <x v="0"/>
    <x v="0"/>
    <s v="Joao Silva"/>
    <s v="Lisbon"/>
    <s v="Joao Silva"/>
    <n v="539"/>
    <s v="Portugal"/>
    <n v="7001.61"/>
  </r>
  <r>
    <n v="10641"/>
    <s v="15/12/2022"/>
    <x v="4"/>
    <n v="9.9499999999999993"/>
    <n v="221.11"/>
    <x v="0"/>
    <x v="0"/>
    <s v="Joao Silva"/>
    <s v="Lisbon"/>
    <s v="Joao Silva"/>
    <n v="222"/>
    <s v="Portugal"/>
    <n v="2208.8999999999996"/>
  </r>
  <r>
    <n v="10642"/>
    <s v="15/12/2022"/>
    <x v="0"/>
    <n v="3.49"/>
    <n v="630.37"/>
    <x v="0"/>
    <x v="2"/>
    <s v="Joao Silva"/>
    <s v="Lisbon"/>
    <s v="Joao Silva"/>
    <n v="631"/>
    <s v="Portugal"/>
    <n v="2202.19"/>
  </r>
  <r>
    <n v="10643"/>
    <s v="15/12/2022"/>
    <x v="1"/>
    <n v="2.95"/>
    <n v="677.97"/>
    <x v="0"/>
    <x v="2"/>
    <s v="Joao Silva"/>
    <s v="Lisbon"/>
    <s v="Joao Silva"/>
    <n v="678"/>
    <s v="Portugal"/>
    <n v="2000.1000000000001"/>
  </r>
  <r>
    <n v="10644"/>
    <s v="15/12/2022"/>
    <x v="2"/>
    <n v="4.99"/>
    <n v="200.4"/>
    <x v="0"/>
    <x v="2"/>
    <s v="Joao Silva"/>
    <s v="Lisbon"/>
    <s v="Joao Silva"/>
    <n v="201"/>
    <s v="Portugal"/>
    <n v="1002.99"/>
  </r>
  <r>
    <n v="10645"/>
    <s v="16/12/2022"/>
    <x v="3"/>
    <n v="12.99"/>
    <n v="569.66999999999996"/>
    <x v="0"/>
    <x v="2"/>
    <s v="Joao Silva"/>
    <s v="Lisbon"/>
    <s v="Joao Silva"/>
    <n v="570"/>
    <s v="Portugal"/>
    <n v="7404.3"/>
  </r>
  <r>
    <n v="10646"/>
    <s v="16/12/2022"/>
    <x v="4"/>
    <n v="9.9499999999999993"/>
    <n v="221.11"/>
    <x v="0"/>
    <x v="2"/>
    <s v="Joao Silva"/>
    <s v="Lisbon"/>
    <s v="Joao Silva"/>
    <n v="222"/>
    <s v="Portugal"/>
    <n v="2208.8999999999996"/>
  </r>
  <r>
    <n v="10647"/>
    <s v="16/12/2022"/>
    <x v="0"/>
    <n v="3.49"/>
    <n v="630.37"/>
    <x v="0"/>
    <x v="0"/>
    <s v="Joao Silva"/>
    <s v="Lisbon"/>
    <s v="Joao Silva"/>
    <n v="631"/>
    <s v="Portugal"/>
    <n v="2202.19"/>
  </r>
  <r>
    <n v="10648"/>
    <s v="16/12/2022"/>
    <x v="1"/>
    <n v="2.95"/>
    <n v="745.76"/>
    <x v="0"/>
    <x v="0"/>
    <s v="Joao Silva"/>
    <s v="Lisbon"/>
    <s v="Joao Silva"/>
    <n v="746"/>
    <s v="Portugal"/>
    <n v="2200.7000000000003"/>
  </r>
  <r>
    <n v="10649"/>
    <s v="16/12/2022"/>
    <x v="2"/>
    <n v="4.99"/>
    <n v="200.4"/>
    <x v="0"/>
    <x v="0"/>
    <s v="Joao Silva"/>
    <s v="Lisbon"/>
    <s v="Joao Silva"/>
    <n v="201"/>
    <s v="Portugal"/>
    <n v="1002.99"/>
  </r>
  <r>
    <n v="10650"/>
    <s v="17/12/2022"/>
    <x v="3"/>
    <n v="12.99"/>
    <n v="585.07000000000005"/>
    <x v="0"/>
    <x v="0"/>
    <s v="Joao Silva"/>
    <s v="Lisbon"/>
    <s v="Joao Silva"/>
    <n v="586"/>
    <s v="Portugal"/>
    <n v="7612.14"/>
  </r>
  <r>
    <n v="10651"/>
    <s v="17/12/2022"/>
    <x v="4"/>
    <n v="9.9499999999999993"/>
    <n v="221.11"/>
    <x v="0"/>
    <x v="0"/>
    <s v="Joao Silva"/>
    <s v="Lisbon"/>
    <s v="Joao Silva"/>
    <n v="222"/>
    <s v="Portugal"/>
    <n v="2208.8999999999996"/>
  </r>
  <r>
    <n v="10652"/>
    <s v="17/12/2022"/>
    <x v="0"/>
    <n v="3.49"/>
    <n v="687.68"/>
    <x v="0"/>
    <x v="0"/>
    <s v="Joao Silva"/>
    <s v="Lisbon"/>
    <s v="Joao Silva"/>
    <n v="688"/>
    <s v="Portugal"/>
    <n v="2401.1200000000003"/>
  </r>
  <r>
    <n v="10653"/>
    <s v="17/12/2022"/>
    <x v="1"/>
    <n v="2.95"/>
    <n v="745.76"/>
    <x v="0"/>
    <x v="0"/>
    <s v="Joao Silva"/>
    <s v="Lisbon"/>
    <s v="Joao Silva"/>
    <n v="746"/>
    <s v="Portugal"/>
    <n v="2200.7000000000003"/>
  </r>
  <r>
    <n v="10654"/>
    <s v="17/12/2022"/>
    <x v="2"/>
    <n v="4.99"/>
    <n v="200.4"/>
    <x v="0"/>
    <x v="0"/>
    <s v="Joao Silva"/>
    <s v="Lisbon"/>
    <s v="Joao Silva"/>
    <n v="201"/>
    <s v="Portugal"/>
    <n v="1002.99"/>
  </r>
  <r>
    <n v="10655"/>
    <s v="18/12/2022"/>
    <x v="3"/>
    <n v="12.99"/>
    <n v="600.46"/>
    <x v="0"/>
    <x v="0"/>
    <s v="Joao Silva"/>
    <s v="Lisbon"/>
    <s v="Joao Silva"/>
    <n v="601"/>
    <s v="Portugal"/>
    <n v="7806.99"/>
  </r>
  <r>
    <n v="10656"/>
    <s v="18/12/2022"/>
    <x v="4"/>
    <n v="9.9499999999999993"/>
    <n v="221.11"/>
    <x v="0"/>
    <x v="0"/>
    <s v="Joao Silva"/>
    <s v="Lisbon"/>
    <s v="Joao Silva"/>
    <n v="222"/>
    <s v="Portugal"/>
    <n v="2208.8999999999996"/>
  </r>
  <r>
    <n v="10657"/>
    <s v="18/12/2022"/>
    <x v="0"/>
    <n v="3.49"/>
    <n v="687.68"/>
    <x v="0"/>
    <x v="0"/>
    <s v="Joao Silva"/>
    <s v="Lisbon"/>
    <s v="Joao Silva"/>
    <n v="688"/>
    <s v="Portugal"/>
    <n v="2401.1200000000003"/>
  </r>
  <r>
    <n v="10658"/>
    <s v="18/12/2022"/>
    <x v="1"/>
    <n v="2.95"/>
    <n v="745.76"/>
    <x v="0"/>
    <x v="2"/>
    <s v="Joao Silva"/>
    <s v="Lisbon"/>
    <s v="Joao Silva"/>
    <n v="746"/>
    <s v="Portugal"/>
    <n v="2200.7000000000003"/>
  </r>
  <r>
    <n v="10659"/>
    <s v="18/12/2022"/>
    <x v="2"/>
    <n v="4.99"/>
    <n v="200.4"/>
    <x v="0"/>
    <x v="2"/>
    <s v="Joao Silva"/>
    <s v="Lisbon"/>
    <s v="Joao Silva"/>
    <n v="201"/>
    <s v="Portugal"/>
    <n v="1002.99"/>
  </r>
  <r>
    <n v="10660"/>
    <s v="19/12/2022"/>
    <x v="3"/>
    <n v="12.99"/>
    <n v="631.25"/>
    <x v="1"/>
    <x v="2"/>
    <s v="Joao Silva"/>
    <s v="Lisbon"/>
    <s v="Joao Silva"/>
    <n v="632"/>
    <s v="Portugal"/>
    <n v="8209.68"/>
  </r>
  <r>
    <n v="10661"/>
    <s v="19/12/2022"/>
    <x v="4"/>
    <n v="9.9499999999999993"/>
    <n v="221.11"/>
    <x v="1"/>
    <x v="2"/>
    <s v="Joao Silva"/>
    <s v="Lisbon"/>
    <s v="Joao Silva"/>
    <n v="222"/>
    <s v="Portugal"/>
    <n v="2208.8999999999996"/>
  </r>
  <r>
    <n v="10662"/>
    <s v="19/12/2022"/>
    <x v="0"/>
    <n v="3.49"/>
    <n v="630.37"/>
    <x v="1"/>
    <x v="2"/>
    <s v="Joao Silva"/>
    <s v="Lisbon"/>
    <s v="Joao Silva"/>
    <n v="631"/>
    <s v="Portugal"/>
    <n v="2202.19"/>
  </r>
  <r>
    <n v="10663"/>
    <s v="19/12/2022"/>
    <x v="1"/>
    <n v="2.95"/>
    <n v="745.76"/>
    <x v="1"/>
    <x v="2"/>
    <s v="Joao Silva"/>
    <s v="Lisbon"/>
    <s v="Joao Silva"/>
    <n v="746"/>
    <s v="Portugal"/>
    <n v="2200.7000000000003"/>
  </r>
  <r>
    <n v="10664"/>
    <s v="19/12/2022"/>
    <x v="2"/>
    <n v="4.99"/>
    <n v="200.4"/>
    <x v="1"/>
    <x v="2"/>
    <s v="Joao Silva"/>
    <s v="Lisbon"/>
    <s v="Joao Silva"/>
    <n v="201"/>
    <s v="Portugal"/>
    <n v="1002.99"/>
  </r>
  <r>
    <n v="10665"/>
    <s v="20/12/2022"/>
    <x v="3"/>
    <n v="12.99"/>
    <n v="646.65"/>
    <x v="1"/>
    <x v="2"/>
    <s v="Joao Silva"/>
    <s v="Lisbon"/>
    <s v="Joao Silva"/>
    <n v="647"/>
    <s v="Portugal"/>
    <n v="8404.5300000000007"/>
  </r>
  <r>
    <n v="10666"/>
    <s v="20/12/2022"/>
    <x v="4"/>
    <n v="9.9499999999999993"/>
    <n v="221.11"/>
    <x v="1"/>
    <x v="2"/>
    <s v="Joao Silva"/>
    <s v="Lisbon"/>
    <s v="Joao Silva"/>
    <n v="222"/>
    <s v="Portugal"/>
    <n v="2208.8999999999996"/>
  </r>
  <r>
    <n v="10667"/>
    <s v="20/12/2022"/>
    <x v="0"/>
    <n v="3.49"/>
    <n v="630.37"/>
    <x v="1"/>
    <x v="2"/>
    <s v="Joao Silva"/>
    <s v="Lisbon"/>
    <s v="Joao Silva"/>
    <n v="631"/>
    <s v="Portugal"/>
    <n v="2202.19"/>
  </r>
  <r>
    <n v="10668"/>
    <s v="20/12/2022"/>
    <x v="1"/>
    <n v="2.95"/>
    <n v="745.76"/>
    <x v="1"/>
    <x v="2"/>
    <s v="Joao Silva"/>
    <s v="Lisbon"/>
    <s v="Joao Silva"/>
    <n v="746"/>
    <s v="Portugal"/>
    <n v="2200.7000000000003"/>
  </r>
  <r>
    <n v="10669"/>
    <s v="20/12/2022"/>
    <x v="2"/>
    <n v="4.99"/>
    <n v="200.4"/>
    <x v="1"/>
    <x v="2"/>
    <s v="Joao Silva"/>
    <s v="Lisbon"/>
    <s v="Joao Silva"/>
    <n v="201"/>
    <s v="Portugal"/>
    <n v="1002.99"/>
  </r>
  <r>
    <n v="10670"/>
    <s v="21/12/2022"/>
    <x v="3"/>
    <n v="12.99"/>
    <n v="677.44"/>
    <x v="1"/>
    <x v="2"/>
    <s v="Joao Silva"/>
    <s v="Lisbon"/>
    <s v="Joao Silva"/>
    <n v="678"/>
    <s v="Portugal"/>
    <n v="8807.2199999999993"/>
  </r>
  <r>
    <n v="10671"/>
    <s v="21/12/2022"/>
    <x v="4"/>
    <n v="9.9499999999999993"/>
    <n v="221.11"/>
    <x v="1"/>
    <x v="2"/>
    <s v="Joao Silva"/>
    <s v="Lisbon"/>
    <s v="Joao Silva"/>
    <n v="222"/>
    <s v="Portugal"/>
    <n v="2208.8999999999996"/>
  </r>
  <r>
    <n v="10672"/>
    <s v="21/12/2022"/>
    <x v="0"/>
    <n v="3.49"/>
    <n v="630.37"/>
    <x v="1"/>
    <x v="2"/>
    <s v="Joao Silva"/>
    <s v="Lisbon"/>
    <s v="Joao Silva"/>
    <n v="631"/>
    <s v="Portugal"/>
    <n v="2202.19"/>
  </r>
  <r>
    <n v="10673"/>
    <s v="21/12/2022"/>
    <x v="1"/>
    <n v="2.95"/>
    <n v="745.76"/>
    <x v="1"/>
    <x v="2"/>
    <s v="Joao Silva"/>
    <s v="Lisbon"/>
    <s v="Joao Silva"/>
    <n v="746"/>
    <s v="Portugal"/>
    <n v="2200.7000000000003"/>
  </r>
  <r>
    <n v="10674"/>
    <s v="21/12/2022"/>
    <x v="2"/>
    <n v="4.99"/>
    <n v="200.4"/>
    <x v="1"/>
    <x v="2"/>
    <s v="Joao Silva"/>
    <s v="Lisbon"/>
    <s v="Joao Silva"/>
    <n v="201"/>
    <s v="Portugal"/>
    <n v="1002.99"/>
  </r>
  <r>
    <n v="10675"/>
    <s v="22/12/2022"/>
    <x v="3"/>
    <n v="12.99"/>
    <n v="677.44"/>
    <x v="1"/>
    <x v="2"/>
    <s v="Joao Silva"/>
    <s v="Lisbon"/>
    <s v="Joao Silva"/>
    <n v="678"/>
    <s v="Portugal"/>
    <n v="8807.2199999999993"/>
  </r>
  <r>
    <n v="10676"/>
    <s v="22/12/2022"/>
    <x v="4"/>
    <n v="9.9499999999999993"/>
    <n v="241.21"/>
    <x v="1"/>
    <x v="2"/>
    <s v="Joao Silva"/>
    <s v="Lisbon"/>
    <s v="Joao Silva"/>
    <n v="242"/>
    <s v="Portugal"/>
    <n v="2407.8999999999996"/>
  </r>
  <r>
    <n v="10677"/>
    <s v="22/12/2022"/>
    <x v="0"/>
    <n v="3.49"/>
    <n v="630.37"/>
    <x v="1"/>
    <x v="2"/>
    <s v="Joao Silva"/>
    <s v="Lisbon"/>
    <s v="Joao Silva"/>
    <n v="631"/>
    <s v="Portugal"/>
    <n v="2202.19"/>
  </r>
  <r>
    <n v="10678"/>
    <s v="22/12/2022"/>
    <x v="1"/>
    <n v="2.95"/>
    <n v="745.76"/>
    <x v="1"/>
    <x v="2"/>
    <s v="Joao Silva"/>
    <s v="Lisbon"/>
    <s v="Joao Silva"/>
    <n v="746"/>
    <s v="Portugal"/>
    <n v="2200.7000000000003"/>
  </r>
  <r>
    <n v="10679"/>
    <s v="22/12/2022"/>
    <x v="2"/>
    <n v="4.99"/>
    <n v="200.4"/>
    <x v="1"/>
    <x v="2"/>
    <s v="Joao Silva"/>
    <s v="Lisbon"/>
    <s v="Joao Silva"/>
    <n v="201"/>
    <s v="Portugal"/>
    <n v="1002.99"/>
  </r>
  <r>
    <n v="10680"/>
    <s v="23/12/2022"/>
    <x v="3"/>
    <n v="12.99"/>
    <n v="646.65"/>
    <x v="1"/>
    <x v="2"/>
    <s v="Joao Silva"/>
    <s v="Lisbon"/>
    <s v="Joao Silva"/>
    <n v="647"/>
    <s v="Portugal"/>
    <n v="8404.5300000000007"/>
  </r>
  <r>
    <n v="10681"/>
    <s v="23/12/2022"/>
    <x v="4"/>
    <n v="9.9499999999999993"/>
    <n v="241.21"/>
    <x v="1"/>
    <x v="2"/>
    <s v="Joao Silva"/>
    <s v="Lisbon"/>
    <s v="Joao Silva"/>
    <n v="242"/>
    <s v="Portugal"/>
    <n v="2407.8999999999996"/>
  </r>
  <r>
    <n v="10682"/>
    <s v="23/12/2022"/>
    <x v="0"/>
    <n v="3.49"/>
    <n v="630.37"/>
    <x v="1"/>
    <x v="2"/>
    <s v="Joao Silva"/>
    <s v="Lisbon"/>
    <s v="Joao Silva"/>
    <n v="631"/>
    <s v="Portugal"/>
    <n v="2202.19"/>
  </r>
  <r>
    <n v="10683"/>
    <s v="23/12/2022"/>
    <x v="1"/>
    <n v="2.95"/>
    <n v="677.97"/>
    <x v="1"/>
    <x v="2"/>
    <s v="Joao Silva"/>
    <s v="Lisbon"/>
    <s v="Joao Silva"/>
    <n v="678"/>
    <s v="Portugal"/>
    <n v="2000.1000000000001"/>
  </r>
  <r>
    <n v="10684"/>
    <s v="23/12/2022"/>
    <x v="2"/>
    <n v="4.99"/>
    <n v="200.4"/>
    <x v="1"/>
    <x v="2"/>
    <s v="Joao Silva"/>
    <s v="Lisbon"/>
    <s v="Joao Silva"/>
    <n v="201"/>
    <s v="Portugal"/>
    <n v="1002.99"/>
  </r>
  <r>
    <n v="10685"/>
    <s v="24/12/2022"/>
    <x v="3"/>
    <n v="12.99"/>
    <n v="677.44"/>
    <x v="1"/>
    <x v="2"/>
    <s v="Joao Silva"/>
    <s v="Lisbon"/>
    <s v="Joao Silva"/>
    <n v="678"/>
    <s v="Portugal"/>
    <n v="8807.2199999999993"/>
  </r>
  <r>
    <n v="10686"/>
    <s v="24/12/2022"/>
    <x v="4"/>
    <n v="9.9499999999999993"/>
    <n v="241.21"/>
    <x v="1"/>
    <x v="2"/>
    <s v="Joao Silva"/>
    <s v="Lisbon"/>
    <s v="Joao Silva"/>
    <n v="242"/>
    <s v="Portugal"/>
    <n v="2407.8999999999996"/>
  </r>
  <r>
    <n v="10687"/>
    <s v="24/12/2022"/>
    <x v="0"/>
    <n v="3.49"/>
    <n v="630.37"/>
    <x v="1"/>
    <x v="2"/>
    <s v="Walter Muller"/>
    <s v="Berlin"/>
    <s v="Walter Muller"/>
    <n v="631"/>
    <s v="Germany"/>
    <n v="2202.19"/>
  </r>
  <r>
    <n v="10688"/>
    <s v="24/12/2022"/>
    <x v="1"/>
    <n v="2.95"/>
    <n v="677.97"/>
    <x v="1"/>
    <x v="2"/>
    <s v="Walter Muller"/>
    <s v="Berlin"/>
    <s v="Walter Muller"/>
    <n v="678"/>
    <s v="Germany"/>
    <n v="2000.1000000000001"/>
  </r>
  <r>
    <n v="10689"/>
    <s v="24/12/2022"/>
    <x v="2"/>
    <n v="4.99"/>
    <n v="200.4"/>
    <x v="1"/>
    <x v="2"/>
    <s v="Walter Muller"/>
    <s v="Berlin"/>
    <s v="Walter Muller"/>
    <n v="201"/>
    <s v="Germany"/>
    <n v="1002.99"/>
  </r>
  <r>
    <n v="10690"/>
    <s v="25/12/2022"/>
    <x v="3"/>
    <n v="12.99"/>
    <n v="677.44"/>
    <x v="1"/>
    <x v="2"/>
    <s v="Walter Muller"/>
    <s v="Berlin"/>
    <s v="Walter Muller"/>
    <n v="678"/>
    <s v="Germany"/>
    <n v="8807.2199999999993"/>
  </r>
  <r>
    <n v="10691"/>
    <s v="25/12/2022"/>
    <x v="4"/>
    <n v="9.9499999999999993"/>
    <n v="261.31"/>
    <x v="1"/>
    <x v="2"/>
    <s v="Walter Muller"/>
    <s v="Berlin"/>
    <s v="Walter Muller"/>
    <n v="262"/>
    <s v="Germany"/>
    <n v="2606.8999999999996"/>
  </r>
  <r>
    <n v="10692"/>
    <s v="25/12/2022"/>
    <x v="0"/>
    <n v="3.49"/>
    <n v="630.37"/>
    <x v="1"/>
    <x v="2"/>
    <s v="Walter Muller"/>
    <s v="Berlin"/>
    <s v="Walter Muller"/>
    <n v="631"/>
    <s v="Germany"/>
    <n v="2202.19"/>
  </r>
  <r>
    <n v="10693"/>
    <s v="25/12/2022"/>
    <x v="1"/>
    <n v="2.95"/>
    <n v="677.97"/>
    <x v="1"/>
    <x v="2"/>
    <s v="Walter Muller"/>
    <s v="Berlin"/>
    <s v="Walter Muller"/>
    <n v="678"/>
    <s v="Germany"/>
    <n v="2000.1000000000001"/>
  </r>
  <r>
    <n v="10694"/>
    <s v="25/12/2022"/>
    <x v="2"/>
    <n v="4.99"/>
    <n v="200.4"/>
    <x v="1"/>
    <x v="2"/>
    <s v="Walter Muller"/>
    <s v="Berlin"/>
    <s v="Walter Muller"/>
    <n v="201"/>
    <s v="Germany"/>
    <n v="1002.99"/>
  </r>
  <r>
    <n v="10695"/>
    <s v="26/12/2022"/>
    <x v="3"/>
    <n v="12.99"/>
    <n v="692.84"/>
    <x v="1"/>
    <x v="2"/>
    <s v="Walter Muller"/>
    <s v="Berlin"/>
    <s v="Walter Muller"/>
    <n v="693"/>
    <s v="Germany"/>
    <n v="9002.07"/>
  </r>
  <r>
    <n v="10696"/>
    <s v="26/12/2022"/>
    <x v="4"/>
    <n v="9.9499999999999993"/>
    <n v="281.41000000000003"/>
    <x v="1"/>
    <x v="2"/>
    <s v="Walter Muller"/>
    <s v="Berlin"/>
    <s v="Walter Muller"/>
    <n v="282"/>
    <s v="Germany"/>
    <n v="2805.8999999999996"/>
  </r>
  <r>
    <n v="10697"/>
    <s v="26/12/2022"/>
    <x v="0"/>
    <n v="3.49"/>
    <n v="630.37"/>
    <x v="1"/>
    <x v="2"/>
    <s v="Walter Muller"/>
    <s v="Berlin"/>
    <s v="Walter Muller"/>
    <n v="631"/>
    <s v="Germany"/>
    <n v="2202.19"/>
  </r>
  <r>
    <n v="10698"/>
    <s v="26/12/2022"/>
    <x v="1"/>
    <n v="2.95"/>
    <n v="677.97"/>
    <x v="1"/>
    <x v="2"/>
    <s v="Walter Muller"/>
    <s v="Berlin"/>
    <s v="Walter Muller"/>
    <n v="678"/>
    <s v="Germany"/>
    <n v="2000.1000000000001"/>
  </r>
  <r>
    <n v="10699"/>
    <s v="26/12/2022"/>
    <x v="2"/>
    <n v="4.99"/>
    <n v="200.4"/>
    <x v="1"/>
    <x v="2"/>
    <s v="Walter Muller"/>
    <s v="Berlin"/>
    <s v="Walter Muller"/>
    <n v="201"/>
    <s v="Germany"/>
    <n v="1002.99"/>
  </r>
  <r>
    <n v="10700"/>
    <s v="27/12/2022"/>
    <x v="3"/>
    <n v="12.99"/>
    <n v="692.84"/>
    <x v="1"/>
    <x v="2"/>
    <s v="Walter Muller"/>
    <s v="Berlin"/>
    <s v="Walter Muller"/>
    <n v="693"/>
    <s v="Germany"/>
    <n v="9002.07"/>
  </r>
  <r>
    <n v="10701"/>
    <s v="27/12/2022"/>
    <x v="4"/>
    <n v="9.9499999999999993"/>
    <n v="281.41000000000003"/>
    <x v="1"/>
    <x v="2"/>
    <s v="Walter Muller"/>
    <s v="Berlin"/>
    <s v="Walter Muller"/>
    <n v="282"/>
    <s v="Germany"/>
    <n v="2805.8999999999996"/>
  </r>
  <r>
    <n v="10702"/>
    <s v="27/12/2022"/>
    <x v="0"/>
    <n v="3.49"/>
    <n v="630.37"/>
    <x v="1"/>
    <x v="2"/>
    <s v="Walter Muller"/>
    <s v="Berlin"/>
    <s v="Walter Muller"/>
    <n v="631"/>
    <s v="Germany"/>
    <n v="2202.19"/>
  </r>
  <r>
    <n v="10703"/>
    <s v="27/12/2022"/>
    <x v="1"/>
    <n v="2.95"/>
    <n v="677.97"/>
    <x v="1"/>
    <x v="0"/>
    <s v="Walter Muller"/>
    <s v="Berlin"/>
    <s v="Walter Muller"/>
    <n v="678"/>
    <s v="Germany"/>
    <n v="2000.1000000000001"/>
  </r>
  <r>
    <n v="10704"/>
    <s v="27/12/2022"/>
    <x v="2"/>
    <n v="4.99"/>
    <n v="200.4"/>
    <x v="2"/>
    <x v="0"/>
    <s v="Walter Muller"/>
    <s v="Berlin"/>
    <s v="Walter Muller"/>
    <n v="201"/>
    <s v="Germany"/>
    <n v="1002.99"/>
  </r>
  <r>
    <n v="10705"/>
    <s v="28/12/2022"/>
    <x v="3"/>
    <n v="12.99"/>
    <n v="723.63"/>
    <x v="2"/>
    <x v="0"/>
    <s v="Walter Muller"/>
    <s v="Berlin"/>
    <s v="Walter Muller"/>
    <n v="724"/>
    <s v="Germany"/>
    <n v="9404.76"/>
  </r>
  <r>
    <n v="10706"/>
    <s v="28/12/2022"/>
    <x v="4"/>
    <n v="9.9499999999999993"/>
    <n v="301.51"/>
    <x v="2"/>
    <x v="0"/>
    <s v="Walter Muller"/>
    <s v="Berlin"/>
    <s v="Walter Muller"/>
    <n v="302"/>
    <s v="Germany"/>
    <n v="3004.8999999999996"/>
  </r>
  <r>
    <n v="10707"/>
    <s v="28/12/2022"/>
    <x v="0"/>
    <n v="3.49"/>
    <n v="630.37"/>
    <x v="2"/>
    <x v="0"/>
    <s v="Walter Muller"/>
    <s v="Berlin"/>
    <s v="Walter Muller"/>
    <n v="631"/>
    <s v="Germany"/>
    <n v="2202.19"/>
  </r>
  <r>
    <n v="10708"/>
    <s v="28/12/2022"/>
    <x v="1"/>
    <n v="2.95"/>
    <n v="677.97"/>
    <x v="2"/>
    <x v="0"/>
    <s v="Walter Muller"/>
    <s v="Berlin"/>
    <s v="Walter Muller"/>
    <n v="678"/>
    <s v="Germany"/>
    <n v="2000.1000000000001"/>
  </r>
  <r>
    <n v="10709"/>
    <s v="28/12/2022"/>
    <x v="2"/>
    <n v="4.99"/>
    <n v="200.4"/>
    <x v="2"/>
    <x v="0"/>
    <s v="Walter Muller"/>
    <s v="Berlin"/>
    <s v="Walter Muller"/>
    <n v="201"/>
    <s v="Germany"/>
    <n v="1002.99"/>
  </r>
  <r>
    <n v="10710"/>
    <s v="29/12/2022"/>
    <x v="3"/>
    <n v="12.99"/>
    <n v="754.43"/>
    <x v="2"/>
    <x v="0"/>
    <s v="Walter Muller"/>
    <s v="Berlin"/>
    <s v="Walter Muller"/>
    <n v="755"/>
    <s v="Germany"/>
    <n v="9807.4500000000007"/>
  </r>
  <r>
    <n v="10711"/>
    <s v="29/12/2022"/>
    <x v="4"/>
    <n v="9.9499999999999993"/>
    <n v="281.41000000000003"/>
    <x v="2"/>
    <x v="0"/>
    <s v="Walter Muller"/>
    <s v="Berlin"/>
    <s v="Walter Muller"/>
    <n v="282"/>
    <s v="Germany"/>
    <n v="2805.8999999999996"/>
  </r>
  <r>
    <n v="10712"/>
    <s v="29/12/2022"/>
    <x v="0"/>
    <n v="3.49"/>
    <n v="630.37"/>
    <x v="2"/>
    <x v="0"/>
    <s v="Walter Muller"/>
    <s v="Berlin"/>
    <s v="Walter Muller"/>
    <n v="631"/>
    <s v="Germany"/>
    <n v="2202.19"/>
  </r>
  <r>
    <n v="10713"/>
    <s v="29/12/2022"/>
    <x v="1"/>
    <n v="2.95"/>
    <n v="677.97"/>
    <x v="2"/>
    <x v="0"/>
    <s v="Walter Muller"/>
    <s v="Berlin"/>
    <s v="Walter Muller"/>
    <n v="678"/>
    <s v="Germany"/>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EE1BDEF-E4E6-4B50-BA82-7C7BA3B2186F}" name="PivotTable2" cacheId="1153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G2:H6" firstHeaderRow="1" firstDataRow="1" firstDataCol="1"/>
  <pivotFields count="13">
    <pivotField compact="0" outline="0" showAll="0"/>
    <pivotField compact="0" outline="0" showAll="0"/>
    <pivotField compact="0" outline="0" showAll="0">
      <items count="6">
        <item x="1"/>
        <item x="3"/>
        <item x="4"/>
        <item x="0"/>
        <item x="2"/>
        <item t="default"/>
      </items>
    </pivotField>
    <pivotField compact="0" outline="0" showAll="0"/>
    <pivotField compact="0" outline="0" showAll="0"/>
    <pivotField axis="axisRow" compact="0" outline="0" showAll="0">
      <items count="4">
        <item x="2"/>
        <item x="1"/>
        <item x="0"/>
        <item t="default"/>
      </items>
    </pivotField>
    <pivotField compact="0" outline="0" showAll="0">
      <items count="4">
        <item x="2"/>
        <item x="1"/>
        <item x="0"/>
        <item t="default"/>
      </items>
    </pivotField>
    <pivotField compact="0" outline="0" showAll="0"/>
    <pivotField compact="0" outline="0" showAll="0"/>
    <pivotField compact="0" outline="0" showAll="0"/>
    <pivotField compact="0" outline="0" showAll="0"/>
    <pivotField compact="0" outline="0" showAll="0"/>
    <pivotField dataField="1" compact="0" numFmtId="166" outline="0" showAll="0"/>
  </pivotFields>
  <rowFields count="1">
    <field x="5"/>
  </rowFields>
  <rowItems count="4">
    <i>
      <x/>
    </i>
    <i>
      <x v="1"/>
    </i>
    <i>
      <x v="2"/>
    </i>
    <i t="grand">
      <x/>
    </i>
  </rowItems>
  <colItems count="1">
    <i/>
  </colItems>
  <dataFields count="1">
    <dataField name="Sum of Revenue " fld="12" baseField="0" baseItem="0"/>
  </dataFields>
  <formats count="3">
    <format dxfId="39">
      <pivotArea outline="0" collapsedLevelsAreSubtotals="1" fieldPosition="0"/>
    </format>
    <format dxfId="40">
      <pivotArea dataOnly="0" labelOnly="1" outline="0" axis="axisValues" fieldPosition="0"/>
    </format>
    <format dxfId="41">
      <pivotArea grandRow="1" outline="0" collapsedLevelsAreSubtotals="1"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7">
  <a r="1">
    <v t="r">6</v>
  </a>
  <a r="2">
    <v t="s">British Summer Time</v>
    <v t="s">Greenwich Mean Time Zone</v>
  </a>
  <a r="4">
    <v t="r">31</v>
    <v t="r">32</v>
    <v t="r">33</v>
    <v t="r">34</v>
  </a>
  <a r="1">
    <v t="s">English</v>
  </a>
  <a r="150">
    <v t="r">53</v>
    <v t="r">54</v>
    <v t="r">55</v>
    <v t="r">1</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s">Metropolitan Borough of Knowsley</v>
    <v t="r">168</v>
    <v t="s">Metropolitan Borough of Wirral</v>
    <v t="r">169</v>
    <v t="r">170</v>
    <v t="r">171</v>
    <v t="r">172</v>
    <v t="r">173</v>
    <v t="r">174</v>
    <v t="r">175</v>
    <v t="r">176</v>
    <v t="r">177</v>
    <v t="r">178</v>
    <v t="r">179</v>
    <v t="r">180</v>
    <v t="r">181</v>
    <v t="r">182</v>
    <v t="r">183</v>
    <v t="r">184</v>
    <v t="r">185</v>
    <v t="r">186</v>
    <v t="r">187</v>
    <v t="r">188</v>
    <v t="r">189</v>
    <v t="s">Outer Hebrides</v>
    <v t="r">190</v>
    <v t="r">191</v>
    <v t="r">192</v>
    <v t="r">193</v>
    <v t="r">194</v>
    <v t="r">195</v>
    <v t="r">196</v>
    <v t="r">197</v>
    <v t="r">198</v>
  </a>
  <a r="3">
    <v t="s">British Summer Time</v>
    <v t="s">Greenwich Mean Time Zone</v>
    <v t="s">Western European Time Zone</v>
  </a>
  <a r="2">
    <v t="s">José Luis Martínez-Almeida (Mayor)</v>
    <v t="r">211</v>
  </a>
  <a r="1">
    <v t="s">Central European Time Zone</v>
  </a>
  <a r="3">
    <v t="r">236</v>
    <v t="r">237</v>
    <v t="r">238</v>
  </a>
  <a r="1">
    <v t="s">Spanish</v>
  </a>
  <a r="59">
    <v t="r">257</v>
    <v t="r">258</v>
    <v t="r">259</v>
    <v t="r">260</v>
    <v t="r">207</v>
    <v t="r">261</v>
    <v t="r">262</v>
    <v t="r">263</v>
    <v t="r">264</v>
    <v t="r">265</v>
    <v t="r">266</v>
    <v t="r">267</v>
    <v t="r">268</v>
    <v t="r">269</v>
    <v t="r">270</v>
    <v t="r">271</v>
    <v t="r">272</v>
    <v t="r">273</v>
    <v t="r">274</v>
    <v t="s">Province of Cádiz</v>
    <v t="r">275</v>
    <v t="r">276</v>
    <v t="r">277</v>
    <v t="r">278</v>
    <v t="r">279</v>
    <v t="r">280</v>
    <v t="s">Province of Seville</v>
    <v t="s">Province of Granada</v>
    <v t="s">Province of Valladolid</v>
    <v t="r">281</v>
    <v t="r">282</v>
    <v t="s">Province of Segovia</v>
    <v t="r">283</v>
    <v t="s">Province of Palencia</v>
    <v t="r">284</v>
    <v t="r">285</v>
    <v t="r">286</v>
    <v t="r">287</v>
    <v t="r">288</v>
    <v t="r">289</v>
    <v t="r">290</v>
    <v t="r">291</v>
    <v t="s">Province of Jaén</v>
    <v t="r">292</v>
    <v t="r">293</v>
    <v t="r">294</v>
    <v t="r">295</v>
    <v t="r">296</v>
    <v t="s">Province of Burgos</v>
    <v t="s">Province of Málaga</v>
    <v t="r">297</v>
    <v t="s">Province of Huesca</v>
    <v t="s">Province of Soria</v>
    <v t="s">Province of Zamora</v>
    <v t="s">Province of Ciudad Real</v>
    <v t="s">Province of Teruel</v>
    <v t="s">Province of Guadalajara</v>
    <v t="r">298</v>
    <v t="s">Province of Las Palmas</v>
  </a>
  <a r="2">
    <v t="s">Central European Time Zone</v>
    <v t="s">Western European Time Zone</v>
  </a>
  <a r="2">
    <v t="s">Greenwich Mean Time Zone</v>
    <v t="s">Western European Time Zone</v>
  </a>
  <a r="2">
    <v t="r">333</v>
    <v t="r">334</v>
  </a>
  <a r="1">
    <v t="s">Portuguese</v>
  </a>
  <a r="20">
    <v t="r">353</v>
    <v t="r">307</v>
    <v t="r">354</v>
    <v t="r">355</v>
    <v t="r">356</v>
    <v t="r">357</v>
    <v t="r">358</v>
    <v t="r">359</v>
    <v t="r">360</v>
    <v t="r">361</v>
    <v t="r">362</v>
    <v t="r">363</v>
    <v t="r">364</v>
    <v t="r">365</v>
    <v t="r">366</v>
    <v t="r">367</v>
    <v t="r">368</v>
    <v t="r">369</v>
    <v t="r">370</v>
    <v t="r">371</v>
  </a>
  <a r="1">
    <v t="s">Western European Time Zone</v>
  </a>
  <a r="1">
    <v t="r">384</v>
  </a>
  <a r="3">
    <v t="s">Central European Summer Time</v>
    <v t="s">Central European Time Zone</v>
    <v t="s">W. Europe Standard Time</v>
  </a>
  <a r="4">
    <v t="r">408</v>
    <v t="r">409</v>
    <v t="r">410</v>
    <v t="r">410</v>
  </a>
  <a r="1">
    <v t="s">German</v>
  </a>
  <a r="16">
    <v t="r">428</v>
    <v t="r">379</v>
    <v t="r">429</v>
    <v t="r">430</v>
    <v t="r">431</v>
    <v t="r">432</v>
    <v t="s">Thuringia</v>
    <v t="r">433</v>
    <v t="r">434</v>
    <v t="r">435</v>
    <v t="r">436</v>
    <v t="r">437</v>
    <v t="r">438</v>
    <v t="r">439</v>
    <v t="r">440</v>
    <v t="r">441</v>
  </a>
  <a r="2">
    <v t="s">Central European Summer Time</v>
    <v t="s">Central European Time Zone</v>
  </a>
  <a r="1">
    <v t="r">454</v>
  </a>
  <a r="7">
    <v t="r">476</v>
    <v t="r">477</v>
    <v t="r">478</v>
    <v t="s">Jean Castex (Prime Minister)</v>
    <v t="r">479</v>
    <v t="r">480</v>
    <v t="r">481</v>
  </a>
  <a r="1">
    <v t="s">French</v>
  </a>
  <a r="132">
    <v t="r">499</v>
    <v t="r">449</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rrayData>
</file>

<file path=xl/richData/rdrichvalue.xml><?xml version="1.0" encoding="utf-8"?>
<rvData xmlns="http://schemas.microsoft.com/office/spreadsheetml/2017/richdata" count="618">
  <rv s="0">
    <v>536870912</v>
    <v>London</v>
    <v>8e0ba7b6-4225-fa8a-6369-1b5294e602a5</v>
    <v>en-GB</v>
    <v>Map</v>
  </rv>
  <rv s="0">
    <v>536870912</v>
    <v>England</v>
    <v>280d39e8-7217-6863-6980-a8c20c211c89</v>
    <v>en-GB</v>
    <v>Map</v>
  </rv>
  <rv s="0">
    <v>536870912</v>
    <v>Greater London</v>
    <v>2ba8a441-178c-f2c0-26cb-a4b260b8c806</v>
    <v>en-GB</v>
    <v>Map</v>
  </rv>
  <rv s="1">
    <fb>1572</fb>
    <v>12</v>
  </rv>
  <rv s="0">
    <v>536870912</v>
    <v>United Kingdom</v>
    <v>b1a5155a-6bb2-4646-8f7c-3e6b3a53c831</v>
    <v>en-GB</v>
    <v>Map</v>
  </rv>
  <rv s="1">
    <fb>51.500152399999997</fb>
    <v>13</v>
  </rv>
  <rv s="0">
    <v>805306368</v>
    <v>Sadiq Khan (Mayor)</v>
    <v>d7862dc2-4c03-1dc8-3412-7fe03041fdcb</v>
    <v>en-GB</v>
    <v>Generic</v>
  </rv>
  <rv s="2">
    <v>0</v>
  </rv>
  <rv s="3">
    <v>https://www.bing.com/search?q=london+england&amp;form=skydnc</v>
    <v>Learn more on Bing</v>
  </rv>
  <rv s="1">
    <fb>-0.12623619999999999</fb>
    <v>13</v>
  </rv>
  <rv s="1">
    <fb>9002488</fb>
    <v>12</v>
  </rv>
  <rv s="2">
    <v>1</v>
  </rv>
  <rv s="4">
    <v>#VALUE!</v>
    <v>en-GB</v>
    <v>8e0ba7b6-4225-fa8a-6369-1b5294e602a5</v>
    <v>536870912</v>
    <v>1</v>
    <v>4</v>
    <v>5</v>
    <v>London</v>
    <v>8</v>
    <v>9</v>
    <v>Map</v>
    <v>10</v>
    <v>11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0.71714878141404492</fb>
    <v>38</v>
  </rv>
  <rv s="1">
    <fb>243610</fb>
    <v>12</v>
  </rv>
  <rv s="1">
    <fb>148000</fb>
    <v>12</v>
  </rv>
  <rv s="1">
    <fb>11</fb>
    <v>39</v>
  </rv>
  <rv s="1">
    <fb>44</fb>
    <v>40</v>
  </rv>
  <rv s="1">
    <fb>379024.78700000001</fb>
    <v>12</v>
  </rv>
  <rv s="1">
    <fb>119.622711300166</fb>
    <v>41</v>
  </rv>
  <rv s="1">
    <fb>1.7381046008651101E-2</fb>
    <v>38</v>
  </rv>
  <rv s="1">
    <fb>5129.5277927901998</fb>
    <v>12</v>
  </rv>
  <rv s="1">
    <fb>1.68</fb>
    <v>39</v>
  </rv>
  <rv s="1">
    <fb>0.130657628239573</fb>
    <v>38</v>
  </rv>
  <rv s="1">
    <fb>80.351771267255202</fb>
    <v>42</v>
  </rv>
  <rv s="1">
    <fb>1.46</fb>
    <v>43</v>
  </rv>
  <rv s="1">
    <fb>2827113184695.5801</fb>
    <v>44</v>
  </rv>
  <rv s="1">
    <fb>1.0115456</fb>
    <v>38</v>
  </rv>
  <rv s="1">
    <fb>0.59995569999999998</fb>
    <v>38</v>
  </rv>
  <rv s="5">
    <v>0</v>
    <v>10</v>
    <v>45</v>
    <v>6</v>
    <v>0</v>
    <v>Image of United Kingdom</v>
  </rv>
  <rv s="1">
    <fb>3.6</fb>
    <v>42</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2">
    <v>2</v>
  </rv>
  <rv s="3">
    <v>https://www.bing.com/search?q=united+kingdom&amp;form=skydnc</v>
    <v>Learn more on Bing</v>
  </rv>
  <rv s="1">
    <fb>81.256097560975604</fb>
    <v>42</v>
  </rv>
  <rv s="1">
    <fb>1868152970000</fb>
    <v>44</v>
  </rv>
  <rv s="1">
    <fb>7</fb>
    <v>42</v>
  </rv>
  <rv s="1">
    <fb>10.130000000000001</fb>
    <v>43</v>
  </rv>
  <rv s="2">
    <v>3</v>
  </rv>
  <rv s="1">
    <fb>0.14794489889999998</fb>
    <v>38</v>
  </rv>
  <rv s="1">
    <fb>2.8117000000000001</fb>
    <v>39</v>
  </rv>
  <rv s="1">
    <fb>66834405</fb>
    <v>12</v>
  </rv>
  <rv s="1">
    <fb>0.22500000000000001</fb>
    <v>38</v>
  </rv>
  <rv s="1">
    <fb>0.26800000000000002</fb>
    <v>38</v>
  </rv>
  <rv s="1">
    <fb>0.42100000000000004</fb>
    <v>38</v>
  </rv>
  <rv s="1">
    <fb>2.7999999999999997E-2</fb>
    <v>38</v>
  </rv>
  <rv s="1">
    <fb>7.0999999999999994E-2</fb>
    <v>38</v>
  </rv>
  <rv s="1">
    <fb>0.11900000000000001</fb>
    <v>38</v>
  </rv>
  <rv s="1">
    <fb>0.16399999999999998</fb>
    <v>38</v>
  </rv>
  <rv s="1">
    <fb>0.62773998260497998</fb>
    <v>38</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2">
    <v>4</v>
  </rv>
  <rv s="1">
    <fb>0.255052921600669</fb>
    <v>38</v>
  </rv>
  <rv s="2">
    <v>5</v>
  </rv>
  <rv s="1">
    <fb>0.30599999999999999</fb>
    <v>38</v>
  </rv>
  <rv s="1">
    <fb>3.8510000705719E-2</fb>
    <v>46</v>
  </rv>
  <rv s="1">
    <fb>55908316</fb>
    <v>12</v>
  </rv>
  <rv s="6">
    <v>#VALUE!</v>
    <v>en-GB</v>
    <v>b1a5155a-6bb2-4646-8f7c-3e6b3a53c831</v>
    <v>536870912</v>
    <v>1</v>
    <v>34</v>
    <v>35</v>
    <v>United Kingdom</v>
    <v>8</v>
    <v>36</v>
    <v>Map</v>
    <v>10</v>
    <v>37</v>
    <v>GB</v>
    <v>13</v>
    <v>14</v>
    <v>15</v>
    <v>16</v>
    <v>17</v>
    <v>0</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0</v>
    <v>35</v>
    <v>36</v>
    <v>37</v>
    <v>38</v>
    <v>39</v>
    <v>40</v>
    <v>United Kingdom</v>
    <v>God Save the Queen</v>
    <v>41</v>
    <v>United Kingdom of Great Britain and Northern Ireland</v>
    <v>42</v>
    <v>43</v>
    <v>44</v>
    <v>45</v>
    <v>46</v>
    <v>47</v>
    <v>48</v>
    <v>49</v>
    <v>50</v>
    <v>51</v>
    <v>52</v>
    <v>199</v>
    <v>200</v>
    <v>201</v>
    <v>202</v>
    <v>203</v>
    <v>United Kingdom</v>
    <v>204</v>
    <v>mdp/vdpid/242</v>
  </rv>
  <rv s="0">
    <v>536870912</v>
    <v>Madrid</v>
    <v>a497c067-c4c6-4bf4-9a5d-34fd30589bda</v>
    <v>en-GB</v>
    <v>Map</v>
  </rv>
  <rv s="0">
    <v>536870912</v>
    <v>Community of Madrid</v>
    <v>854c08ed-f6d7-c812-1a3f-46928ae0597e</v>
    <v>en-GB</v>
    <v>Map</v>
  </rv>
  <rv s="1">
    <fb>604.29999999999995</fb>
    <v>12</v>
  </rv>
  <rv s="0">
    <v>536870912</v>
    <v>Spain</v>
    <v>1baf9d59-f443-e9f4-6e49-de048a073e3f</v>
    <v>en-GB</v>
    <v>Map</v>
  </rv>
  <rv s="1">
    <fb>40.416690899999999</fb>
    <v>13</v>
  </rv>
  <rv s="0">
    <v>805306368</v>
    <v>Manuela Carmena (Mayor)</v>
    <v>22b84f13-a006-51f6-9168-1a4d6061ea2f</v>
    <v>en-GB</v>
    <v>Generic</v>
  </rv>
  <rv s="2">
    <v>6</v>
  </rv>
  <rv s="3">
    <v>https://www.bing.com/search?q=madrid+spain&amp;form=skydnc</v>
    <v>Learn more on Bing</v>
  </rv>
  <rv s="1">
    <fb>-3.7003453999999998</fb>
    <v>13</v>
  </rv>
  <rv s="1">
    <fb>3233527</fb>
    <v>12</v>
  </rv>
  <rv s="2">
    <v>7</v>
  </rv>
  <rv s="7">
    <v>#VALUE!</v>
    <v>en-GB</v>
    <v>a497c067-c4c6-4bf4-9a5d-34fd30589bda</v>
    <v>536870912</v>
    <v>1</v>
    <v>50</v>
    <v>51</v>
    <v>Madrid</v>
    <v>8</v>
    <v>9</v>
    <v>Map</v>
    <v>10</v>
    <v>52</v>
    <v>207</v>
    <v>208</v>
    <v>209</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210</v>
    <v>212</v>
    <v>213</v>
    <v>214</v>
    <v>Madrid</v>
    <v>215</v>
    <v>216</v>
    <v>Madrid</v>
    <v>mdp/vdpid/5669357583933112321</v>
  </rv>
  <rv s="1">
    <fb>0.52577247440306896</fb>
    <v>38</v>
  </rv>
  <rv s="1">
    <fb>505370</fb>
    <v>12</v>
  </rv>
  <rv s="1">
    <fb>196000</fb>
    <v>12</v>
  </rv>
  <rv s="1">
    <fb>7.9</fb>
    <v>39</v>
  </rv>
  <rv s="1">
    <fb>34</fb>
    <v>40</v>
  </rv>
  <rv s="1">
    <fb>244002.18</fb>
    <v>12</v>
  </rv>
  <rv s="1">
    <fb>110.96151904206</fb>
    <v>41</v>
  </rv>
  <rv s="1">
    <fb>6.9953624171701497E-3</fb>
    <v>38</v>
  </rv>
  <rv s="1">
    <fb>5355.9870055822103</fb>
    <v>12</v>
  </rv>
  <rv s="1">
    <fb>1.26</fb>
    <v>39</v>
  </rv>
  <rv s="1">
    <fb>0.36936209528965797</fb>
    <v>38</v>
  </rv>
  <rv s="1">
    <fb>72.955546118337793</fb>
    <v>42</v>
  </rv>
  <rv s="1">
    <fb>1.26</fb>
    <v>43</v>
  </rv>
  <rv s="1">
    <fb>1394116310768.6299</fb>
    <v>44</v>
  </rv>
  <rv s="1">
    <fb>1.0271029</fb>
    <v>38</v>
  </rv>
  <rv s="1">
    <fb>0.88853009999999999</fb>
    <v>38</v>
  </rv>
  <rv s="5">
    <v>1</v>
    <v>10</v>
    <v>61</v>
    <v>6</v>
    <v>0</v>
    <v>Image of Spain</v>
  </rv>
  <rv s="1">
    <fb>2.5</fb>
    <v>42</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8</v>
  </rv>
  <rv s="3">
    <v>https://www.bing.com/search?q=spain&amp;form=skydnc</v>
    <v>Learn more on Bing</v>
  </rv>
  <rv s="1">
    <fb>83.334146341463395</fb>
    <v>42</v>
  </rv>
  <rv s="1">
    <fb>797285840000</fb>
    <v>44</v>
  </rv>
  <rv s="1">
    <fb>4</fb>
    <v>42</v>
  </rv>
  <rv s="1">
    <fb>5.6</fb>
    <v>43</v>
  </rv>
  <rv s="2">
    <v>9</v>
  </rv>
  <rv s="1">
    <fb>0.24229018520000001</fb>
    <v>38</v>
  </rv>
  <rv s="1">
    <fb>3.8723000000000001</fb>
    <v>39</v>
  </rv>
  <rv s="1">
    <fb>47076781</fb>
    <v>12</v>
  </rv>
  <rv s="1">
    <fb>0.23399999999999999</fb>
    <v>38</v>
  </rv>
  <rv s="1">
    <fb>0.254</fb>
    <v>38</v>
  </rv>
  <rv s="1">
    <fb>0.41</fb>
    <v>38</v>
  </rv>
  <rv s="1">
    <fb>2.1000000000000001E-2</fb>
    <v>38</v>
  </rv>
  <rv s="1">
    <fb>6.2E-2</fb>
    <v>38</v>
  </rv>
  <rv s="1">
    <fb>0.122</fb>
    <v>38</v>
  </rv>
  <rv s="1">
    <fb>0.17199999999999999</fb>
    <v>38</v>
  </rv>
  <rv s="1">
    <fb>0.57492000579834002</fb>
    <v>38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10</v>
  </rv>
  <rv s="1">
    <fb>0.14248211393678101</fb>
    <v>38</v>
  </rv>
  <rv s="2">
    <v>11</v>
  </rv>
  <rv s="1">
    <fb>0.47</fb>
    <v>38</v>
  </rv>
  <rv s="1">
    <fb>0.13958999633789099</fb>
    <v>46</v>
  </rv>
  <rv s="1">
    <fb>37927409</fb>
    <v>12</v>
  </rv>
  <rv s="6">
    <v>#VALUE!</v>
    <v>en-GB</v>
    <v>1baf9d59-f443-e9f4-6e49-de048a073e3f</v>
    <v>536870912</v>
    <v>1</v>
    <v>59</v>
    <v>35</v>
    <v>Spain</v>
    <v>8</v>
    <v>36</v>
    <v>Map</v>
    <v>10</v>
    <v>60</v>
    <v>ES</v>
    <v>218</v>
    <v>219</v>
    <v>220</v>
    <v>221</v>
    <v>222</v>
    <v>206</v>
    <v>223</v>
    <v>224</v>
    <v>225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226</v>
    <v>227</v>
    <v>228</v>
    <v>229</v>
    <v>230</v>
    <v>231</v>
    <v>232</v>
    <v>233</v>
    <v>234</v>
    <v>235</v>
    <v>206</v>
    <v>239</v>
    <v>240</v>
    <v>241</v>
    <v>242</v>
    <v>243</v>
    <v>244</v>
    <v>Spain</v>
    <v>Marcha Real</v>
    <v>245</v>
    <v>Spain</v>
    <v>246</v>
    <v>247</v>
    <v>248</v>
    <v>249</v>
    <v>250</v>
    <v>251</v>
    <v>252</v>
    <v>253</v>
    <v>254</v>
    <v>255</v>
    <v>256</v>
    <v>299</v>
    <v>300</v>
    <v>301</v>
    <v>302</v>
    <v>303</v>
    <v>Spain</v>
    <v>304</v>
    <v>mdp/vdpid/217</v>
  </rv>
  <rv s="0">
    <v>536870912</v>
    <v>Lisbon</v>
    <v>9d006cb5-bff4-48b4-9c83-443eaf418b11</v>
    <v>en-GB</v>
    <v>Map</v>
  </rv>
  <rv s="0">
    <v>536870912</v>
    <v>Lisbon District</v>
    <v>9aabe4c9-f2ff-745a-22b7-741589d147d3</v>
    <v>en-GB</v>
    <v>Map</v>
  </rv>
  <rv s="1">
    <fb>100.05</fb>
    <v>12</v>
  </rv>
  <rv s="0">
    <v>536870912</v>
    <v>Portugal</v>
    <v>9e917e65-c588-a0b7-f336-52fc6b5b2052</v>
    <v>en-GB</v>
    <v>Map</v>
  </rv>
  <rv s="5">
    <v>2</v>
    <v>10</v>
    <v>69</v>
    <v>6</v>
    <v>0</v>
    <v>Image of Lisbon</v>
  </rv>
  <rv s="3">
    <v>https://www.bing.com/search?q=lisbon+portugal&amp;form=skydnc</v>
    <v>Learn more on Bing</v>
  </rv>
  <rv s="1">
    <fb>544851</fb>
    <v>12</v>
  </rv>
  <rv s="2">
    <v>12</v>
  </rv>
  <rv s="8">
    <v>#VALUE!</v>
    <v>en-GB</v>
    <v>9d006cb5-bff4-48b4-9c83-443eaf418b11</v>
    <v>536870912</v>
    <v>1</v>
    <v>66</v>
    <v>67</v>
    <v>Lisbon</v>
    <v>68</v>
    <v>36</v>
    <v>Map</v>
    <v>10</v>
    <v>11</v>
    <v>307</v>
    <v>308</v>
    <v>309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310</v>
    <v>311</v>
    <v>Lisbon</v>
    <v>312</v>
    <v>313</v>
    <v>Lisbon</v>
    <v>mdp/vdpid/161498680</v>
  </rv>
  <rv s="1">
    <fb>0.39452940398253294</fb>
    <v>38</v>
  </rv>
  <rv s="1">
    <fb>92212</fb>
    <v>12</v>
  </rv>
  <rv s="1">
    <fb>52000</fb>
    <v>12</v>
  </rv>
  <rv s="1">
    <fb>8.5</fb>
    <v>39</v>
  </rv>
  <rv s="1">
    <fb>351</fb>
    <v>40</v>
  </rv>
  <rv s="1">
    <fb>48741.764000000003</fb>
    <v>12</v>
  </rv>
  <rv s="1">
    <fb>110.624358614714</fb>
    <v>41</v>
  </rv>
  <rv s="1">
    <fb>3.3817841004612497E-3</fb>
    <v>38</v>
  </rv>
  <rv s="1">
    <fb>4662.6007998029399</fb>
    <v>12</v>
  </rv>
  <rv s="1">
    <fb>1.38</fb>
    <v>39</v>
  </rv>
  <rv s="1">
    <fb>0.34611423825368903</fb>
    <v>38</v>
  </rv>
  <rv s="1">
    <fb>77.024122555839</fb>
    <v>42</v>
  </rv>
  <rv s="1">
    <fb>1.54</fb>
    <v>43</v>
  </rv>
  <rv s="1">
    <fb>237686075634.698</fb>
    <v>44</v>
  </rv>
  <rv s="1">
    <fb>1.0618313000000001</fb>
    <v>38</v>
  </rv>
  <rv s="1">
    <fb>0.63935809999999993</fb>
    <v>38</v>
  </rv>
  <rv s="5">
    <v>3</v>
    <v>10</v>
    <v>78</v>
    <v>6</v>
    <v>0</v>
    <v>Image of Portugal</v>
  </rv>
  <rv s="1">
    <fb>3.1</fb>
    <v>42</v>
  </rv>
  <rv s="0">
    <v>805306368</v>
    <v>António Costa (Prime Minister)</v>
    <v>461f25f6-d38c-4199-a2e3-c82f6d34e8cb</v>
    <v>en-GB</v>
    <v>Generic</v>
  </rv>
  <rv s="0">
    <v>805306368</v>
    <v>Marcelo Rebelo de Sousa (President)</v>
    <v>cd15af88-d571-7e9f-0e69-8c7f54821ed3</v>
    <v>en-GB</v>
    <v>Generic</v>
  </rv>
  <rv s="2">
    <v>13</v>
  </rv>
  <rv s="3">
    <v>https://www.bing.com/search?q=portugal&amp;form=skydnc</v>
    <v>Learn more on Bing</v>
  </rv>
  <rv s="1">
    <fb>81.3243902439024</fb>
    <v>42</v>
  </rv>
  <rv s="1">
    <fb>61933604857.411003</fb>
    <v>44</v>
  </rv>
  <rv s="1">
    <fb>8</fb>
    <v>42</v>
  </rv>
  <rv s="1">
    <fb>3.78</fb>
    <v>43</v>
  </rv>
  <rv s="2">
    <v>14</v>
  </rv>
  <rv s="1">
    <fb>0.27650697260000001</fb>
    <v>38</v>
  </rv>
  <rv s="1">
    <fb>5.1239999999999997</fb>
    <v>39</v>
  </rv>
  <rv s="1">
    <fb>10269417</fb>
    <v>12</v>
  </rv>
  <rv s="1">
    <fb>0.221</fb>
    <v>38</v>
  </rv>
  <rv s="1">
    <fb>0.26700000000000002</fb>
    <v>38</v>
  </rv>
  <rv s="1">
    <fb>0.41600000000000004</fb>
    <v>38</v>
  </rv>
  <rv s="1">
    <fb>2.7000000000000003E-2</fb>
    <v>38</v>
  </rv>
  <rv s="1">
    <fb>7.400000000000001E-2</fb>
    <v>38</v>
  </rv>
  <rv s="1">
    <fb>0.124</fb>
    <v>38</v>
  </rv>
  <rv s="1">
    <fb>0.16500000000000001</fb>
    <v>38</v>
  </rv>
  <rv s="1">
    <fb>0.58811000823974602</fb>
    <v>38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15</v>
  </rv>
  <rv s="1">
    <fb>0.227551770073532</fb>
    <v>38</v>
  </rv>
  <rv s="2">
    <v>16</v>
  </rv>
  <rv s="1">
    <fb>0.39799999999999996</fb>
    <v>38</v>
  </rv>
  <rv s="1">
    <fb>6.33400011062622E-2</fb>
    <v>46</v>
  </rv>
  <rv s="1">
    <fb>6753579</fb>
    <v>12</v>
  </rv>
  <rv s="6">
    <v>#VALUE!</v>
    <v>en-GB</v>
    <v>9e917e65-c588-a0b7-f336-52fc6b5b2052</v>
    <v>536870912</v>
    <v>1</v>
    <v>76</v>
    <v>35</v>
    <v>Portugal</v>
    <v>8</v>
    <v>36</v>
    <v>Map</v>
    <v>10</v>
    <v>77</v>
    <v>PT</v>
    <v>315</v>
    <v>316</v>
    <v>317</v>
    <v>318</v>
    <v>319</v>
    <v>306</v>
    <v>320</v>
    <v>321</v>
    <v>322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323</v>
    <v>324</v>
    <v>325</v>
    <v>326</v>
    <v>327</v>
    <v>328</v>
    <v>329</v>
    <v>330</v>
    <v>331</v>
    <v>332</v>
    <v>306</v>
    <v>335</v>
    <v>336</v>
    <v>337</v>
    <v>338</v>
    <v>339</v>
    <v>340</v>
    <v>Portugal</v>
    <v>A Portuguesa</v>
    <v>341</v>
    <v>Portugal</v>
    <v>342</v>
    <v>343</v>
    <v>344</v>
    <v>345</v>
    <v>346</v>
    <v>347</v>
    <v>348</v>
    <v>349</v>
    <v>350</v>
    <v>351</v>
    <v>352</v>
    <v>372</v>
    <v>373</v>
    <v>374</v>
    <v>375</v>
    <v>376</v>
    <v>Portugal</v>
    <v>377</v>
    <v>mdp/vdpid/193</v>
  </rv>
  <rv s="0">
    <v>536870912</v>
    <v>Berlin</v>
    <v>42784943-7c23-7672-5527-06f89b965cdf</v>
    <v>en-GB</v>
    <v>Map</v>
  </rv>
  <rv s="1">
    <fb>891.85</fb>
    <v>12</v>
  </rv>
  <rv s="0">
    <v>536870912</v>
    <v>Germany</v>
    <v>75c62d8e-1449-4e4d-b188-d9e88f878dd9</v>
    <v>en-GB</v>
    <v>Map</v>
  </rv>
  <rv s="1">
    <fb>1794936</fb>
    <v>12</v>
  </rv>
  <rv s="1">
    <fb>1868905</fb>
    <v>12</v>
  </rv>
  <rv s="0">
    <v>805306368</v>
    <v>Franziska Giffey (Mayor)</v>
    <v>0f36a115-cd69-74b0-1ad8-5ee6074d7916</v>
    <v>en-GB</v>
    <v>Generic</v>
  </rv>
  <rv s="2">
    <v>17</v>
  </rv>
  <rv s="3">
    <v>https://www.bing.com/search?q=berlin+germany&amp;form=skydnc</v>
    <v>Learn more on Bing</v>
  </rv>
  <rv s="1">
    <fb>1.83</fb>
    <v>39</v>
  </rv>
  <rv s="1">
    <fb>3769495</fb>
    <v>12</v>
  </rv>
  <rv s="2">
    <v>18</v>
  </rv>
  <rv s="9">
    <v>#VALUE!</v>
    <v>en-GB</v>
    <v>42784943-7c23-7672-5527-06f89b965cdf</v>
    <v>536870912</v>
    <v>1</v>
    <v>83</v>
    <v>84</v>
    <v>Berlin</v>
    <v>8</v>
    <v>9</v>
    <v>Map</v>
    <v>10</v>
    <v>85</v>
    <v>DE-BE</v>
    <v>380</v>
    <v>381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382</v>
    <v>383</v>
    <v>385</v>
    <v>386</v>
    <v>Berlin</v>
    <v>387</v>
    <v>388</v>
    <v>389</v>
    <v>Berlin</v>
    <v>mdp/vdpid/7017957146650214401</v>
  </rv>
  <rv s="1">
    <fb>0.47678612319670299</fb>
    <v>38</v>
  </rv>
  <rv s="1">
    <fb>357022</fb>
    <v>12</v>
  </rv>
  <rv s="1">
    <fb>180000</fb>
    <v>12</v>
  </rv>
  <rv s="1">
    <fb>9.5</fb>
    <v>39</v>
  </rv>
  <rv s="1">
    <fb>49</fb>
    <v>40</v>
  </rv>
  <rv s="1">
    <fb>727972.84</fb>
    <v>12</v>
  </rv>
  <rv s="1">
    <fb>112.854887342124</fb>
    <v>41</v>
  </rv>
  <rv s="1">
    <fb>1.4456670146976E-2</fb>
    <v>38</v>
  </rv>
  <rv s="1">
    <fb>7035.4829747167596</fb>
    <v>12</v>
  </rv>
  <rv s="1">
    <fb>1.56</fb>
    <v>39</v>
  </rv>
  <rv s="1">
    <fb>0.326912067781085</fb>
    <v>38</v>
  </rv>
  <rv s="1">
    <fb>78.862551056754995</fb>
    <v>42</v>
  </rv>
  <rv s="1">
    <fb>1.39</fb>
    <v>43</v>
  </rv>
  <rv s="1">
    <fb>3845630030823.52</fb>
    <v>44</v>
  </rv>
  <rv s="1">
    <fb>1.0402236</fb>
    <v>38</v>
  </rv>
  <rv s="1">
    <fb>0.70246649999999999</fb>
    <v>38</v>
  </rv>
  <rv s="5">
    <v>4</v>
    <v>10</v>
    <v>95</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2">
    <v>19</v>
  </rv>
  <rv s="3">
    <v>https://www.bing.com/search?q=germany&amp;form=skydnc</v>
    <v>Learn more on Bing</v>
  </rv>
  <rv s="1">
    <fb>80.892682926829295</fb>
    <v>42</v>
  </rv>
  <rv s="1">
    <fb>2098173930000</fb>
    <v>44</v>
  </rv>
  <rv s="1">
    <fb>9.99</fb>
    <v>43</v>
  </rv>
  <rv s="2">
    <v>20</v>
  </rv>
  <rv s="1">
    <fb>0.12528421940000001</fb>
    <v>38</v>
  </rv>
  <rv s="1">
    <fb>4.2488000000000001</fb>
    <v>39</v>
  </rv>
  <rv s="1">
    <fb>83132799</fb>
    <v>12</v>
  </rv>
  <rv s="1">
    <fb>0.22800000000000001</fb>
    <v>38</v>
  </rv>
  <rv s="1">
    <fb>0.24600000000000002</fb>
    <v>38</v>
  </rv>
  <rv s="1">
    <fb>0.39600000000000002</fb>
    <v>38</v>
  </rv>
  <rv s="1">
    <fb>2.8999999999999998E-2</fb>
    <v>38</v>
  </rv>
  <rv s="1">
    <fb>7.5999999999999998E-2</fb>
    <v>38</v>
  </rv>
  <rv s="1">
    <fb>0.128</fb>
    <v>38</v>
  </rv>
  <rv s="1">
    <fb>0.17100000000000001</fb>
    <v>38</v>
  </rv>
  <rv s="1">
    <fb>0.60811000823974604</fb>
    <v>38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2">
    <v>21</v>
  </rv>
  <rv s="1">
    <fb>0.11505903952014901</fb>
    <v>38</v>
  </rv>
  <rv s="2">
    <v>22</v>
  </rv>
  <rv s="1">
    <fb>0.48799999999999999</fb>
    <v>38</v>
  </rv>
  <rv s="1">
    <fb>3.0429999828338602E-2</fb>
    <v>46</v>
  </rv>
  <rv s="1">
    <fb>64324835</fb>
    <v>12</v>
  </rv>
  <rv s="6">
    <v>#VALUE!</v>
    <v>en-GB</v>
    <v>75c62d8e-1449-4e4d-b188-d9e88f878dd9</v>
    <v>536870912</v>
    <v>1</v>
    <v>93</v>
    <v>35</v>
    <v>Germany</v>
    <v>8</v>
    <v>36</v>
    <v>Map</v>
    <v>10</v>
    <v>94</v>
    <v>DE</v>
    <v>391</v>
    <v>392</v>
    <v>393</v>
    <v>394</v>
    <v>395</v>
    <v>379</v>
    <v>396</v>
    <v>397</v>
    <v>398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399</v>
    <v>400</v>
    <v>401</v>
    <v>402</v>
    <v>403</v>
    <v>404</v>
    <v>405</v>
    <v>406</v>
    <v>407</v>
    <v>332</v>
    <v>379</v>
    <v>411</v>
    <v>412</v>
    <v>413</v>
    <v>414</v>
    <v>39</v>
    <v>415</v>
    <v>Germany</v>
    <v>Deutschlandlied</v>
    <v>416</v>
    <v>Federal Republic of Germany</v>
    <v>417</v>
    <v>418</v>
    <v>419</v>
    <v>420</v>
    <v>421</v>
    <v>422</v>
    <v>423</v>
    <v>424</v>
    <v>425</v>
    <v>426</v>
    <v>427</v>
    <v>442</v>
    <v>443</v>
    <v>444</v>
    <v>445</v>
    <v>446</v>
    <v>Germany</v>
    <v>447</v>
    <v>mdp/vdpid/94</v>
  </rv>
  <rv s="0">
    <v>536870912</v>
    <v>Paris</v>
    <v>85584d24-2116-5b98-89f9-5714db931ac6</v>
    <v>en-GB</v>
    <v>Map</v>
  </rv>
  <rv s="0">
    <v>536870912</v>
    <v>Île-de-France</v>
    <v>ba200862-fc37-6d22-3434-c6e709faa507</v>
    <v>en-GB</v>
    <v>Map</v>
  </rv>
  <rv s="1">
    <fb>105.4</fb>
    <v>12</v>
  </rv>
  <rv s="0">
    <v>536870912</v>
    <v>France</v>
    <v>c7bfe2de-4f82-e23c-ae42-8544b5b5c0ea</v>
    <v>en-GB</v>
    <v>Map</v>
  </rv>
  <rv s="1">
    <fb>48.856895000000002</fb>
    <v>13</v>
  </rv>
  <rv s="0">
    <v>805306368</v>
    <v>Anne Hidalgo (Mayor)</v>
    <v>f26212ed-b25d-e4f8-ecf0-85777b9d38cf</v>
    <v>en-GB</v>
    <v>Generic</v>
  </rv>
  <rv s="2">
    <v>23</v>
  </rv>
  <rv s="3">
    <v>https://www.bing.com/search?q=paris+france&amp;form=skydnc</v>
    <v>Learn more on Bing</v>
  </rv>
  <rv s="1">
    <fb>2.3508486999999998</fb>
    <v>13</v>
  </rv>
  <rv s="1">
    <fb>2244000</fb>
    <v>12</v>
  </rv>
  <rv s="7">
    <v>#VALUE!</v>
    <v>en-GB</v>
    <v>85584d24-2116-5b98-89f9-5714db931ac6</v>
    <v>536870912</v>
    <v>1</v>
    <v>101</v>
    <v>51</v>
    <v>Paris</v>
    <v>8</v>
    <v>9</v>
    <v>Map</v>
    <v>10</v>
    <v>102</v>
    <v>450</v>
    <v>451</v>
    <v>452</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453</v>
    <v>455</v>
    <v>456</v>
    <v>457</v>
    <v>Paris</v>
    <v>458</v>
    <v>216</v>
    <v>Paris</v>
    <v>mdp/vdpid/7012570570818584578</v>
  </rv>
  <rv s="1">
    <fb>0.524475441661716</fb>
    <v>38</v>
  </rv>
  <rv s="1">
    <fb>643801</fb>
    <v>12</v>
  </rv>
  <rv s="1">
    <fb>307000</fb>
    <v>12</v>
  </rv>
  <rv s="1">
    <fb>11.3</fb>
    <v>39</v>
  </rv>
  <rv s="1">
    <fb>33</fb>
    <v>40</v>
  </rv>
  <rv s="1">
    <fb>303275.56800000003</fb>
    <v>12</v>
  </rv>
  <rv s="1">
    <fb>110.04856675289</fb>
    <v>41</v>
  </rv>
  <rv s="1">
    <fb>1.1082549228829199E-2</fb>
    <v>38</v>
  </rv>
  <rv s="1">
    <fb>6939.5214736692897</fb>
    <v>12</v>
  </rv>
  <rv s="1">
    <fb>1.88</fb>
    <v>39</v>
  </rv>
  <rv s="1">
    <fb>0.31233278442262596</fb>
    <v>38</v>
  </rv>
  <rv s="1">
    <fb>46.487970872236403</fb>
    <v>42</v>
  </rv>
  <rv s="1">
    <fb>2715518274227.4502</fb>
    <v>44</v>
  </rv>
  <rv s="1">
    <fb>1.0251076000000001</fb>
    <v>38</v>
  </rv>
  <rv s="1">
    <fb>0.65629000000000004</fb>
    <v>38</v>
  </rv>
  <rv s="1">
    <fb>3.4</fb>
    <v>42</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2">
    <v>24</v>
  </rv>
  <rv s="3">
    <v>https://www.bing.com/search?q=france&amp;form=skydnc</v>
    <v>Learn more on Bing</v>
  </rv>
  <rv s="1">
    <fb>82.526829268292701</fb>
    <v>42</v>
  </rv>
  <rv s="1">
    <fb>2365950236659.3599</fb>
    <v>44</v>
  </rv>
  <rv s="1">
    <fb>11.16</fb>
    <v>43</v>
  </rv>
  <rv s="2">
    <v>25</v>
  </rv>
  <rv s="1">
    <fb>6.7968269799999995E-2</fb>
    <v>38</v>
  </rv>
  <rv s="1">
    <fb>3.2671999999999999</fb>
    <v>39</v>
  </rv>
  <rv s="1">
    <fb>67059887</fb>
    <v>12</v>
  </rv>
  <rv s="1">
    <fb>0.21899999999999997</fb>
    <v>38</v>
  </rv>
  <rv s="1">
    <fb>0.25800000000000001</fb>
    <v>38</v>
  </rv>
  <rv s="1">
    <fb>0.4</fb>
    <v>38</v>
  </rv>
  <rv s="1">
    <fb>3.2000000000000001E-2</fb>
    <v>38</v>
  </rv>
  <rv s="1">
    <fb>8.1000000000000003E-2</fb>
    <v>38</v>
  </rv>
  <rv s="1">
    <fb>0.13</fb>
    <v>38</v>
  </rv>
  <rv s="1">
    <fb>0.16899999999999998</fb>
    <v>38</v>
  </rv>
  <rv s="1">
    <fb>0.55125999450683605</fb>
    <v>38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2">
    <v>26</v>
  </rv>
  <rv s="1">
    <fb>0.24229980509910898</fb>
    <v>38</v>
  </rv>
  <rv s="1">
    <fb>0.60699999999999998</fb>
    <v>38</v>
  </rv>
  <rv s="1">
    <fb>8.4270000457763714E-2</fb>
    <v>46</v>
  </rv>
  <rv s="1">
    <fb>54123364</fb>
    <v>12</v>
  </rv>
  <rv s="10">
    <v>#VALUE!</v>
    <v>en-GB</v>
    <v>c7bfe2de-4f82-e23c-ae42-8544b5b5c0ea</v>
    <v>536870912</v>
    <v>1</v>
    <v>109</v>
    <v>110</v>
    <v>France</v>
    <v>8</v>
    <v>9</v>
    <v>Map</v>
    <v>10</v>
    <v>111</v>
    <v>FR</v>
    <v>460</v>
    <v>461</v>
    <v>462</v>
    <v>463</v>
    <v>464</v>
    <v>449</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403</v>
    <v>472</v>
    <v>473</v>
    <v>474</v>
    <v>475</v>
    <v>449</v>
    <v>482</v>
    <v>483</v>
    <v>484</v>
    <v>485</v>
    <v>339</v>
    <v>486</v>
    <v>France</v>
    <v>La Marseillaise</v>
    <v>487</v>
    <v>French Republic</v>
    <v>488</v>
    <v>489</v>
    <v>490</v>
    <v>491</v>
    <v>492</v>
    <v>493</v>
    <v>494</v>
    <v>495</v>
    <v>496</v>
    <v>497</v>
    <v>498</v>
    <v>612</v>
    <v>613</v>
    <v>444</v>
    <v>614</v>
    <v>615</v>
    <v>France</v>
    <v>616</v>
    <v>mdp/vdpid/84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2">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25</v>
      <v>16</v>
      <v>26</v>
      <v>27</v>
      <v>28</v>
      <v>16</v>
      <v>16</v>
      <v>22</v>
      <v>16</v>
      <v>29</v>
      <v>30</v>
      <v>31</v>
      <v>32</v>
      <v>16</v>
      <v>15</v>
      <v>16</v>
      <v>16</v>
      <v>16</v>
      <v>16</v>
      <v>16</v>
      <v>16</v>
      <v>16</v>
      <v>16</v>
      <v>16</v>
      <v>16</v>
      <v>33</v>
    </spb>
    <spb s="2">
      <v>1</v>
      <v>Name</v>
      <v>LearnMoreOnLink</v>
    </spb>
    <spb s="11">
      <v>1</v>
      <v>5</v>
      <v>2</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6</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47</v>
      <v>48</v>
      <v>47</v>
      <v>48</v>
      <v>47</v>
      <v>49</v>
      <v>47</v>
    </spb>
    <spb s="2">
      <v>2</v>
      <v>Name</v>
      <v>LearnMoreOnLink</v>
    </spb>
    <spb s="8">
      <v>square km</v>
      <v>2012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14</v>
      <v>53</v>
      <v>54</v>
      <v>55</v>
      <v>18</v>
      <v>19</v>
      <v>55</v>
      <v>56</v>
      <v>56</v>
      <v>57</v>
      <v>58</v>
      <v>56</v>
      <v>56</v>
      <v>54</v>
      <v>23</v>
      <v>53</v>
      <v>54</v>
      <v>24</v>
      <v>56</v>
      <v>54</v>
      <v>26</v>
      <v>27</v>
      <v>28</v>
      <v>54</v>
      <v>54</v>
      <v>58</v>
      <v>54</v>
      <v>29</v>
      <v>30</v>
      <v>31</v>
      <v>32</v>
      <v>54</v>
      <v>53</v>
      <v>54</v>
      <v>54</v>
      <v>54</v>
      <v>54</v>
      <v>54</v>
      <v>54</v>
      <v>54</v>
      <v>54</v>
      <v>54</v>
      <v>54</v>
      <v>33</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62</v>
      <v>63</v>
      <v>63</v>
      <v>63</v>
      <v>63</v>
      <v>64</v>
      <v>65</v>
    </spb>
    <spb s="2">
      <v>3</v>
      <v>Name</v>
      <v>LearnMoreOnLink</v>
    </spb>
    <spb s="14">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5">
      <v>14</v>
      <v>70</v>
      <v>71</v>
      <v>72</v>
      <v>18</v>
      <v>19</v>
      <v>72</v>
      <v>71</v>
      <v>71</v>
      <v>73</v>
      <v>74</v>
      <v>71</v>
      <v>71</v>
      <v>71</v>
      <v>75</v>
      <v>23</v>
      <v>70</v>
      <v>75</v>
      <v>24</v>
      <v>71</v>
      <v>75</v>
      <v>26</v>
      <v>27</v>
      <v>28</v>
      <v>75</v>
      <v>75</v>
      <v>74</v>
      <v>75</v>
      <v>29</v>
      <v>30</v>
      <v>31</v>
      <v>32</v>
      <v>75</v>
      <v>70</v>
      <v>75</v>
      <v>75</v>
      <v>75</v>
      <v>75</v>
      <v>75</v>
      <v>75</v>
      <v>75</v>
      <v>75</v>
      <v>75</v>
      <v>75</v>
      <v>33</v>
    </spb>
    <spb s="12">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6">
      <v>79</v>
      <v>80</v>
      <v>81</v>
      <v>79</v>
      <v>80</v>
      <v>79</v>
      <v>79</v>
      <v>81</v>
      <v>82</v>
      <v>81</v>
    </spb>
    <spb s="2">
      <v>4</v>
      <v>Name</v>
      <v>LearnMoreOnLink</v>
    </spb>
    <spb s="17">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5">
      <v>14</v>
      <v>86</v>
      <v>87</v>
      <v>88</v>
      <v>18</v>
      <v>19</v>
      <v>88</v>
      <v>89</v>
      <v>89</v>
      <v>87</v>
      <v>90</v>
      <v>89</v>
      <v>89</v>
      <v>91</v>
      <v>92</v>
      <v>23</v>
      <v>86</v>
      <v>92</v>
      <v>24</v>
      <v>89</v>
      <v>92</v>
      <v>26</v>
      <v>27</v>
      <v>28</v>
      <v>92</v>
      <v>92</v>
      <v>90</v>
      <v>92</v>
      <v>29</v>
      <v>30</v>
      <v>31</v>
      <v>32</v>
      <v>92</v>
      <v>86</v>
      <v>92</v>
      <v>92</v>
      <v>92</v>
      <v>92</v>
      <v>92</v>
      <v>92</v>
      <v>92</v>
      <v>92</v>
      <v>92</v>
      <v>92</v>
      <v>33</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8">
      <v>96</v>
      <v>97</v>
      <v>97</v>
      <v>98</v>
      <v>99</v>
      <v>100</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14</v>
      <v>103</v>
      <v>104</v>
      <v>105</v>
      <v>18</v>
      <v>19</v>
      <v>105</v>
      <v>106</v>
      <v>106</v>
      <v>104</v>
      <v>107</v>
      <v>106</v>
      <v>108</v>
      <v>23</v>
      <v>103</v>
      <v>108</v>
      <v>24</v>
      <v>106</v>
      <v>108</v>
      <v>26</v>
      <v>27</v>
      <v>28</v>
      <v>108</v>
      <v>108</v>
      <v>107</v>
      <v>108</v>
      <v>29</v>
      <v>30</v>
      <v>31</v>
      <v>32</v>
      <v>108</v>
      <v>103</v>
      <v>108</v>
      <v>108</v>
      <v>108</v>
      <v>108</v>
      <v>108</v>
      <v>108</v>
      <v>108</v>
      <v>108</v>
      <v>108</v>
      <v>108</v>
      <v>33</v>
    </spb>
    <spb s="2">
      <v>5</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RequiresInlineAttribution" t="b"/>
    <rPr n="NumberFormat" t="s"/>
    <rPr n="IsHeroField" t="b"/>
  </richProperties>
  <richStyles>
    <rSty>
      <rpv i="0">1</rpv>
    </rSty>
    <rSty>
      <rpv i="1">1</rpv>
    </rSty>
    <rSty dxfid="0">
      <rpv i="2">#,##0</rpv>
    </rSty>
    <rSty dxfid="1">
      <rpv i="2">0.0000</rpv>
    </rSty>
    <rSty>
      <rpv i="3">1</rpv>
    </rSty>
    <rSty dxfid="3">
      <rpv i="2">0.0%</rpv>
    </rSty>
    <rSty dxfid="2">
      <rpv i="2">0.00</rpv>
    </rSty>
    <rSty dxfid="5">
      <rpv i="2">0</rpv>
    </rSty>
    <rSty dxfid="4">
      <rpv i="2">#,##0.00</rpv>
    </rSty>
    <rSty dxfid="1">
      <rpv i="2">0.0</rpv>
    </rSty>
    <rSty dxfid="1">
      <rpv i="2">_([$$-en-US]* #,##0.00_);_([$$-en-US]* (#,##0.00);_([$$-en-US]* "-"??_);_(@_)</rpv>
    </rSty>
    <rSty dxfid="1">
      <rpv i="2">_([$$-en-US]* #,##0_);_([$$-en-US]* (#,##0);_([$$-en-US]*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1B4E16-C14E-4185-B4AF-E55DF7AA0B43}" name="Table1" displayName="Table1" ref="A1:I263" totalsRowShown="0" headerRowDxfId="38" dataDxfId="37">
  <autoFilter ref="A1:I263" xr:uid="{0C1B4E16-C14E-4185-B4AF-E55DF7AA0B43}"/>
  <tableColumns count="9">
    <tableColumn id="1" xr3:uid="{BE79B6E2-4607-41C2-893E-40696485CD96}" name="Order ID" dataDxfId="36"/>
    <tableColumn id="2" xr3:uid="{68E27BAA-C628-4A46-B69B-4104D0A69402}" name="Date" dataDxfId="35"/>
    <tableColumn id="3" xr3:uid="{A81F8561-05E5-4AD2-8759-A7473259BFE6}" name="Product" dataDxfId="34"/>
    <tableColumn id="4" xr3:uid="{51593231-471B-43A8-AD4F-ED62347078A7}" name="Price" dataDxfId="33"/>
    <tableColumn id="5" xr3:uid="{C7D400DC-AED4-4979-9EC7-C849C1659804}" name="Quantity" dataDxfId="32"/>
    <tableColumn id="6" xr3:uid="{117D82E1-A4F3-475C-988F-C4166C3E7CD6}" name="Purchase Type" dataDxfId="31"/>
    <tableColumn id="7" xr3:uid="{22C02763-8506-47BC-AFF6-3C3BC9F7F575}" name="Payment Method" dataDxfId="30"/>
    <tableColumn id="8" xr3:uid="{7BB25851-B1CB-4DB7-B224-7F207C3832E0}" name="Manager" dataDxfId="29"/>
    <tableColumn id="9" xr3:uid="{93C0E0C4-C93C-4C49-8DF2-9A726E6AC3C2}" name="City" dataDxfId="28"/>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41ACF50-2A9F-4DAB-B82A-C52040523C82}" name="Table13" displayName="Table13" ref="A1:M259" totalsRowCount="1" headerRowDxfId="27" dataDxfId="26">
  <autoFilter ref="A1:M258" xr:uid="{341ACF50-2A9F-4DAB-B82A-C52040523C82}"/>
  <tableColumns count="13">
    <tableColumn id="1" xr3:uid="{A7D4597E-6B01-4C91-9F03-FA49DA8E94D6}" name="Order ID" dataDxfId="24" totalsRowDxfId="25"/>
    <tableColumn id="2" xr3:uid="{6E25E561-AF3D-4603-9539-555F472E8B05}" name="Date" dataDxfId="22" totalsRowDxfId="23"/>
    <tableColumn id="3" xr3:uid="{E7CB56D9-B07E-4253-B54A-0EB03A10ABCA}" name="Product" dataDxfId="20" totalsRowDxfId="21"/>
    <tableColumn id="4" xr3:uid="{0266EDC9-EEDB-4461-B6EA-BF29209C2370}" name="Price" dataDxfId="18" totalsRowDxfId="19"/>
    <tableColumn id="5" xr3:uid="{1471071D-D9FD-4ED5-BC9E-5AF8F48E7FAD}" name="Quantity" dataDxfId="16" totalsRowDxfId="17"/>
    <tableColumn id="6" xr3:uid="{AE8C81DE-7BA8-4675-A4AD-460F71BD8F3E}" name="Purchase Type" dataDxfId="14" totalsRowDxfId="15"/>
    <tableColumn id="7" xr3:uid="{B62537B9-1C85-4D7A-BEB3-34978AF4529A}" name="Payment Method" dataDxfId="12" totalsRowDxfId="13"/>
    <tableColumn id="8" xr3:uid="{FF50BB05-CB8D-49A3-9A94-02E3AFC25DBC}" name="Manager" dataDxfId="10" totalsRowDxfId="11"/>
    <tableColumn id="9" xr3:uid="{3E203788-8E3D-47BE-8347-A78780C4D0A1}" name="City" dataDxfId="8" totalsRowDxfId="9"/>
    <tableColumn id="10" xr3:uid="{7D93873D-B3C1-4B32-9DF4-541D087CFA33}" name="trimmed name" dataDxfId="6" totalsRowDxfId="7">
      <calculatedColumnFormula>TRIM(Table13[[#This Row],[Manager]])</calculatedColumnFormula>
    </tableColumn>
    <tableColumn id="11" xr3:uid="{39B88853-313D-4BB0-AF88-8B84CC58D8D7}" name="quantity roundup" dataDxfId="4" totalsRowDxfId="5">
      <calculatedColumnFormula>ROUNDUP(Table13[[#This Row],[Quantity]],0)</calculatedColumnFormula>
    </tableColumn>
    <tableColumn id="12" xr3:uid="{B9318248-8F86-4F32-82D2-C3295D1B39EA}" name="Country/region" dataDxfId="2" totalsRowDxfId="3">
      <calculatedColumnFormula array="1">_FV(Table13[[#This Row],[City]],"Country/region",TRUE)</calculatedColumnFormula>
    </tableColumn>
    <tableColumn id="13" xr3:uid="{37827635-BA93-48E6-AF56-9C32305E8044}" name="Revenue " totalsRowFunction="sum" dataDxfId="0" totalsRowDxfId="1">
      <calculatedColumnFormula>Table13[[#This Row],[quantity roundup]]*Table13[[#This Row],[Price]]</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3"/>
  <sheetViews>
    <sheetView workbookViewId="0">
      <selection sqref="A1:I1048576"/>
    </sheetView>
  </sheetViews>
  <sheetFormatPr defaultRowHeight="15"/>
  <cols>
    <col min="1" max="1" width="11.85546875" bestFit="1" customWidth="1"/>
    <col min="2" max="2" width="13.7109375" customWidth="1"/>
    <col min="3" max="3" width="21.42578125" customWidth="1"/>
    <col min="4" max="4" width="11.7109375" customWidth="1"/>
    <col min="5" max="5" width="13.140625" customWidth="1"/>
    <col min="6" max="6" width="17.42578125" bestFit="1" customWidth="1"/>
    <col min="7" max="7" width="20.42578125" bestFit="1" customWidth="1"/>
    <col min="8" max="8" width="18.140625" customWidth="1"/>
  </cols>
  <sheetData>
    <row r="1" spans="1:9" ht="18">
      <c r="A1" s="1" t="s">
        <v>0</v>
      </c>
      <c r="B1" s="1" t="s">
        <v>1</v>
      </c>
      <c r="C1" s="1" t="s">
        <v>2</v>
      </c>
      <c r="D1" s="2" t="s">
        <v>3</v>
      </c>
      <c r="E1" s="1" t="s">
        <v>4</v>
      </c>
      <c r="F1" s="1" t="s">
        <v>5</v>
      </c>
      <c r="G1" s="1" t="s">
        <v>6</v>
      </c>
      <c r="H1" s="1" t="s">
        <v>7</v>
      </c>
      <c r="I1" s="1" t="s">
        <v>8</v>
      </c>
    </row>
    <row r="2" spans="1:9" ht="15.75">
      <c r="A2" s="3">
        <v>10452</v>
      </c>
      <c r="B2" s="4">
        <v>44753</v>
      </c>
      <c r="C2" s="3" t="s">
        <v>9</v>
      </c>
      <c r="D2" s="3">
        <v>3.49</v>
      </c>
      <c r="E2" s="3">
        <v>573.07000000000005</v>
      </c>
      <c r="F2" s="3" t="s">
        <v>10</v>
      </c>
      <c r="G2" s="3" t="s">
        <v>11</v>
      </c>
      <c r="H2" s="3" t="s">
        <v>12</v>
      </c>
      <c r="I2" s="3" t="s">
        <v>13</v>
      </c>
    </row>
    <row r="3" spans="1:9" ht="15.75">
      <c r="A3" s="3">
        <v>10453</v>
      </c>
      <c r="B3" s="4">
        <v>44753</v>
      </c>
      <c r="C3" s="3" t="s">
        <v>14</v>
      </c>
      <c r="D3" s="3">
        <v>2.95</v>
      </c>
      <c r="E3" s="3">
        <v>745.76</v>
      </c>
      <c r="F3" s="3" t="s">
        <v>10</v>
      </c>
      <c r="G3" s="3" t="s">
        <v>11</v>
      </c>
      <c r="H3" s="3" t="s">
        <v>15</v>
      </c>
      <c r="I3" s="3" t="s">
        <v>16</v>
      </c>
    </row>
    <row r="4" spans="1:9" ht="15.75">
      <c r="A4" s="3">
        <v>10454</v>
      </c>
      <c r="B4" s="4">
        <v>44753</v>
      </c>
      <c r="C4" s="3" t="s">
        <v>17</v>
      </c>
      <c r="D4" s="3">
        <v>4.99</v>
      </c>
      <c r="E4" s="3">
        <v>200.4</v>
      </c>
      <c r="F4" s="3" t="s">
        <v>18</v>
      </c>
      <c r="G4" s="3" t="s">
        <v>11</v>
      </c>
      <c r="H4" s="3" t="s">
        <v>19</v>
      </c>
      <c r="I4" s="3" t="s">
        <v>20</v>
      </c>
    </row>
    <row r="5" spans="1:9" ht="15.75">
      <c r="A5" s="3">
        <v>10455</v>
      </c>
      <c r="B5" s="4">
        <v>44784</v>
      </c>
      <c r="C5" s="3" t="s">
        <v>21</v>
      </c>
      <c r="D5" s="3">
        <v>12.99</v>
      </c>
      <c r="E5" s="3">
        <v>569.66999999999996</v>
      </c>
      <c r="F5" s="3" t="s">
        <v>18</v>
      </c>
      <c r="G5" s="3" t="s">
        <v>22</v>
      </c>
      <c r="H5" s="3" t="s">
        <v>23</v>
      </c>
      <c r="I5" s="3" t="s">
        <v>24</v>
      </c>
    </row>
    <row r="6" spans="1:9" ht="15.75">
      <c r="A6" s="3">
        <v>10456</v>
      </c>
      <c r="B6" s="4">
        <v>44784</v>
      </c>
      <c r="C6" s="3" t="s">
        <v>25</v>
      </c>
      <c r="D6" s="3">
        <v>9.9499999999999993</v>
      </c>
      <c r="E6" s="3">
        <v>201.01</v>
      </c>
      <c r="F6" s="3" t="s">
        <v>18</v>
      </c>
      <c r="G6" s="3" t="s">
        <v>22</v>
      </c>
      <c r="H6" s="3" t="s">
        <v>23</v>
      </c>
      <c r="I6" s="3" t="s">
        <v>24</v>
      </c>
    </row>
    <row r="7" spans="1:9" ht="15.75">
      <c r="A7" s="3">
        <v>10457</v>
      </c>
      <c r="B7" s="4">
        <v>44784</v>
      </c>
      <c r="C7" s="3" t="s">
        <v>9</v>
      </c>
      <c r="D7" s="3">
        <v>3.49</v>
      </c>
      <c r="E7" s="3">
        <v>573.07000000000005</v>
      </c>
      <c r="F7" s="3" t="s">
        <v>18</v>
      </c>
      <c r="G7" s="3" t="s">
        <v>22</v>
      </c>
      <c r="H7" s="3" t="s">
        <v>26</v>
      </c>
      <c r="I7" s="3" t="s">
        <v>27</v>
      </c>
    </row>
    <row r="8" spans="1:9" ht="15.75">
      <c r="A8" s="3">
        <v>10457</v>
      </c>
      <c r="B8" s="4">
        <v>44784</v>
      </c>
      <c r="C8" s="3" t="s">
        <v>9</v>
      </c>
      <c r="D8" s="3">
        <v>3.49</v>
      </c>
      <c r="E8" s="3">
        <v>573.07000000000005</v>
      </c>
      <c r="F8" s="3" t="s">
        <v>18</v>
      </c>
      <c r="G8" s="3" t="s">
        <v>22</v>
      </c>
      <c r="H8" s="3" t="s">
        <v>26</v>
      </c>
      <c r="I8" s="3" t="s">
        <v>27</v>
      </c>
    </row>
    <row r="9" spans="1:9" ht="15.75">
      <c r="A9" s="3">
        <v>10459</v>
      </c>
      <c r="B9" s="4">
        <v>44784</v>
      </c>
      <c r="C9" s="3" t="s">
        <v>17</v>
      </c>
      <c r="D9" s="3">
        <v>4.99</v>
      </c>
      <c r="E9" s="3">
        <v>200.4</v>
      </c>
      <c r="F9" s="3" t="s">
        <v>18</v>
      </c>
      <c r="G9" s="3" t="s">
        <v>22</v>
      </c>
      <c r="H9" s="3" t="s">
        <v>23</v>
      </c>
      <c r="I9" s="3" t="s">
        <v>24</v>
      </c>
    </row>
    <row r="10" spans="1:9" ht="15.75">
      <c r="A10" s="3">
        <v>10460</v>
      </c>
      <c r="B10" s="4">
        <v>44815</v>
      </c>
      <c r="C10" s="3" t="s">
        <v>21</v>
      </c>
      <c r="D10" s="3">
        <v>12.99</v>
      </c>
      <c r="E10" s="3">
        <v>554.27</v>
      </c>
      <c r="F10" s="3" t="s">
        <v>18</v>
      </c>
      <c r="G10" s="3" t="s">
        <v>22</v>
      </c>
      <c r="H10" s="3" t="s">
        <v>28</v>
      </c>
      <c r="I10" s="3" t="s">
        <v>27</v>
      </c>
    </row>
    <row r="11" spans="1:9" ht="15.75">
      <c r="A11" s="3">
        <v>10461</v>
      </c>
      <c r="B11" s="4">
        <v>44815</v>
      </c>
      <c r="C11" s="3" t="s">
        <v>25</v>
      </c>
      <c r="D11" s="3">
        <v>9.9499999999999993</v>
      </c>
      <c r="E11" s="3">
        <v>201.01</v>
      </c>
      <c r="F11" s="3" t="s">
        <v>18</v>
      </c>
      <c r="G11" s="3" t="s">
        <v>22</v>
      </c>
      <c r="H11" s="3" t="s">
        <v>28</v>
      </c>
      <c r="I11" s="3" t="s">
        <v>27</v>
      </c>
    </row>
    <row r="12" spans="1:9" ht="15.75">
      <c r="A12" s="3">
        <v>10462</v>
      </c>
      <c r="B12" s="4">
        <v>44815</v>
      </c>
      <c r="C12" s="3" t="s">
        <v>9</v>
      </c>
      <c r="D12" s="3">
        <v>3.49</v>
      </c>
      <c r="E12" s="3">
        <v>573.07000000000005</v>
      </c>
      <c r="F12" s="3" t="s">
        <v>18</v>
      </c>
      <c r="G12" s="3" t="s">
        <v>22</v>
      </c>
      <c r="H12" s="3" t="s">
        <v>29</v>
      </c>
      <c r="I12" s="3" t="s">
        <v>27</v>
      </c>
    </row>
    <row r="13" spans="1:9" ht="15.75">
      <c r="A13" s="3">
        <v>10463</v>
      </c>
      <c r="B13" s="4">
        <v>44815</v>
      </c>
      <c r="C13" s="3" t="s">
        <v>14</v>
      </c>
      <c r="D13" s="3">
        <v>2.95</v>
      </c>
      <c r="E13" s="3">
        <v>677.97</v>
      </c>
      <c r="F13" s="3" t="s">
        <v>18</v>
      </c>
      <c r="G13" s="3" t="s">
        <v>22</v>
      </c>
      <c r="H13" s="3" t="s">
        <v>29</v>
      </c>
      <c r="I13" s="3" t="s">
        <v>27</v>
      </c>
    </row>
    <row r="14" spans="1:9" ht="15.75">
      <c r="A14" s="3">
        <v>10464</v>
      </c>
      <c r="B14" s="4">
        <v>44815</v>
      </c>
      <c r="C14" s="3" t="s">
        <v>17</v>
      </c>
      <c r="D14" s="3">
        <v>4.99</v>
      </c>
      <c r="E14" s="3">
        <v>200.4</v>
      </c>
      <c r="F14" s="3" t="s">
        <v>18</v>
      </c>
      <c r="G14" s="3" t="s">
        <v>22</v>
      </c>
      <c r="H14" s="3" t="s">
        <v>30</v>
      </c>
      <c r="I14" s="3" t="s">
        <v>27</v>
      </c>
    </row>
    <row r="15" spans="1:9" ht="15.75">
      <c r="A15" s="3">
        <v>10465</v>
      </c>
      <c r="B15" s="4">
        <v>44845</v>
      </c>
      <c r="C15" s="3" t="s">
        <v>21</v>
      </c>
      <c r="D15" s="3">
        <v>12.99</v>
      </c>
      <c r="E15" s="3">
        <v>554.27</v>
      </c>
      <c r="F15" s="3" t="s">
        <v>18</v>
      </c>
      <c r="G15" s="3" t="s">
        <v>22</v>
      </c>
      <c r="H15" s="3" t="s">
        <v>31</v>
      </c>
      <c r="I15" s="3" t="s">
        <v>16</v>
      </c>
    </row>
    <row r="16" spans="1:9" ht="15.75">
      <c r="A16" s="3">
        <v>10466</v>
      </c>
      <c r="B16" s="4">
        <v>44845</v>
      </c>
      <c r="C16" s="3" t="s">
        <v>25</v>
      </c>
      <c r="D16" s="3">
        <v>9.9499999999999993</v>
      </c>
      <c r="E16" s="3">
        <v>201.01</v>
      </c>
      <c r="F16" s="3" t="s">
        <v>18</v>
      </c>
      <c r="G16" s="3" t="s">
        <v>22</v>
      </c>
      <c r="H16" s="3" t="s">
        <v>31</v>
      </c>
      <c r="I16" s="3" t="s">
        <v>16</v>
      </c>
    </row>
    <row r="17" spans="1:9" ht="15.75">
      <c r="A17" s="3">
        <v>10467</v>
      </c>
      <c r="B17" s="4">
        <v>44845</v>
      </c>
      <c r="C17" s="3" t="s">
        <v>9</v>
      </c>
      <c r="D17" s="3">
        <v>3.49</v>
      </c>
      <c r="E17" s="3">
        <v>573.07000000000005</v>
      </c>
      <c r="F17" s="3" t="s">
        <v>18</v>
      </c>
      <c r="G17" s="3" t="s">
        <v>22</v>
      </c>
      <c r="H17" s="3" t="s">
        <v>31</v>
      </c>
      <c r="I17" s="3" t="s">
        <v>16</v>
      </c>
    </row>
    <row r="18" spans="1:9" ht="15.75">
      <c r="A18" s="3">
        <v>10468</v>
      </c>
      <c r="B18" s="4">
        <v>44845</v>
      </c>
      <c r="C18" s="3" t="s">
        <v>14</v>
      </c>
      <c r="D18" s="3">
        <v>2.95</v>
      </c>
      <c r="E18" s="3">
        <v>677.97</v>
      </c>
      <c r="F18" s="3" t="s">
        <v>18</v>
      </c>
      <c r="G18" s="3" t="s">
        <v>22</v>
      </c>
      <c r="H18" s="3" t="s">
        <v>15</v>
      </c>
      <c r="I18" s="3" t="s">
        <v>16</v>
      </c>
    </row>
    <row r="19" spans="1:9" ht="15.75">
      <c r="A19" s="3">
        <v>10468</v>
      </c>
      <c r="B19" s="4">
        <v>44845</v>
      </c>
      <c r="C19" s="3" t="s">
        <v>14</v>
      </c>
      <c r="D19" s="3">
        <v>2.95</v>
      </c>
      <c r="E19" s="3">
        <v>677.97</v>
      </c>
      <c r="F19" s="3" t="s">
        <v>18</v>
      </c>
      <c r="G19" s="3" t="s">
        <v>22</v>
      </c>
      <c r="H19" s="3" t="s">
        <v>15</v>
      </c>
      <c r="I19" s="3" t="s">
        <v>16</v>
      </c>
    </row>
    <row r="20" spans="1:9" ht="15.75">
      <c r="A20" s="3">
        <v>10470</v>
      </c>
      <c r="B20" s="4">
        <v>44876</v>
      </c>
      <c r="C20" s="3" t="s">
        <v>21</v>
      </c>
      <c r="D20" s="3">
        <v>12.99</v>
      </c>
      <c r="E20" s="3">
        <v>554.27</v>
      </c>
      <c r="F20" s="3" t="s">
        <v>18</v>
      </c>
      <c r="G20" s="3" t="s">
        <v>22</v>
      </c>
      <c r="H20" s="3" t="s">
        <v>15</v>
      </c>
      <c r="I20" s="3" t="s">
        <v>16</v>
      </c>
    </row>
    <row r="21" spans="1:9" ht="15.75">
      <c r="A21" s="3">
        <v>10471</v>
      </c>
      <c r="B21" s="4">
        <v>44876</v>
      </c>
      <c r="C21" s="3" t="s">
        <v>25</v>
      </c>
      <c r="D21" s="3">
        <v>9.9499999999999993</v>
      </c>
      <c r="E21" s="3">
        <v>201.01</v>
      </c>
      <c r="F21" s="3" t="s">
        <v>18</v>
      </c>
      <c r="G21" s="3" t="s">
        <v>22</v>
      </c>
      <c r="H21" s="3" t="s">
        <v>15</v>
      </c>
      <c r="I21" s="3" t="s">
        <v>16</v>
      </c>
    </row>
    <row r="22" spans="1:9" ht="15.75">
      <c r="A22" s="3">
        <v>10472</v>
      </c>
      <c r="B22" s="4">
        <v>44876</v>
      </c>
      <c r="C22" s="3" t="s">
        <v>9</v>
      </c>
      <c r="D22" s="3">
        <v>3.49</v>
      </c>
      <c r="E22" s="3">
        <v>630.37</v>
      </c>
      <c r="F22" s="3" t="s">
        <v>18</v>
      </c>
      <c r="G22" s="3" t="s">
        <v>22</v>
      </c>
      <c r="H22" s="3" t="s">
        <v>32</v>
      </c>
      <c r="I22" s="3" t="s">
        <v>16</v>
      </c>
    </row>
    <row r="23" spans="1:9" ht="15.75">
      <c r="A23" s="3">
        <v>10473</v>
      </c>
      <c r="B23" s="4">
        <v>44876</v>
      </c>
      <c r="C23" s="3" t="s">
        <v>14</v>
      </c>
      <c r="D23" s="3">
        <v>2.95</v>
      </c>
      <c r="E23" s="3">
        <v>677.97</v>
      </c>
      <c r="F23" s="3" t="s">
        <v>18</v>
      </c>
      <c r="G23" s="3" t="s">
        <v>22</v>
      </c>
      <c r="H23" s="3" t="s">
        <v>15</v>
      </c>
      <c r="I23" s="3" t="s">
        <v>16</v>
      </c>
    </row>
    <row r="24" spans="1:9" ht="15.75">
      <c r="A24" s="3">
        <v>10474</v>
      </c>
      <c r="B24" s="4">
        <v>44876</v>
      </c>
      <c r="C24" s="3" t="s">
        <v>17</v>
      </c>
      <c r="D24" s="3">
        <v>4.99</v>
      </c>
      <c r="E24" s="3">
        <v>200.4</v>
      </c>
      <c r="F24" s="3" t="s">
        <v>18</v>
      </c>
      <c r="G24" s="3" t="s">
        <v>22</v>
      </c>
      <c r="H24" s="3" t="s">
        <v>15</v>
      </c>
      <c r="I24" s="3" t="s">
        <v>16</v>
      </c>
    </row>
    <row r="25" spans="1:9" ht="15.75">
      <c r="A25" s="3">
        <v>10475</v>
      </c>
      <c r="B25" s="4">
        <v>44906</v>
      </c>
      <c r="C25" s="3" t="s">
        <v>21</v>
      </c>
      <c r="D25" s="3">
        <v>12.99</v>
      </c>
      <c r="E25" s="3">
        <v>523.48</v>
      </c>
      <c r="F25" s="3" t="s">
        <v>18</v>
      </c>
      <c r="G25" s="3" t="s">
        <v>22</v>
      </c>
      <c r="H25" s="3" t="s">
        <v>15</v>
      </c>
      <c r="I25" s="3" t="s">
        <v>16</v>
      </c>
    </row>
    <row r="26" spans="1:9" ht="15.75">
      <c r="A26" s="3">
        <v>10476</v>
      </c>
      <c r="B26" s="4">
        <v>44906</v>
      </c>
      <c r="C26" s="3" t="s">
        <v>25</v>
      </c>
      <c r="D26" s="3">
        <v>9.9499999999999993</v>
      </c>
      <c r="E26" s="3">
        <v>201.01</v>
      </c>
      <c r="F26" s="3" t="s">
        <v>18</v>
      </c>
      <c r="G26" s="3" t="s">
        <v>22</v>
      </c>
      <c r="H26" s="3" t="s">
        <v>31</v>
      </c>
      <c r="I26" s="3" t="s">
        <v>16</v>
      </c>
    </row>
    <row r="27" spans="1:9" ht="15.75">
      <c r="A27" s="3">
        <v>10477</v>
      </c>
      <c r="B27" s="4">
        <v>44906</v>
      </c>
      <c r="C27" s="3" t="s">
        <v>9</v>
      </c>
      <c r="D27" s="3">
        <v>3.49</v>
      </c>
      <c r="E27" s="3">
        <v>630.37</v>
      </c>
      <c r="F27" s="3" t="s">
        <v>18</v>
      </c>
      <c r="G27" s="3" t="s">
        <v>22</v>
      </c>
      <c r="H27" s="3" t="s">
        <v>33</v>
      </c>
      <c r="I27" s="3" t="s">
        <v>16</v>
      </c>
    </row>
    <row r="28" spans="1:9" ht="15.75">
      <c r="A28" s="3">
        <v>10478</v>
      </c>
      <c r="B28" s="4">
        <v>44906</v>
      </c>
      <c r="C28" s="3" t="s">
        <v>14</v>
      </c>
      <c r="D28" s="3">
        <v>2.95</v>
      </c>
      <c r="E28" s="3">
        <v>677.97</v>
      </c>
      <c r="F28" s="3" t="s">
        <v>18</v>
      </c>
      <c r="G28" s="3" t="s">
        <v>22</v>
      </c>
      <c r="H28" s="3" t="s">
        <v>31</v>
      </c>
      <c r="I28" s="3" t="s">
        <v>16</v>
      </c>
    </row>
    <row r="29" spans="1:9" ht="15.75">
      <c r="A29" s="3">
        <v>10479</v>
      </c>
      <c r="B29" s="4">
        <v>44906</v>
      </c>
      <c r="C29" s="3" t="s">
        <v>17</v>
      </c>
      <c r="D29" s="3">
        <v>4.99</v>
      </c>
      <c r="E29" s="3">
        <v>200.4</v>
      </c>
      <c r="F29" s="3" t="s">
        <v>18</v>
      </c>
      <c r="G29" s="3" t="s">
        <v>22</v>
      </c>
      <c r="H29" s="3" t="s">
        <v>34</v>
      </c>
      <c r="I29" s="3" t="s">
        <v>16</v>
      </c>
    </row>
    <row r="30" spans="1:9" ht="15.75">
      <c r="A30" s="3">
        <v>10480</v>
      </c>
      <c r="B30" s="3" t="s">
        <v>35</v>
      </c>
      <c r="C30" s="3" t="s">
        <v>21</v>
      </c>
      <c r="D30" s="3">
        <v>12.99</v>
      </c>
      <c r="E30" s="3">
        <v>508.08</v>
      </c>
      <c r="F30" s="3" t="s">
        <v>18</v>
      </c>
      <c r="G30" s="3" t="s">
        <v>22</v>
      </c>
      <c r="H30" s="3" t="s">
        <v>31</v>
      </c>
      <c r="I30" s="3" t="s">
        <v>16</v>
      </c>
    </row>
    <row r="31" spans="1:9" ht="15.75">
      <c r="A31" s="3">
        <v>10481</v>
      </c>
      <c r="B31" s="3" t="s">
        <v>35</v>
      </c>
      <c r="C31" s="3" t="s">
        <v>25</v>
      </c>
      <c r="D31" s="3">
        <v>9.9499999999999993</v>
      </c>
      <c r="E31" s="3">
        <v>201.01</v>
      </c>
      <c r="F31" s="3" t="s">
        <v>18</v>
      </c>
      <c r="G31" s="3" t="s">
        <v>22</v>
      </c>
      <c r="H31" s="3" t="s">
        <v>31</v>
      </c>
      <c r="I31" s="3" t="s">
        <v>16</v>
      </c>
    </row>
    <row r="32" spans="1:9" ht="15.75">
      <c r="A32" s="3">
        <v>10482</v>
      </c>
      <c r="B32" s="3" t="s">
        <v>35</v>
      </c>
      <c r="C32" s="3" t="s">
        <v>9</v>
      </c>
      <c r="D32" s="3">
        <v>25.5</v>
      </c>
      <c r="E32" s="3">
        <v>630.37</v>
      </c>
      <c r="F32" s="3" t="s">
        <v>18</v>
      </c>
      <c r="G32" s="3" t="s">
        <v>22</v>
      </c>
      <c r="H32" s="3" t="s">
        <v>36</v>
      </c>
      <c r="I32" s="3" t="s">
        <v>20</v>
      </c>
    </row>
    <row r="33" spans="1:9" ht="15.75">
      <c r="A33" s="3">
        <v>10483</v>
      </c>
      <c r="B33" s="3" t="s">
        <v>35</v>
      </c>
      <c r="C33" s="3" t="s">
        <v>14</v>
      </c>
      <c r="D33" s="3">
        <v>33.22</v>
      </c>
      <c r="E33" s="3">
        <v>677.97</v>
      </c>
      <c r="F33" s="3" t="s">
        <v>18</v>
      </c>
      <c r="G33" s="3" t="s">
        <v>22</v>
      </c>
      <c r="H33" s="3" t="s">
        <v>19</v>
      </c>
      <c r="I33" s="3" t="s">
        <v>20</v>
      </c>
    </row>
    <row r="34" spans="1:9" ht="15.75">
      <c r="A34" s="3">
        <v>10484</v>
      </c>
      <c r="B34" s="3" t="s">
        <v>35</v>
      </c>
      <c r="C34" s="3" t="s">
        <v>17</v>
      </c>
      <c r="D34" s="3">
        <v>21.44</v>
      </c>
      <c r="E34" s="3">
        <v>200.4</v>
      </c>
      <c r="F34" s="3" t="s">
        <v>18</v>
      </c>
      <c r="G34" s="3" t="s">
        <v>22</v>
      </c>
      <c r="H34" s="3" t="s">
        <v>19</v>
      </c>
      <c r="I34" s="3" t="s">
        <v>20</v>
      </c>
    </row>
    <row r="35" spans="1:9" ht="15.75">
      <c r="A35" s="3">
        <v>10485</v>
      </c>
      <c r="B35" s="3" t="s">
        <v>37</v>
      </c>
      <c r="C35" s="3" t="s">
        <v>21</v>
      </c>
      <c r="D35" s="3">
        <v>27.99</v>
      </c>
      <c r="E35" s="3">
        <v>523.48</v>
      </c>
      <c r="F35" s="3" t="s">
        <v>18</v>
      </c>
      <c r="G35" s="3" t="s">
        <v>22</v>
      </c>
      <c r="H35" s="3" t="s">
        <v>19</v>
      </c>
      <c r="I35" s="3" t="s">
        <v>20</v>
      </c>
    </row>
    <row r="36" spans="1:9" ht="15.75">
      <c r="A36" s="3">
        <v>10486</v>
      </c>
      <c r="B36" s="3" t="s">
        <v>37</v>
      </c>
      <c r="C36" s="3" t="s">
        <v>25</v>
      </c>
      <c r="D36" s="3">
        <v>29.05</v>
      </c>
      <c r="E36" s="3">
        <v>201.01</v>
      </c>
      <c r="F36" s="3" t="s">
        <v>18</v>
      </c>
      <c r="G36" s="3" t="s">
        <v>22</v>
      </c>
      <c r="H36" s="3" t="s">
        <v>19</v>
      </c>
      <c r="I36" s="3" t="s">
        <v>20</v>
      </c>
    </row>
    <row r="37" spans="1:9" ht="15.75">
      <c r="A37" s="3">
        <v>10487</v>
      </c>
      <c r="B37" s="3" t="s">
        <v>37</v>
      </c>
      <c r="C37" s="3" t="s">
        <v>9</v>
      </c>
      <c r="D37" s="3">
        <v>3.49</v>
      </c>
      <c r="E37" s="3">
        <v>630.37</v>
      </c>
      <c r="F37" s="3" t="s">
        <v>18</v>
      </c>
      <c r="G37" s="3" t="s">
        <v>22</v>
      </c>
      <c r="H37" s="3" t="s">
        <v>36</v>
      </c>
      <c r="I37" s="3" t="s">
        <v>20</v>
      </c>
    </row>
    <row r="38" spans="1:9" ht="15.75">
      <c r="A38" s="3">
        <v>10488</v>
      </c>
      <c r="B38" s="3" t="s">
        <v>37</v>
      </c>
      <c r="C38" s="3" t="s">
        <v>14</v>
      </c>
      <c r="D38" s="3">
        <v>2.95</v>
      </c>
      <c r="E38" s="3">
        <v>677.97</v>
      </c>
      <c r="F38" s="3" t="s">
        <v>18</v>
      </c>
      <c r="G38" s="3" t="s">
        <v>22</v>
      </c>
      <c r="H38" s="3" t="s">
        <v>36</v>
      </c>
      <c r="I38" s="3" t="s">
        <v>20</v>
      </c>
    </row>
    <row r="39" spans="1:9" ht="15.75">
      <c r="A39" s="3">
        <v>10489</v>
      </c>
      <c r="B39" s="3" t="s">
        <v>37</v>
      </c>
      <c r="C39" s="3" t="s">
        <v>17</v>
      </c>
      <c r="D39" s="3">
        <v>4.99</v>
      </c>
      <c r="E39" s="3">
        <v>200.4</v>
      </c>
      <c r="F39" s="3" t="s">
        <v>18</v>
      </c>
      <c r="G39" s="3" t="s">
        <v>22</v>
      </c>
      <c r="H39" s="3" t="s">
        <v>31</v>
      </c>
      <c r="I39" s="3" t="s">
        <v>16</v>
      </c>
    </row>
    <row r="40" spans="1:9" ht="15.75">
      <c r="A40" s="3">
        <v>10490</v>
      </c>
      <c r="B40" s="3" t="s">
        <v>38</v>
      </c>
      <c r="C40" s="3" t="s">
        <v>21</v>
      </c>
      <c r="D40" s="3">
        <v>12.99</v>
      </c>
      <c r="E40" s="3">
        <v>508.08</v>
      </c>
      <c r="F40" s="3" t="s">
        <v>18</v>
      </c>
      <c r="G40" s="3" t="s">
        <v>22</v>
      </c>
      <c r="H40" s="3" t="s">
        <v>31</v>
      </c>
      <c r="I40" s="3" t="s">
        <v>16</v>
      </c>
    </row>
    <row r="41" spans="1:9" ht="15.75">
      <c r="A41" s="3">
        <v>10491</v>
      </c>
      <c r="B41" s="3" t="s">
        <v>38</v>
      </c>
      <c r="C41" s="3" t="s">
        <v>25</v>
      </c>
      <c r="D41" s="3">
        <v>9.9499999999999993</v>
      </c>
      <c r="E41" s="3">
        <v>201.01</v>
      </c>
      <c r="F41" s="3" t="s">
        <v>18</v>
      </c>
      <c r="G41" s="3" t="s">
        <v>22</v>
      </c>
      <c r="H41" s="3" t="s">
        <v>31</v>
      </c>
      <c r="I41" s="3" t="s">
        <v>16</v>
      </c>
    </row>
    <row r="42" spans="1:9" ht="15.75">
      <c r="A42" s="3">
        <v>10492</v>
      </c>
      <c r="B42" s="3" t="s">
        <v>38</v>
      </c>
      <c r="C42" s="3" t="s">
        <v>9</v>
      </c>
      <c r="D42" s="3">
        <v>3.49</v>
      </c>
      <c r="E42" s="3">
        <v>573.07000000000005</v>
      </c>
      <c r="F42" s="3" t="s">
        <v>18</v>
      </c>
      <c r="G42" s="3" t="s">
        <v>22</v>
      </c>
      <c r="H42" s="3" t="s">
        <v>31</v>
      </c>
      <c r="I42" s="3" t="s">
        <v>16</v>
      </c>
    </row>
    <row r="43" spans="1:9" ht="15.75">
      <c r="A43" s="3">
        <v>10493</v>
      </c>
      <c r="B43" s="3" t="s">
        <v>38</v>
      </c>
      <c r="C43" s="3" t="s">
        <v>14</v>
      </c>
      <c r="D43" s="3">
        <v>2.95</v>
      </c>
      <c r="E43" s="3">
        <v>677.97</v>
      </c>
      <c r="F43" s="3" t="s">
        <v>18</v>
      </c>
      <c r="G43" s="3" t="s">
        <v>22</v>
      </c>
      <c r="H43" s="3" t="s">
        <v>31</v>
      </c>
      <c r="I43" s="3" t="s">
        <v>16</v>
      </c>
    </row>
    <row r="44" spans="1:9" ht="15.75">
      <c r="A44" s="3">
        <v>10494</v>
      </c>
      <c r="B44" s="3" t="s">
        <v>38</v>
      </c>
      <c r="C44" s="3" t="s">
        <v>17</v>
      </c>
      <c r="D44" s="3">
        <v>4.99</v>
      </c>
      <c r="E44" s="3">
        <v>200.4</v>
      </c>
      <c r="F44" s="3" t="s">
        <v>18</v>
      </c>
      <c r="G44" s="3" t="s">
        <v>22</v>
      </c>
      <c r="H44" s="3" t="s">
        <v>31</v>
      </c>
      <c r="I44" s="3" t="s">
        <v>16</v>
      </c>
    </row>
    <row r="45" spans="1:9" ht="15.75">
      <c r="A45" s="3">
        <v>10495</v>
      </c>
      <c r="B45" s="3" t="s">
        <v>39</v>
      </c>
      <c r="C45" s="3" t="s">
        <v>21</v>
      </c>
      <c r="D45" s="3">
        <v>12.99</v>
      </c>
      <c r="E45" s="3">
        <v>508.08</v>
      </c>
      <c r="F45" s="3" t="s">
        <v>18</v>
      </c>
      <c r="G45" s="3" t="s">
        <v>22</v>
      </c>
      <c r="H45" s="3" t="s">
        <v>31</v>
      </c>
      <c r="I45" s="3" t="s">
        <v>16</v>
      </c>
    </row>
    <row r="46" spans="1:9" ht="15.75">
      <c r="A46" s="3">
        <v>10496</v>
      </c>
      <c r="B46" s="3" t="s">
        <v>39</v>
      </c>
      <c r="C46" s="3" t="s">
        <v>25</v>
      </c>
      <c r="D46" s="3">
        <v>9.9499999999999993</v>
      </c>
      <c r="E46" s="3">
        <v>201.01</v>
      </c>
      <c r="F46" s="3" t="s">
        <v>18</v>
      </c>
      <c r="G46" s="3" t="s">
        <v>22</v>
      </c>
      <c r="H46" s="3" t="s">
        <v>31</v>
      </c>
      <c r="I46" s="3" t="s">
        <v>16</v>
      </c>
    </row>
    <row r="47" spans="1:9" ht="15.75">
      <c r="A47" s="3">
        <v>10497</v>
      </c>
      <c r="B47" s="3" t="s">
        <v>39</v>
      </c>
      <c r="C47" s="3" t="s">
        <v>9</v>
      </c>
      <c r="D47" s="3">
        <v>3.49</v>
      </c>
      <c r="E47" s="3">
        <v>573.07000000000005</v>
      </c>
      <c r="F47" s="3" t="s">
        <v>18</v>
      </c>
      <c r="G47" s="3" t="s">
        <v>22</v>
      </c>
      <c r="H47" s="3" t="s">
        <v>31</v>
      </c>
      <c r="I47" s="3" t="s">
        <v>16</v>
      </c>
    </row>
    <row r="48" spans="1:9" ht="15.75">
      <c r="A48" s="3">
        <v>10498</v>
      </c>
      <c r="B48" s="3" t="s">
        <v>39</v>
      </c>
      <c r="C48" s="3" t="s">
        <v>14</v>
      </c>
      <c r="D48" s="3">
        <v>2.95</v>
      </c>
      <c r="E48" s="3">
        <v>677.97</v>
      </c>
      <c r="F48" s="3" t="s">
        <v>40</v>
      </c>
      <c r="G48" s="3" t="s">
        <v>22</v>
      </c>
      <c r="H48" s="3" t="s">
        <v>31</v>
      </c>
      <c r="I48" s="3" t="s">
        <v>16</v>
      </c>
    </row>
    <row r="49" spans="1:9" ht="15.75">
      <c r="A49" s="3">
        <v>10499</v>
      </c>
      <c r="B49" s="3" t="s">
        <v>39</v>
      </c>
      <c r="C49" s="3" t="s">
        <v>17</v>
      </c>
      <c r="D49" s="3">
        <v>4.99</v>
      </c>
      <c r="E49" s="3">
        <v>200.4</v>
      </c>
      <c r="F49" s="3" t="s">
        <v>40</v>
      </c>
      <c r="G49" s="3" t="s">
        <v>22</v>
      </c>
      <c r="H49" s="3" t="s">
        <v>31</v>
      </c>
      <c r="I49" s="3" t="s">
        <v>16</v>
      </c>
    </row>
    <row r="50" spans="1:9" ht="15.75">
      <c r="A50" s="3">
        <v>10500</v>
      </c>
      <c r="B50" s="3" t="s">
        <v>41</v>
      </c>
      <c r="C50" s="3" t="s">
        <v>21</v>
      </c>
      <c r="D50" s="3">
        <v>12.99</v>
      </c>
      <c r="E50" s="3">
        <v>523.48</v>
      </c>
      <c r="F50" s="3" t="s">
        <v>40</v>
      </c>
      <c r="G50" s="3" t="s">
        <v>22</v>
      </c>
      <c r="H50" s="3" t="s">
        <v>31</v>
      </c>
      <c r="I50" s="3" t="s">
        <v>16</v>
      </c>
    </row>
    <row r="51" spans="1:9" ht="15.75">
      <c r="A51" s="3">
        <v>10501</v>
      </c>
      <c r="B51" s="3" t="s">
        <v>41</v>
      </c>
      <c r="C51" s="3" t="s">
        <v>25</v>
      </c>
      <c r="D51" s="3">
        <v>9.9499999999999993</v>
      </c>
      <c r="E51" s="3">
        <v>201.01</v>
      </c>
      <c r="F51" s="3" t="s">
        <v>40</v>
      </c>
      <c r="G51" s="3" t="s">
        <v>22</v>
      </c>
      <c r="H51" s="3" t="s">
        <v>31</v>
      </c>
      <c r="I51" s="3" t="s">
        <v>16</v>
      </c>
    </row>
    <row r="52" spans="1:9" ht="15.75">
      <c r="A52" s="3">
        <v>10502</v>
      </c>
      <c r="B52" s="3" t="s">
        <v>41</v>
      </c>
      <c r="C52" s="3" t="s">
        <v>9</v>
      </c>
      <c r="D52" s="3">
        <v>3.49</v>
      </c>
      <c r="E52" s="3">
        <v>630.37</v>
      </c>
      <c r="F52" s="3" t="s">
        <v>40</v>
      </c>
      <c r="G52" s="3" t="s">
        <v>22</v>
      </c>
      <c r="H52" s="3" t="s">
        <v>31</v>
      </c>
      <c r="I52" s="3" t="s">
        <v>16</v>
      </c>
    </row>
    <row r="53" spans="1:9" ht="15.75">
      <c r="A53" s="3">
        <v>10503</v>
      </c>
      <c r="B53" s="3" t="s">
        <v>41</v>
      </c>
      <c r="C53" s="3" t="s">
        <v>14</v>
      </c>
      <c r="D53" s="3">
        <v>2.95</v>
      </c>
      <c r="E53" s="3">
        <v>677.97</v>
      </c>
      <c r="F53" s="3" t="s">
        <v>40</v>
      </c>
      <c r="G53" s="3" t="s">
        <v>22</v>
      </c>
      <c r="H53" s="3" t="s">
        <v>31</v>
      </c>
      <c r="I53" s="3" t="s">
        <v>16</v>
      </c>
    </row>
    <row r="54" spans="1:9" ht="15.75">
      <c r="A54" s="3">
        <v>10504</v>
      </c>
      <c r="B54" s="3" t="s">
        <v>41</v>
      </c>
      <c r="C54" s="3" t="s">
        <v>17</v>
      </c>
      <c r="D54" s="3">
        <v>4.99</v>
      </c>
      <c r="E54" s="3">
        <v>200.4</v>
      </c>
      <c r="F54" s="3" t="s">
        <v>40</v>
      </c>
      <c r="G54" s="3" t="s">
        <v>22</v>
      </c>
      <c r="H54" s="3" t="s">
        <v>31</v>
      </c>
      <c r="I54" s="3" t="s">
        <v>16</v>
      </c>
    </row>
    <row r="55" spans="1:9" ht="15.75">
      <c r="A55" s="3">
        <v>10505</v>
      </c>
      <c r="B55" s="3" t="s">
        <v>42</v>
      </c>
      <c r="C55" s="3" t="s">
        <v>21</v>
      </c>
      <c r="D55" s="3">
        <v>12.99</v>
      </c>
      <c r="E55" s="3">
        <v>538.88</v>
      </c>
      <c r="F55" s="3" t="s">
        <v>40</v>
      </c>
      <c r="G55" s="3" t="s">
        <v>22</v>
      </c>
      <c r="H55" s="3" t="s">
        <v>31</v>
      </c>
      <c r="I55" s="3" t="s">
        <v>16</v>
      </c>
    </row>
    <row r="56" spans="1:9" ht="15.75">
      <c r="A56" s="3">
        <v>10506</v>
      </c>
      <c r="B56" s="3" t="s">
        <v>42</v>
      </c>
      <c r="C56" s="3" t="s">
        <v>25</v>
      </c>
      <c r="D56" s="3">
        <v>9.9499999999999993</v>
      </c>
      <c r="E56" s="3">
        <v>201.01</v>
      </c>
      <c r="F56" s="3" t="s">
        <v>40</v>
      </c>
      <c r="G56" s="3" t="s">
        <v>22</v>
      </c>
      <c r="H56" s="3" t="s">
        <v>31</v>
      </c>
      <c r="I56" s="3" t="s">
        <v>16</v>
      </c>
    </row>
    <row r="57" spans="1:9" ht="15.75">
      <c r="A57" s="3">
        <v>10507</v>
      </c>
      <c r="B57" s="3" t="s">
        <v>42</v>
      </c>
      <c r="C57" s="3" t="s">
        <v>9</v>
      </c>
      <c r="D57" s="3">
        <v>3.49</v>
      </c>
      <c r="E57" s="3">
        <v>687.68</v>
      </c>
      <c r="F57" s="3" t="s">
        <v>40</v>
      </c>
      <c r="G57" s="3" t="s">
        <v>22</v>
      </c>
      <c r="H57" s="3" t="s">
        <v>31</v>
      </c>
      <c r="I57" s="3" t="s">
        <v>16</v>
      </c>
    </row>
    <row r="58" spans="1:9" ht="15.75">
      <c r="A58" s="3">
        <v>10508</v>
      </c>
      <c r="B58" s="3" t="s">
        <v>42</v>
      </c>
      <c r="C58" s="3" t="s">
        <v>14</v>
      </c>
      <c r="D58" s="3">
        <v>2.95</v>
      </c>
      <c r="E58" s="3">
        <v>677.97</v>
      </c>
      <c r="F58" s="3" t="s">
        <v>40</v>
      </c>
      <c r="G58" s="3" t="s">
        <v>22</v>
      </c>
      <c r="H58" s="3" t="s">
        <v>31</v>
      </c>
      <c r="I58" s="3" t="s">
        <v>16</v>
      </c>
    </row>
    <row r="59" spans="1:9" ht="15.75">
      <c r="A59" s="3">
        <v>10509</v>
      </c>
      <c r="B59" s="3" t="s">
        <v>42</v>
      </c>
      <c r="C59" s="3" t="s">
        <v>17</v>
      </c>
      <c r="D59" s="3">
        <v>4.99</v>
      </c>
      <c r="E59" s="3">
        <v>200.4</v>
      </c>
      <c r="F59" s="3" t="s">
        <v>40</v>
      </c>
      <c r="G59" s="3" t="s">
        <v>22</v>
      </c>
      <c r="H59" s="3" t="s">
        <v>31</v>
      </c>
      <c r="I59" s="3" t="s">
        <v>16</v>
      </c>
    </row>
    <row r="60" spans="1:9" ht="15.75">
      <c r="A60" s="3">
        <v>10510</v>
      </c>
      <c r="B60" s="3" t="s">
        <v>43</v>
      </c>
      <c r="C60" s="3" t="s">
        <v>21</v>
      </c>
      <c r="D60" s="3">
        <v>12.99</v>
      </c>
      <c r="E60" s="3">
        <v>508.08</v>
      </c>
      <c r="F60" s="3" t="s">
        <v>40</v>
      </c>
      <c r="G60" s="3" t="s">
        <v>22</v>
      </c>
      <c r="H60" s="3" t="s">
        <v>31</v>
      </c>
      <c r="I60" s="3" t="s">
        <v>16</v>
      </c>
    </row>
    <row r="61" spans="1:9" ht="15.75">
      <c r="A61" s="3">
        <v>10511</v>
      </c>
      <c r="B61" s="3" t="s">
        <v>43</v>
      </c>
      <c r="C61" s="3" t="s">
        <v>25</v>
      </c>
      <c r="D61" s="3">
        <v>9.9499999999999993</v>
      </c>
      <c r="E61" s="3">
        <v>201.01</v>
      </c>
      <c r="F61" s="3" t="s">
        <v>40</v>
      </c>
      <c r="G61" s="3" t="s">
        <v>22</v>
      </c>
      <c r="H61" s="3" t="s">
        <v>36</v>
      </c>
      <c r="I61" s="3" t="s">
        <v>20</v>
      </c>
    </row>
    <row r="62" spans="1:9" ht="15.75">
      <c r="A62" s="3">
        <v>10512</v>
      </c>
      <c r="B62" s="3" t="s">
        <v>43</v>
      </c>
      <c r="C62" s="3" t="s">
        <v>9</v>
      </c>
      <c r="D62" s="3">
        <v>3.49</v>
      </c>
      <c r="E62" s="3">
        <v>687.68</v>
      </c>
      <c r="F62" s="3" t="s">
        <v>40</v>
      </c>
      <c r="G62" s="3" t="s">
        <v>22</v>
      </c>
      <c r="H62" s="3" t="s">
        <v>36</v>
      </c>
      <c r="I62" s="3" t="s">
        <v>20</v>
      </c>
    </row>
    <row r="63" spans="1:9" ht="15.75">
      <c r="A63" s="3">
        <v>10513</v>
      </c>
      <c r="B63" s="3" t="s">
        <v>43</v>
      </c>
      <c r="C63" s="3" t="s">
        <v>14</v>
      </c>
      <c r="D63" s="3">
        <v>2.95</v>
      </c>
      <c r="E63" s="3">
        <v>677.97</v>
      </c>
      <c r="F63" s="3" t="s">
        <v>40</v>
      </c>
      <c r="G63" s="3" t="s">
        <v>44</v>
      </c>
      <c r="H63" s="3" t="s">
        <v>36</v>
      </c>
      <c r="I63" s="3" t="s">
        <v>20</v>
      </c>
    </row>
    <row r="64" spans="1:9" ht="15.75">
      <c r="A64" s="3">
        <v>10514</v>
      </c>
      <c r="B64" s="3" t="s">
        <v>43</v>
      </c>
      <c r="C64" s="3" t="s">
        <v>17</v>
      </c>
      <c r="D64" s="3">
        <v>4.99</v>
      </c>
      <c r="E64" s="3">
        <v>200.4</v>
      </c>
      <c r="F64" s="3" t="s">
        <v>40</v>
      </c>
      <c r="G64" s="3" t="s">
        <v>44</v>
      </c>
      <c r="H64" s="3" t="s">
        <v>36</v>
      </c>
      <c r="I64" s="3" t="s">
        <v>20</v>
      </c>
    </row>
    <row r="65" spans="1:9" ht="15.75">
      <c r="A65" s="3">
        <v>10515</v>
      </c>
      <c r="B65" s="3" t="s">
        <v>45</v>
      </c>
      <c r="C65" s="3" t="s">
        <v>21</v>
      </c>
      <c r="D65" s="3">
        <v>12.99</v>
      </c>
      <c r="E65" s="3">
        <v>477.29</v>
      </c>
      <c r="F65" s="3" t="s">
        <v>40</v>
      </c>
      <c r="G65" s="3" t="s">
        <v>44</v>
      </c>
      <c r="H65" s="3" t="s">
        <v>36</v>
      </c>
      <c r="I65" s="3" t="s">
        <v>20</v>
      </c>
    </row>
    <row r="66" spans="1:9" ht="15.75">
      <c r="A66" s="3">
        <v>10516</v>
      </c>
      <c r="B66" s="3" t="s">
        <v>45</v>
      </c>
      <c r="C66" s="3" t="s">
        <v>25</v>
      </c>
      <c r="D66" s="3">
        <v>9.9499999999999993</v>
      </c>
      <c r="E66" s="3">
        <v>201.01</v>
      </c>
      <c r="F66" s="3" t="s">
        <v>40</v>
      </c>
      <c r="G66" s="3" t="s">
        <v>44</v>
      </c>
      <c r="H66" s="3" t="s">
        <v>36</v>
      </c>
      <c r="I66" s="3" t="s">
        <v>20</v>
      </c>
    </row>
    <row r="67" spans="1:9" ht="15.75">
      <c r="A67" s="3">
        <v>10483</v>
      </c>
      <c r="B67" s="3" t="s">
        <v>35</v>
      </c>
      <c r="C67" s="3" t="s">
        <v>14</v>
      </c>
      <c r="D67" s="3">
        <v>2.95</v>
      </c>
      <c r="E67" s="3">
        <v>677.97</v>
      </c>
      <c r="F67" s="3" t="s">
        <v>18</v>
      </c>
      <c r="G67" s="3" t="s">
        <v>22</v>
      </c>
      <c r="H67" s="3" t="s">
        <v>19</v>
      </c>
      <c r="I67" s="3" t="s">
        <v>20</v>
      </c>
    </row>
    <row r="68" spans="1:9" ht="15.75">
      <c r="A68" s="3">
        <v>10484</v>
      </c>
      <c r="B68" s="3" t="s">
        <v>35</v>
      </c>
      <c r="C68" s="3" t="s">
        <v>17</v>
      </c>
      <c r="D68" s="3">
        <v>4.99</v>
      </c>
      <c r="E68" s="3">
        <v>200.4</v>
      </c>
      <c r="F68" s="3" t="s">
        <v>18</v>
      </c>
      <c r="G68" s="3" t="s">
        <v>22</v>
      </c>
      <c r="H68" s="3" t="s">
        <v>19</v>
      </c>
      <c r="I68" s="3" t="s">
        <v>20</v>
      </c>
    </row>
    <row r="69" spans="1:9" ht="15.75">
      <c r="A69" s="3">
        <v>10485</v>
      </c>
      <c r="B69" s="3" t="s">
        <v>37</v>
      </c>
      <c r="C69" s="3" t="s">
        <v>21</v>
      </c>
      <c r="D69" s="3">
        <v>12.99</v>
      </c>
      <c r="E69" s="3">
        <v>523.48</v>
      </c>
      <c r="F69" s="3" t="s">
        <v>18</v>
      </c>
      <c r="G69" s="3" t="s">
        <v>22</v>
      </c>
      <c r="H69" s="3" t="s">
        <v>19</v>
      </c>
      <c r="I69" s="3" t="s">
        <v>20</v>
      </c>
    </row>
    <row r="70" spans="1:9" ht="15.75">
      <c r="A70" s="3">
        <v>10520</v>
      </c>
      <c r="B70" s="3" t="s">
        <v>46</v>
      </c>
      <c r="C70" s="3" t="s">
        <v>21</v>
      </c>
      <c r="D70" s="3">
        <v>12.99</v>
      </c>
      <c r="E70" s="3">
        <v>492.69</v>
      </c>
      <c r="F70" s="3" t="s">
        <v>40</v>
      </c>
      <c r="G70" s="3" t="s">
        <v>44</v>
      </c>
      <c r="H70" s="3" t="s">
        <v>28</v>
      </c>
      <c r="I70" s="3" t="s">
        <v>27</v>
      </c>
    </row>
    <row r="71" spans="1:9" ht="15.75">
      <c r="A71" s="3">
        <v>10521</v>
      </c>
      <c r="B71" s="3" t="s">
        <v>46</v>
      </c>
      <c r="C71" s="3" t="s">
        <v>25</v>
      </c>
      <c r="D71" s="3">
        <v>9.9499999999999993</v>
      </c>
      <c r="E71" s="3">
        <v>201.01</v>
      </c>
      <c r="F71" s="3" t="s">
        <v>40</v>
      </c>
      <c r="G71" s="3" t="s">
        <v>44</v>
      </c>
      <c r="H71" s="3" t="s">
        <v>28</v>
      </c>
      <c r="I71" s="3" t="s">
        <v>27</v>
      </c>
    </row>
    <row r="72" spans="1:9" ht="15.75">
      <c r="A72" s="3">
        <v>10522</v>
      </c>
      <c r="B72" s="3" t="s">
        <v>46</v>
      </c>
      <c r="C72" s="3" t="s">
        <v>9</v>
      </c>
      <c r="D72" s="3">
        <v>3.49</v>
      </c>
      <c r="E72" s="3">
        <v>687.68</v>
      </c>
      <c r="F72" s="3" t="s">
        <v>40</v>
      </c>
      <c r="G72" s="3" t="s">
        <v>44</v>
      </c>
      <c r="H72" s="3" t="s">
        <v>28</v>
      </c>
      <c r="I72" s="3" t="s">
        <v>27</v>
      </c>
    </row>
    <row r="73" spans="1:9" ht="15.75">
      <c r="A73" s="3">
        <v>10523</v>
      </c>
      <c r="B73" s="3" t="s">
        <v>46</v>
      </c>
      <c r="C73" s="3" t="s">
        <v>14</v>
      </c>
      <c r="D73" s="3">
        <v>2.95</v>
      </c>
      <c r="E73" s="3">
        <v>745.76</v>
      </c>
      <c r="F73" s="3" t="s">
        <v>40</v>
      </c>
      <c r="G73" s="3" t="s">
        <v>44</v>
      </c>
      <c r="H73" s="3" t="s">
        <v>28</v>
      </c>
      <c r="I73" s="3" t="s">
        <v>27</v>
      </c>
    </row>
    <row r="74" spans="1:9" ht="15.75">
      <c r="A74" s="3">
        <v>10524</v>
      </c>
      <c r="B74" s="3" t="s">
        <v>46</v>
      </c>
      <c r="C74" s="3" t="s">
        <v>17</v>
      </c>
      <c r="D74" s="3">
        <v>4.99</v>
      </c>
      <c r="E74" s="3">
        <v>200.4</v>
      </c>
      <c r="F74" s="3" t="s">
        <v>40</v>
      </c>
      <c r="G74" s="3" t="s">
        <v>44</v>
      </c>
      <c r="H74" s="3" t="s">
        <v>28</v>
      </c>
      <c r="I74" s="3" t="s">
        <v>27</v>
      </c>
    </row>
    <row r="75" spans="1:9" ht="15.75">
      <c r="A75" s="3">
        <v>10525</v>
      </c>
      <c r="B75" s="3" t="s">
        <v>47</v>
      </c>
      <c r="C75" s="3" t="s">
        <v>21</v>
      </c>
      <c r="D75" s="3">
        <v>12.99</v>
      </c>
      <c r="E75" s="3">
        <v>461.89</v>
      </c>
      <c r="F75" s="3" t="s">
        <v>40</v>
      </c>
      <c r="G75" s="3" t="s">
        <v>44</v>
      </c>
      <c r="H75" s="3" t="s">
        <v>28</v>
      </c>
      <c r="I75" s="3" t="s">
        <v>27</v>
      </c>
    </row>
    <row r="76" spans="1:9" ht="15.75">
      <c r="A76" s="3">
        <v>10526</v>
      </c>
      <c r="B76" s="3" t="s">
        <v>47</v>
      </c>
      <c r="C76" s="3" t="s">
        <v>25</v>
      </c>
      <c r="D76" s="3">
        <v>9.9499999999999993</v>
      </c>
      <c r="E76" s="3">
        <v>201.01</v>
      </c>
      <c r="F76" s="3" t="s">
        <v>40</v>
      </c>
      <c r="G76" s="3" t="s">
        <v>44</v>
      </c>
      <c r="H76" s="3" t="s">
        <v>28</v>
      </c>
      <c r="I76" s="3" t="s">
        <v>27</v>
      </c>
    </row>
    <row r="77" spans="1:9" ht="15.75">
      <c r="A77" s="3">
        <v>10527</v>
      </c>
      <c r="B77" s="3" t="s">
        <v>47</v>
      </c>
      <c r="C77" s="3" t="s">
        <v>9</v>
      </c>
      <c r="D77" s="3">
        <v>3.49</v>
      </c>
      <c r="E77" s="3">
        <v>687.68</v>
      </c>
      <c r="F77" s="3" t="s">
        <v>40</v>
      </c>
      <c r="G77" s="3" t="s">
        <v>44</v>
      </c>
      <c r="H77" s="3" t="s">
        <v>28</v>
      </c>
      <c r="I77" s="3" t="s">
        <v>27</v>
      </c>
    </row>
    <row r="78" spans="1:9" ht="15.75">
      <c r="A78" s="3">
        <v>10528</v>
      </c>
      <c r="B78" s="3" t="s">
        <v>47</v>
      </c>
      <c r="C78" s="3" t="s">
        <v>14</v>
      </c>
      <c r="D78" s="3">
        <v>2.95</v>
      </c>
      <c r="E78" s="3">
        <v>745.76</v>
      </c>
      <c r="F78" s="3" t="s">
        <v>40</v>
      </c>
      <c r="G78" s="3" t="s">
        <v>44</v>
      </c>
      <c r="H78" s="3" t="s">
        <v>28</v>
      </c>
      <c r="I78" s="3" t="s">
        <v>27</v>
      </c>
    </row>
    <row r="79" spans="1:9" ht="15.75">
      <c r="A79" s="3">
        <v>10529</v>
      </c>
      <c r="B79" s="3" t="s">
        <v>47</v>
      </c>
      <c r="C79" s="3" t="s">
        <v>17</v>
      </c>
      <c r="D79" s="3">
        <v>4.99</v>
      </c>
      <c r="E79" s="3">
        <v>200.4</v>
      </c>
      <c r="F79" s="3" t="s">
        <v>40</v>
      </c>
      <c r="G79" s="3" t="s">
        <v>44</v>
      </c>
      <c r="H79" s="3" t="s">
        <v>28</v>
      </c>
      <c r="I79" s="3" t="s">
        <v>27</v>
      </c>
    </row>
    <row r="80" spans="1:9" ht="15.75">
      <c r="A80" s="3">
        <v>10530</v>
      </c>
      <c r="B80" s="3" t="s">
        <v>48</v>
      </c>
      <c r="C80" s="3" t="s">
        <v>21</v>
      </c>
      <c r="D80" s="3">
        <v>12.99</v>
      </c>
      <c r="E80" s="3">
        <v>477.29</v>
      </c>
      <c r="F80" s="3" t="s">
        <v>40</v>
      </c>
      <c r="G80" s="3" t="s">
        <v>44</v>
      </c>
      <c r="H80" s="3" t="s">
        <v>28</v>
      </c>
      <c r="I80" s="3" t="s">
        <v>27</v>
      </c>
    </row>
    <row r="81" spans="1:9" ht="15.75">
      <c r="A81" s="3">
        <v>10531</v>
      </c>
      <c r="B81" s="3" t="s">
        <v>48</v>
      </c>
      <c r="C81" s="3" t="s">
        <v>25</v>
      </c>
      <c r="D81" s="3">
        <v>9.9499999999999993</v>
      </c>
      <c r="E81" s="3">
        <v>201.01</v>
      </c>
      <c r="F81" s="3" t="s">
        <v>40</v>
      </c>
      <c r="G81" s="3" t="s">
        <v>44</v>
      </c>
      <c r="H81" s="3" t="s">
        <v>28</v>
      </c>
      <c r="I81" s="3" t="s">
        <v>27</v>
      </c>
    </row>
    <row r="82" spans="1:9" ht="15.75">
      <c r="A82" s="3">
        <v>10532</v>
      </c>
      <c r="B82" s="3" t="s">
        <v>48</v>
      </c>
      <c r="C82" s="3" t="s">
        <v>9</v>
      </c>
      <c r="D82" s="3">
        <v>3.49</v>
      </c>
      <c r="E82" s="3">
        <v>687.68</v>
      </c>
      <c r="F82" s="3" t="s">
        <v>40</v>
      </c>
      <c r="G82" s="3" t="s">
        <v>44</v>
      </c>
      <c r="H82" s="3" t="s">
        <v>36</v>
      </c>
      <c r="I82" s="3" t="s">
        <v>20</v>
      </c>
    </row>
    <row r="83" spans="1:9" ht="15.75">
      <c r="A83" s="3">
        <v>10533</v>
      </c>
      <c r="B83" s="3" t="s">
        <v>48</v>
      </c>
      <c r="C83" s="3" t="s">
        <v>14</v>
      </c>
      <c r="D83" s="3">
        <v>2.95</v>
      </c>
      <c r="E83" s="3">
        <v>745.76</v>
      </c>
      <c r="F83" s="3" t="s">
        <v>40</v>
      </c>
      <c r="G83" s="3" t="s">
        <v>44</v>
      </c>
      <c r="H83" s="3" t="s">
        <v>36</v>
      </c>
      <c r="I83" s="3" t="s">
        <v>20</v>
      </c>
    </row>
    <row r="84" spans="1:9" ht="15.75">
      <c r="A84" s="3">
        <v>10534</v>
      </c>
      <c r="B84" s="3" t="s">
        <v>48</v>
      </c>
      <c r="C84" s="3" t="s">
        <v>17</v>
      </c>
      <c r="D84" s="3">
        <v>4.99</v>
      </c>
      <c r="E84" s="3">
        <v>200.4</v>
      </c>
      <c r="F84" s="3" t="s">
        <v>40</v>
      </c>
      <c r="G84" s="3" t="s">
        <v>44</v>
      </c>
      <c r="H84" s="3" t="s">
        <v>31</v>
      </c>
      <c r="I84" s="3" t="s">
        <v>16</v>
      </c>
    </row>
    <row r="85" spans="1:9" ht="15.75">
      <c r="A85" s="3">
        <v>10535</v>
      </c>
      <c r="B85" s="3" t="s">
        <v>49</v>
      </c>
      <c r="C85" s="3" t="s">
        <v>21</v>
      </c>
      <c r="D85" s="3">
        <v>12.99</v>
      </c>
      <c r="E85" s="3">
        <v>477.29</v>
      </c>
      <c r="F85" s="3" t="s">
        <v>40</v>
      </c>
      <c r="G85" s="3" t="s">
        <v>22</v>
      </c>
      <c r="H85" s="3" t="s">
        <v>31</v>
      </c>
      <c r="I85" s="3" t="s">
        <v>16</v>
      </c>
    </row>
    <row r="86" spans="1:9" ht="15.75">
      <c r="A86" s="3">
        <v>10536</v>
      </c>
      <c r="B86" s="3" t="s">
        <v>49</v>
      </c>
      <c r="C86" s="3" t="s">
        <v>25</v>
      </c>
      <c r="D86" s="3">
        <v>9.9499999999999993</v>
      </c>
      <c r="E86" s="3">
        <v>201.01</v>
      </c>
      <c r="F86" s="3" t="s">
        <v>40</v>
      </c>
      <c r="G86" s="3" t="s">
        <v>22</v>
      </c>
      <c r="H86" s="3" t="s">
        <v>31</v>
      </c>
      <c r="I86" s="3" t="s">
        <v>16</v>
      </c>
    </row>
    <row r="87" spans="1:9" ht="15.75">
      <c r="A87" s="3">
        <v>10537</v>
      </c>
      <c r="B87" s="3" t="s">
        <v>49</v>
      </c>
      <c r="C87" s="3" t="s">
        <v>9</v>
      </c>
      <c r="D87" s="3">
        <v>3.49</v>
      </c>
      <c r="E87" s="3">
        <v>630.37</v>
      </c>
      <c r="F87" s="3" t="s">
        <v>40</v>
      </c>
      <c r="G87" s="3" t="s">
        <v>22</v>
      </c>
      <c r="H87" s="3" t="s">
        <v>31</v>
      </c>
      <c r="I87" s="3" t="s">
        <v>16</v>
      </c>
    </row>
    <row r="88" spans="1:9" ht="15.75">
      <c r="A88" s="3">
        <v>10538</v>
      </c>
      <c r="B88" s="3" t="s">
        <v>49</v>
      </c>
      <c r="C88" s="3" t="s">
        <v>14</v>
      </c>
      <c r="D88" s="3">
        <v>2.95</v>
      </c>
      <c r="E88" s="3">
        <v>745.76</v>
      </c>
      <c r="F88" s="3" t="s">
        <v>40</v>
      </c>
      <c r="G88" s="3" t="s">
        <v>22</v>
      </c>
      <c r="H88" s="3" t="s">
        <v>31</v>
      </c>
      <c r="I88" s="3" t="s">
        <v>16</v>
      </c>
    </row>
    <row r="89" spans="1:9" ht="15.75">
      <c r="A89" s="3">
        <v>10539</v>
      </c>
      <c r="B89" s="3" t="s">
        <v>49</v>
      </c>
      <c r="C89" s="3" t="s">
        <v>17</v>
      </c>
      <c r="D89" s="3">
        <v>4.99</v>
      </c>
      <c r="E89" s="3">
        <v>200.4</v>
      </c>
      <c r="F89" s="3" t="s">
        <v>40</v>
      </c>
      <c r="G89" s="3" t="s">
        <v>22</v>
      </c>
      <c r="H89" s="3" t="s">
        <v>31</v>
      </c>
      <c r="I89" s="3" t="s">
        <v>16</v>
      </c>
    </row>
    <row r="90" spans="1:9" ht="15.75">
      <c r="A90" s="3">
        <v>10540</v>
      </c>
      <c r="B90" s="3" t="s">
        <v>50</v>
      </c>
      <c r="C90" s="3" t="s">
        <v>21</v>
      </c>
      <c r="D90" s="3">
        <v>12.99</v>
      </c>
      <c r="E90" s="3">
        <v>461.89</v>
      </c>
      <c r="F90" s="3" t="s">
        <v>40</v>
      </c>
      <c r="G90" s="3" t="s">
        <v>22</v>
      </c>
      <c r="H90" s="3" t="s">
        <v>31</v>
      </c>
      <c r="I90" s="3" t="s">
        <v>16</v>
      </c>
    </row>
    <row r="91" spans="1:9" ht="15.75">
      <c r="A91" s="3">
        <v>10541</v>
      </c>
      <c r="B91" s="3" t="s">
        <v>50</v>
      </c>
      <c r="C91" s="3" t="s">
        <v>25</v>
      </c>
      <c r="D91" s="3">
        <v>9.9499999999999993</v>
      </c>
      <c r="E91" s="3">
        <v>201.01</v>
      </c>
      <c r="F91" s="3" t="s">
        <v>40</v>
      </c>
      <c r="G91" s="3" t="s">
        <v>22</v>
      </c>
      <c r="H91" s="3" t="s">
        <v>51</v>
      </c>
      <c r="I91" s="3" t="s">
        <v>13</v>
      </c>
    </row>
    <row r="92" spans="1:9" ht="15.75">
      <c r="A92" s="3">
        <v>10542</v>
      </c>
      <c r="B92" s="3" t="s">
        <v>50</v>
      </c>
      <c r="C92" s="3" t="s">
        <v>9</v>
      </c>
      <c r="D92" s="3">
        <v>3.49</v>
      </c>
      <c r="E92" s="3">
        <v>630.37</v>
      </c>
      <c r="F92" s="3" t="s">
        <v>40</v>
      </c>
      <c r="G92" s="3" t="s">
        <v>22</v>
      </c>
      <c r="H92" s="3" t="s">
        <v>51</v>
      </c>
      <c r="I92" s="3" t="s">
        <v>13</v>
      </c>
    </row>
    <row r="93" spans="1:9" ht="15.75">
      <c r="A93" s="3">
        <v>10543</v>
      </c>
      <c r="B93" s="3" t="s">
        <v>50</v>
      </c>
      <c r="C93" s="3" t="s">
        <v>14</v>
      </c>
      <c r="D93" s="3">
        <v>2.95</v>
      </c>
      <c r="E93" s="3">
        <v>745.76</v>
      </c>
      <c r="F93" s="3" t="s">
        <v>40</v>
      </c>
      <c r="G93" s="3" t="s">
        <v>22</v>
      </c>
      <c r="H93" s="3" t="s">
        <v>51</v>
      </c>
      <c r="I93" s="3" t="s">
        <v>13</v>
      </c>
    </row>
    <row r="94" spans="1:9" ht="15.75">
      <c r="A94" s="3">
        <v>10544</v>
      </c>
      <c r="B94" s="3" t="s">
        <v>50</v>
      </c>
      <c r="C94" s="3" t="s">
        <v>17</v>
      </c>
      <c r="D94" s="3">
        <v>4.99</v>
      </c>
      <c r="E94" s="3">
        <v>200.4</v>
      </c>
      <c r="F94" s="3" t="s">
        <v>40</v>
      </c>
      <c r="G94" s="3" t="s">
        <v>22</v>
      </c>
      <c r="H94" s="3" t="s">
        <v>51</v>
      </c>
      <c r="I94" s="3" t="s">
        <v>13</v>
      </c>
    </row>
    <row r="95" spans="1:9" ht="15.75">
      <c r="A95" s="3">
        <v>10545</v>
      </c>
      <c r="B95" s="3" t="s">
        <v>52</v>
      </c>
      <c r="C95" s="3" t="s">
        <v>21</v>
      </c>
      <c r="D95" s="3">
        <v>12.99</v>
      </c>
      <c r="E95" s="3">
        <v>446.5</v>
      </c>
      <c r="F95" s="3" t="s">
        <v>40</v>
      </c>
      <c r="G95" s="3" t="s">
        <v>22</v>
      </c>
      <c r="H95" s="3" t="s">
        <v>51</v>
      </c>
      <c r="I95" s="3" t="s">
        <v>13</v>
      </c>
    </row>
    <row r="96" spans="1:9" ht="15.75">
      <c r="A96" s="3">
        <v>10546</v>
      </c>
      <c r="B96" s="3" t="s">
        <v>52</v>
      </c>
      <c r="C96" s="3" t="s">
        <v>25</v>
      </c>
      <c r="D96" s="3">
        <v>9.9499999999999993</v>
      </c>
      <c r="E96" s="3">
        <v>201.01</v>
      </c>
      <c r="F96" s="3" t="s">
        <v>40</v>
      </c>
      <c r="G96" s="3" t="s">
        <v>22</v>
      </c>
      <c r="H96" s="3" t="s">
        <v>51</v>
      </c>
      <c r="I96" s="3" t="s">
        <v>13</v>
      </c>
    </row>
    <row r="97" spans="1:9" ht="15.75">
      <c r="A97" s="3">
        <v>10547</v>
      </c>
      <c r="B97" s="3" t="s">
        <v>52</v>
      </c>
      <c r="C97" s="3" t="s">
        <v>9</v>
      </c>
      <c r="D97" s="3">
        <v>3.49</v>
      </c>
      <c r="E97" s="3">
        <v>630.37</v>
      </c>
      <c r="F97" s="3" t="s">
        <v>40</v>
      </c>
      <c r="G97" s="3" t="s">
        <v>22</v>
      </c>
      <c r="H97" s="3" t="s">
        <v>51</v>
      </c>
      <c r="I97" s="3" t="s">
        <v>13</v>
      </c>
    </row>
    <row r="98" spans="1:9" ht="15.75">
      <c r="A98" s="3">
        <v>10548</v>
      </c>
      <c r="B98" s="3" t="s">
        <v>52</v>
      </c>
      <c r="C98" s="3" t="s">
        <v>14</v>
      </c>
      <c r="D98" s="3">
        <v>2.95</v>
      </c>
      <c r="E98" s="3">
        <v>745.76</v>
      </c>
      <c r="F98" s="3" t="s">
        <v>40</v>
      </c>
      <c r="G98" s="3" t="s">
        <v>22</v>
      </c>
      <c r="H98" s="3" t="s">
        <v>51</v>
      </c>
      <c r="I98" s="3" t="s">
        <v>13</v>
      </c>
    </row>
    <row r="99" spans="1:9" ht="15.75">
      <c r="A99" s="3">
        <v>10549</v>
      </c>
      <c r="B99" s="3" t="s">
        <v>52</v>
      </c>
      <c r="C99" s="3" t="s">
        <v>17</v>
      </c>
      <c r="D99" s="3">
        <v>4.99</v>
      </c>
      <c r="E99" s="3">
        <v>200.4</v>
      </c>
      <c r="F99" s="3" t="s">
        <v>40</v>
      </c>
      <c r="G99" s="3" t="s">
        <v>22</v>
      </c>
      <c r="H99" s="3" t="s">
        <v>51</v>
      </c>
      <c r="I99" s="3" t="s">
        <v>13</v>
      </c>
    </row>
    <row r="100" spans="1:9" ht="15.75">
      <c r="A100" s="3">
        <v>10550</v>
      </c>
      <c r="B100" s="3" t="s">
        <v>53</v>
      </c>
      <c r="C100" s="3" t="s">
        <v>21</v>
      </c>
      <c r="D100" s="3">
        <v>12.99</v>
      </c>
      <c r="E100" s="3">
        <v>461.89</v>
      </c>
      <c r="F100" s="3" t="s">
        <v>40</v>
      </c>
      <c r="G100" s="3" t="s">
        <v>22</v>
      </c>
      <c r="H100" s="3" t="s">
        <v>51</v>
      </c>
      <c r="I100" s="3" t="s">
        <v>13</v>
      </c>
    </row>
    <row r="101" spans="1:9" ht="15.75">
      <c r="A101" s="3">
        <v>10551</v>
      </c>
      <c r="B101" s="3" t="s">
        <v>53</v>
      </c>
      <c r="C101" s="3" t="s">
        <v>25</v>
      </c>
      <c r="D101" s="3">
        <v>9.9499999999999993</v>
      </c>
      <c r="E101" s="3">
        <v>201.01</v>
      </c>
      <c r="F101" s="3" t="s">
        <v>40</v>
      </c>
      <c r="G101" s="3" t="s">
        <v>22</v>
      </c>
      <c r="H101" s="3" t="s">
        <v>51</v>
      </c>
      <c r="I101" s="3" t="s">
        <v>13</v>
      </c>
    </row>
    <row r="102" spans="1:9" ht="15.75">
      <c r="A102" s="3">
        <v>10552</v>
      </c>
      <c r="B102" s="3" t="s">
        <v>53</v>
      </c>
      <c r="C102" s="3" t="s">
        <v>9</v>
      </c>
      <c r="D102" s="3">
        <v>3.49</v>
      </c>
      <c r="E102" s="3">
        <v>630.37</v>
      </c>
      <c r="F102" s="3" t="s">
        <v>10</v>
      </c>
      <c r="G102" s="3" t="s">
        <v>22</v>
      </c>
      <c r="H102" s="3" t="s">
        <v>51</v>
      </c>
      <c r="I102" s="3" t="s">
        <v>13</v>
      </c>
    </row>
    <row r="103" spans="1:9" ht="15.75">
      <c r="A103" s="3">
        <v>10553</v>
      </c>
      <c r="B103" s="3" t="s">
        <v>53</v>
      </c>
      <c r="C103" s="3" t="s">
        <v>14</v>
      </c>
      <c r="D103" s="3">
        <v>2.95</v>
      </c>
      <c r="E103" s="3">
        <v>745.76</v>
      </c>
      <c r="F103" s="3" t="s">
        <v>10</v>
      </c>
      <c r="G103" s="3" t="s">
        <v>22</v>
      </c>
      <c r="H103" s="3" t="s">
        <v>51</v>
      </c>
      <c r="I103" s="3" t="s">
        <v>13</v>
      </c>
    </row>
    <row r="104" spans="1:9" ht="15.75">
      <c r="A104" s="3">
        <v>10554</v>
      </c>
      <c r="B104" s="3" t="s">
        <v>53</v>
      </c>
      <c r="C104" s="3" t="s">
        <v>17</v>
      </c>
      <c r="D104" s="3">
        <v>4.99</v>
      </c>
      <c r="E104" s="3">
        <v>200.4</v>
      </c>
      <c r="F104" s="3" t="s">
        <v>10</v>
      </c>
      <c r="G104" s="3" t="s">
        <v>22</v>
      </c>
      <c r="H104" s="3" t="s">
        <v>51</v>
      </c>
      <c r="I104" s="3" t="s">
        <v>13</v>
      </c>
    </row>
    <row r="105" spans="1:9" ht="15.75">
      <c r="A105" s="3">
        <v>10555</v>
      </c>
      <c r="B105" s="3" t="s">
        <v>54</v>
      </c>
      <c r="C105" s="3" t="s">
        <v>21</v>
      </c>
      <c r="D105" s="3">
        <v>12.99</v>
      </c>
      <c r="E105" s="3">
        <v>477.29</v>
      </c>
      <c r="F105" s="3" t="s">
        <v>10</v>
      </c>
      <c r="G105" s="3" t="s">
        <v>22</v>
      </c>
      <c r="H105" s="3" t="s">
        <v>51</v>
      </c>
      <c r="I105" s="3" t="s">
        <v>13</v>
      </c>
    </row>
    <row r="106" spans="1:9" ht="15.75">
      <c r="A106" s="3">
        <v>10556</v>
      </c>
      <c r="B106" s="3" t="s">
        <v>54</v>
      </c>
      <c r="C106" s="3" t="s">
        <v>25</v>
      </c>
      <c r="D106" s="3">
        <v>9.9499999999999993</v>
      </c>
      <c r="E106" s="3">
        <v>201.01</v>
      </c>
      <c r="F106" s="3" t="s">
        <v>10</v>
      </c>
      <c r="G106" s="3" t="s">
        <v>22</v>
      </c>
      <c r="H106" s="3" t="s">
        <v>51</v>
      </c>
      <c r="I106" s="3" t="s">
        <v>13</v>
      </c>
    </row>
    <row r="107" spans="1:9" ht="15.75">
      <c r="A107" s="3">
        <v>10557</v>
      </c>
      <c r="B107" s="3" t="s">
        <v>54</v>
      </c>
      <c r="C107" s="3" t="s">
        <v>9</v>
      </c>
      <c r="D107" s="3">
        <v>3.49</v>
      </c>
      <c r="E107" s="3">
        <v>630.37</v>
      </c>
      <c r="F107" s="3" t="s">
        <v>10</v>
      </c>
      <c r="G107" s="3" t="s">
        <v>22</v>
      </c>
      <c r="H107" s="3" t="s">
        <v>51</v>
      </c>
      <c r="I107" s="3" t="s">
        <v>13</v>
      </c>
    </row>
    <row r="108" spans="1:9" ht="15.75">
      <c r="A108" s="3">
        <v>10558</v>
      </c>
      <c r="B108" s="3" t="s">
        <v>54</v>
      </c>
      <c r="C108" s="3" t="s">
        <v>14</v>
      </c>
      <c r="D108" s="3">
        <v>2.95</v>
      </c>
      <c r="E108" s="3">
        <v>677.97</v>
      </c>
      <c r="F108" s="3" t="s">
        <v>10</v>
      </c>
      <c r="G108" s="3" t="s">
        <v>22</v>
      </c>
      <c r="H108" s="3" t="s">
        <v>51</v>
      </c>
      <c r="I108" s="3" t="s">
        <v>13</v>
      </c>
    </row>
    <row r="109" spans="1:9" ht="15.75">
      <c r="A109" s="3">
        <v>10559</v>
      </c>
      <c r="B109" s="3" t="s">
        <v>54</v>
      </c>
      <c r="C109" s="3" t="s">
        <v>17</v>
      </c>
      <c r="D109" s="3">
        <v>4.99</v>
      </c>
      <c r="E109" s="3">
        <v>200.4</v>
      </c>
      <c r="F109" s="3" t="s">
        <v>10</v>
      </c>
      <c r="G109" s="3" t="s">
        <v>22</v>
      </c>
      <c r="H109" s="3" t="s">
        <v>51</v>
      </c>
      <c r="I109" s="3" t="s">
        <v>13</v>
      </c>
    </row>
    <row r="110" spans="1:9" ht="15.75">
      <c r="A110" s="3">
        <v>10560</v>
      </c>
      <c r="B110" s="3" t="s">
        <v>55</v>
      </c>
      <c r="C110" s="3" t="s">
        <v>21</v>
      </c>
      <c r="D110" s="3">
        <v>12.99</v>
      </c>
      <c r="E110" s="3">
        <v>477.29</v>
      </c>
      <c r="F110" s="3" t="s">
        <v>10</v>
      </c>
      <c r="G110" s="3" t="s">
        <v>22</v>
      </c>
      <c r="H110" s="3" t="s">
        <v>51</v>
      </c>
      <c r="I110" s="3" t="s">
        <v>13</v>
      </c>
    </row>
    <row r="111" spans="1:9" ht="15.75">
      <c r="A111" s="3">
        <v>10561</v>
      </c>
      <c r="B111" s="3" t="s">
        <v>55</v>
      </c>
      <c r="C111" s="3" t="s">
        <v>25</v>
      </c>
      <c r="D111" s="3">
        <v>9.9499999999999993</v>
      </c>
      <c r="E111" s="3">
        <v>201.01</v>
      </c>
      <c r="F111" s="3" t="s">
        <v>10</v>
      </c>
      <c r="G111" s="3" t="s">
        <v>22</v>
      </c>
      <c r="H111" s="3" t="s">
        <v>51</v>
      </c>
      <c r="I111" s="3" t="s">
        <v>13</v>
      </c>
    </row>
    <row r="112" spans="1:9" ht="15.75">
      <c r="A112" s="3">
        <v>10562</v>
      </c>
      <c r="B112" s="3" t="s">
        <v>55</v>
      </c>
      <c r="C112" s="3" t="s">
        <v>9</v>
      </c>
      <c r="D112" s="3">
        <v>3.49</v>
      </c>
      <c r="E112" s="3">
        <v>630.37</v>
      </c>
      <c r="F112" s="3" t="s">
        <v>10</v>
      </c>
      <c r="G112" s="3" t="s">
        <v>22</v>
      </c>
      <c r="H112" s="3" t="s">
        <v>51</v>
      </c>
      <c r="I112" s="3" t="s">
        <v>13</v>
      </c>
    </row>
    <row r="113" spans="1:9" ht="15.75">
      <c r="A113" s="3">
        <v>10563</v>
      </c>
      <c r="B113" s="3" t="s">
        <v>55</v>
      </c>
      <c r="C113" s="3" t="s">
        <v>14</v>
      </c>
      <c r="D113" s="3">
        <v>2.95</v>
      </c>
      <c r="E113" s="3">
        <v>677.97</v>
      </c>
      <c r="F113" s="3" t="s">
        <v>10</v>
      </c>
      <c r="G113" s="3" t="s">
        <v>22</v>
      </c>
      <c r="H113" s="3" t="s">
        <v>51</v>
      </c>
      <c r="I113" s="3" t="s">
        <v>13</v>
      </c>
    </row>
    <row r="114" spans="1:9" ht="15.75">
      <c r="A114" s="3">
        <v>10564</v>
      </c>
      <c r="B114" s="3" t="s">
        <v>55</v>
      </c>
      <c r="C114" s="3" t="s">
        <v>17</v>
      </c>
      <c r="D114" s="3">
        <v>4.99</v>
      </c>
      <c r="E114" s="3">
        <v>200.4</v>
      </c>
      <c r="F114" s="3" t="s">
        <v>10</v>
      </c>
      <c r="G114" s="3" t="s">
        <v>22</v>
      </c>
      <c r="H114" s="3" t="s">
        <v>51</v>
      </c>
      <c r="I114" s="3" t="s">
        <v>13</v>
      </c>
    </row>
    <row r="115" spans="1:9" ht="15.75">
      <c r="A115" s="3">
        <v>10565</v>
      </c>
      <c r="B115" s="3" t="s">
        <v>56</v>
      </c>
      <c r="C115" s="3" t="s">
        <v>21</v>
      </c>
      <c r="D115" s="3">
        <v>12.99</v>
      </c>
      <c r="E115" s="3">
        <v>492.69</v>
      </c>
      <c r="F115" s="3" t="s">
        <v>10</v>
      </c>
      <c r="G115" s="3" t="s">
        <v>22</v>
      </c>
      <c r="H115" s="3" t="s">
        <v>51</v>
      </c>
      <c r="I115" s="3" t="s">
        <v>13</v>
      </c>
    </row>
    <row r="116" spans="1:9" ht="15.75">
      <c r="A116" s="3">
        <v>10566</v>
      </c>
      <c r="B116" s="3" t="s">
        <v>56</v>
      </c>
      <c r="C116" s="3" t="s">
        <v>25</v>
      </c>
      <c r="D116" s="3">
        <v>9.9499999999999993</v>
      </c>
      <c r="E116" s="3">
        <v>201.01</v>
      </c>
      <c r="F116" s="3" t="s">
        <v>10</v>
      </c>
      <c r="G116" s="3" t="s">
        <v>22</v>
      </c>
      <c r="H116" s="3" t="s">
        <v>51</v>
      </c>
      <c r="I116" s="3" t="s">
        <v>13</v>
      </c>
    </row>
    <row r="117" spans="1:9" ht="15.75">
      <c r="A117" s="3">
        <v>10567</v>
      </c>
      <c r="B117" s="3" t="s">
        <v>56</v>
      </c>
      <c r="C117" s="3" t="s">
        <v>9</v>
      </c>
      <c r="D117" s="3">
        <v>3.49</v>
      </c>
      <c r="E117" s="3">
        <v>630.37</v>
      </c>
      <c r="F117" s="3" t="s">
        <v>10</v>
      </c>
      <c r="G117" s="3" t="s">
        <v>22</v>
      </c>
      <c r="H117" s="3" t="s">
        <v>51</v>
      </c>
      <c r="I117" s="3" t="s">
        <v>13</v>
      </c>
    </row>
    <row r="118" spans="1:9" ht="15.75">
      <c r="A118" s="3">
        <v>10568</v>
      </c>
      <c r="B118" s="3" t="s">
        <v>56</v>
      </c>
      <c r="C118" s="3" t="s">
        <v>14</v>
      </c>
      <c r="D118" s="3">
        <v>2.95</v>
      </c>
      <c r="E118" s="3">
        <v>677.97</v>
      </c>
      <c r="F118" s="3" t="s">
        <v>10</v>
      </c>
      <c r="G118" s="3" t="s">
        <v>22</v>
      </c>
      <c r="H118" s="3" t="s">
        <v>51</v>
      </c>
      <c r="I118" s="3" t="s">
        <v>13</v>
      </c>
    </row>
    <row r="119" spans="1:9" ht="15.75">
      <c r="A119" s="3">
        <v>10569</v>
      </c>
      <c r="B119" s="3" t="s">
        <v>56</v>
      </c>
      <c r="C119" s="3" t="s">
        <v>17</v>
      </c>
      <c r="D119" s="3">
        <v>4.99</v>
      </c>
      <c r="E119" s="3">
        <v>200.4</v>
      </c>
      <c r="F119" s="3" t="s">
        <v>10</v>
      </c>
      <c r="G119" s="3" t="s">
        <v>22</v>
      </c>
      <c r="H119" s="3" t="s">
        <v>51</v>
      </c>
      <c r="I119" s="3" t="s">
        <v>13</v>
      </c>
    </row>
    <row r="120" spans="1:9" ht="15.75">
      <c r="A120" s="3">
        <v>10570</v>
      </c>
      <c r="B120" s="4">
        <v>44573</v>
      </c>
      <c r="C120" s="3" t="s">
        <v>21</v>
      </c>
      <c r="D120" s="3">
        <v>12.99</v>
      </c>
      <c r="E120" s="3">
        <v>492.69</v>
      </c>
      <c r="F120" s="3" t="s">
        <v>10</v>
      </c>
      <c r="G120" s="3" t="s">
        <v>22</v>
      </c>
      <c r="H120" s="3" t="s">
        <v>51</v>
      </c>
      <c r="I120" s="3" t="s">
        <v>13</v>
      </c>
    </row>
    <row r="121" spans="1:9" ht="15.75">
      <c r="A121" s="3">
        <v>10571</v>
      </c>
      <c r="B121" s="4">
        <v>44573</v>
      </c>
      <c r="C121" s="3" t="s">
        <v>25</v>
      </c>
      <c r="D121" s="3">
        <v>9.9499999999999993</v>
      </c>
      <c r="E121" s="3">
        <v>201.01</v>
      </c>
      <c r="F121" s="3" t="s">
        <v>10</v>
      </c>
      <c r="G121" s="3" t="s">
        <v>22</v>
      </c>
      <c r="H121" s="3" t="s">
        <v>51</v>
      </c>
      <c r="I121" s="3" t="s">
        <v>13</v>
      </c>
    </row>
    <row r="122" spans="1:9" ht="15.75">
      <c r="A122" s="3">
        <v>10572</v>
      </c>
      <c r="B122" s="4">
        <v>44573</v>
      </c>
      <c r="C122" s="3" t="s">
        <v>9</v>
      </c>
      <c r="D122" s="3">
        <v>3.49</v>
      </c>
      <c r="E122" s="3">
        <v>573.07000000000005</v>
      </c>
      <c r="F122" s="3" t="s">
        <v>10</v>
      </c>
      <c r="G122" s="3" t="s">
        <v>22</v>
      </c>
      <c r="H122" s="3" t="s">
        <v>28</v>
      </c>
      <c r="I122" s="3" t="s">
        <v>27</v>
      </c>
    </row>
    <row r="123" spans="1:9" ht="15.75">
      <c r="A123" s="3">
        <v>10573</v>
      </c>
      <c r="B123" s="4">
        <v>44573</v>
      </c>
      <c r="C123" s="3" t="s">
        <v>14</v>
      </c>
      <c r="D123" s="3">
        <v>2.95</v>
      </c>
      <c r="E123" s="3">
        <v>677.97</v>
      </c>
      <c r="F123" s="3" t="s">
        <v>10</v>
      </c>
      <c r="G123" s="3" t="s">
        <v>22</v>
      </c>
      <c r="H123" s="3" t="s">
        <v>28</v>
      </c>
      <c r="I123" s="3" t="s">
        <v>27</v>
      </c>
    </row>
    <row r="124" spans="1:9" ht="15.75">
      <c r="A124" s="3">
        <v>10574</v>
      </c>
      <c r="B124" s="4">
        <v>44573</v>
      </c>
      <c r="C124" s="3" t="s">
        <v>17</v>
      </c>
      <c r="D124" s="3">
        <v>4.99</v>
      </c>
      <c r="E124" s="3">
        <v>200.4</v>
      </c>
      <c r="F124" s="3" t="s">
        <v>10</v>
      </c>
      <c r="G124" s="3" t="s">
        <v>22</v>
      </c>
      <c r="H124" s="3" t="s">
        <v>28</v>
      </c>
      <c r="I124" s="3" t="s">
        <v>27</v>
      </c>
    </row>
    <row r="125" spans="1:9" ht="15.75">
      <c r="A125" s="3">
        <v>10575</v>
      </c>
      <c r="B125" s="4">
        <v>44604</v>
      </c>
      <c r="C125" s="3" t="s">
        <v>21</v>
      </c>
      <c r="D125" s="3">
        <v>12.99</v>
      </c>
      <c r="E125" s="3">
        <v>523.48</v>
      </c>
      <c r="F125" s="3" t="s">
        <v>10</v>
      </c>
      <c r="G125" s="3" t="s">
        <v>22</v>
      </c>
      <c r="H125" s="3" t="s">
        <v>28</v>
      </c>
      <c r="I125" s="3" t="s">
        <v>27</v>
      </c>
    </row>
    <row r="126" spans="1:9" ht="15.75">
      <c r="A126" s="3">
        <v>10576</v>
      </c>
      <c r="B126" s="4">
        <v>44604</v>
      </c>
      <c r="C126" s="3" t="s">
        <v>25</v>
      </c>
      <c r="D126" s="3">
        <v>9.9499999999999993</v>
      </c>
      <c r="E126" s="3">
        <v>201.01</v>
      </c>
      <c r="F126" s="3" t="s">
        <v>10</v>
      </c>
      <c r="G126" s="3" t="s">
        <v>22</v>
      </c>
      <c r="H126" s="3" t="s">
        <v>28</v>
      </c>
      <c r="I126" s="3" t="s">
        <v>27</v>
      </c>
    </row>
    <row r="127" spans="1:9" ht="15.75">
      <c r="A127" s="3">
        <v>10577</v>
      </c>
      <c r="B127" s="4">
        <v>44604</v>
      </c>
      <c r="C127" s="3" t="s">
        <v>9</v>
      </c>
      <c r="D127" s="3">
        <v>3.49</v>
      </c>
      <c r="E127" s="3">
        <v>630.37</v>
      </c>
      <c r="F127" s="3" t="s">
        <v>10</v>
      </c>
      <c r="G127" s="3" t="s">
        <v>22</v>
      </c>
      <c r="H127" s="3" t="s">
        <v>28</v>
      </c>
      <c r="I127" s="3" t="s">
        <v>27</v>
      </c>
    </row>
    <row r="128" spans="1:9" ht="15.75">
      <c r="A128" s="3">
        <v>10578</v>
      </c>
      <c r="B128" s="4">
        <v>44604</v>
      </c>
      <c r="C128" s="3" t="s">
        <v>14</v>
      </c>
      <c r="D128" s="3">
        <v>2.95</v>
      </c>
      <c r="E128" s="3">
        <v>677.97</v>
      </c>
      <c r="F128" s="3" t="s">
        <v>10</v>
      </c>
      <c r="G128" s="3" t="s">
        <v>22</v>
      </c>
      <c r="H128" s="3" t="s">
        <v>28</v>
      </c>
      <c r="I128" s="3" t="s">
        <v>27</v>
      </c>
    </row>
    <row r="129" spans="1:9" ht="15.75">
      <c r="A129" s="3">
        <v>10579</v>
      </c>
      <c r="B129" s="4">
        <v>44604</v>
      </c>
      <c r="C129" s="3" t="s">
        <v>17</v>
      </c>
      <c r="D129" s="3">
        <v>4.99</v>
      </c>
      <c r="E129" s="3">
        <v>200.4</v>
      </c>
      <c r="F129" s="3" t="s">
        <v>10</v>
      </c>
      <c r="G129" s="3" t="s">
        <v>22</v>
      </c>
      <c r="H129" s="3" t="s">
        <v>28</v>
      </c>
      <c r="I129" s="3" t="s">
        <v>27</v>
      </c>
    </row>
    <row r="130" spans="1:9" ht="15.75">
      <c r="A130" s="3">
        <v>10580</v>
      </c>
      <c r="B130" s="4">
        <v>44632</v>
      </c>
      <c r="C130" s="3" t="s">
        <v>21</v>
      </c>
      <c r="D130" s="3">
        <v>12.99</v>
      </c>
      <c r="E130" s="3">
        <v>523.48</v>
      </c>
      <c r="F130" s="3" t="s">
        <v>10</v>
      </c>
      <c r="G130" s="3" t="s">
        <v>22</v>
      </c>
      <c r="H130" s="3" t="s">
        <v>28</v>
      </c>
      <c r="I130" s="3" t="s">
        <v>27</v>
      </c>
    </row>
    <row r="131" spans="1:9" ht="15.75">
      <c r="A131" s="3">
        <v>10581</v>
      </c>
      <c r="B131" s="4">
        <v>44632</v>
      </c>
      <c r="C131" s="3" t="s">
        <v>25</v>
      </c>
      <c r="D131" s="3">
        <v>9.9499999999999993</v>
      </c>
      <c r="E131" s="3">
        <v>201.01</v>
      </c>
      <c r="F131" s="3" t="s">
        <v>10</v>
      </c>
      <c r="G131" s="3" t="s">
        <v>22</v>
      </c>
      <c r="H131" s="3" t="s">
        <v>28</v>
      </c>
      <c r="I131" s="3" t="s">
        <v>27</v>
      </c>
    </row>
    <row r="132" spans="1:9" ht="15.75">
      <c r="A132" s="3">
        <v>10582</v>
      </c>
      <c r="B132" s="4">
        <v>44632</v>
      </c>
      <c r="C132" s="3" t="s">
        <v>9</v>
      </c>
      <c r="D132" s="3">
        <v>3.49</v>
      </c>
      <c r="E132" s="3">
        <v>630.37</v>
      </c>
      <c r="F132" s="3" t="s">
        <v>10</v>
      </c>
      <c r="G132" s="3" t="s">
        <v>22</v>
      </c>
      <c r="H132" s="3" t="s">
        <v>51</v>
      </c>
      <c r="I132" s="3" t="s">
        <v>13</v>
      </c>
    </row>
    <row r="133" spans="1:9" ht="15.75">
      <c r="A133" s="3">
        <v>10583</v>
      </c>
      <c r="B133" s="4">
        <v>44632</v>
      </c>
      <c r="C133" s="3" t="s">
        <v>14</v>
      </c>
      <c r="D133" s="3">
        <v>2.95</v>
      </c>
      <c r="E133" s="3">
        <v>677.97</v>
      </c>
      <c r="F133" s="3" t="s">
        <v>10</v>
      </c>
      <c r="G133" s="3" t="s">
        <v>22</v>
      </c>
      <c r="H133" s="3" t="s">
        <v>51</v>
      </c>
      <c r="I133" s="3" t="s">
        <v>13</v>
      </c>
    </row>
    <row r="134" spans="1:9" ht="15.75">
      <c r="A134" s="3">
        <v>10584</v>
      </c>
      <c r="B134" s="4">
        <v>44632</v>
      </c>
      <c r="C134" s="3" t="s">
        <v>17</v>
      </c>
      <c r="D134" s="3">
        <v>4.99</v>
      </c>
      <c r="E134" s="3">
        <v>200.4</v>
      </c>
      <c r="F134" s="3" t="s">
        <v>10</v>
      </c>
      <c r="G134" s="3" t="s">
        <v>22</v>
      </c>
      <c r="H134" s="3" t="s">
        <v>51</v>
      </c>
      <c r="I134" s="3" t="s">
        <v>13</v>
      </c>
    </row>
    <row r="135" spans="1:9" ht="15.75">
      <c r="A135" s="3">
        <v>10585</v>
      </c>
      <c r="B135" s="4">
        <v>44663</v>
      </c>
      <c r="C135" s="3" t="s">
        <v>21</v>
      </c>
      <c r="D135" s="3">
        <v>12.99</v>
      </c>
      <c r="E135" s="3">
        <v>538.88</v>
      </c>
      <c r="F135" s="3" t="s">
        <v>10</v>
      </c>
      <c r="G135" s="3" t="s">
        <v>22</v>
      </c>
      <c r="H135" s="3" t="s">
        <v>51</v>
      </c>
      <c r="I135" s="3" t="s">
        <v>13</v>
      </c>
    </row>
    <row r="136" spans="1:9" ht="15.75">
      <c r="A136" s="3">
        <v>10586</v>
      </c>
      <c r="B136" s="4">
        <v>44663</v>
      </c>
      <c r="C136" s="3" t="s">
        <v>25</v>
      </c>
      <c r="D136" s="3">
        <v>9.9499999999999993</v>
      </c>
      <c r="E136" s="3">
        <v>201.01</v>
      </c>
      <c r="F136" s="3" t="s">
        <v>10</v>
      </c>
      <c r="G136" s="3" t="s">
        <v>22</v>
      </c>
      <c r="H136" s="3" t="s">
        <v>51</v>
      </c>
      <c r="I136" s="3" t="s">
        <v>13</v>
      </c>
    </row>
    <row r="137" spans="1:9" ht="15.75">
      <c r="A137" s="3">
        <v>10537</v>
      </c>
      <c r="B137" s="3" t="s">
        <v>49</v>
      </c>
      <c r="C137" s="3" t="s">
        <v>9</v>
      </c>
      <c r="D137" s="3">
        <v>3.49</v>
      </c>
      <c r="E137" s="3">
        <v>630.37</v>
      </c>
      <c r="F137" s="3" t="s">
        <v>40</v>
      </c>
      <c r="G137" s="3" t="s">
        <v>22</v>
      </c>
      <c r="H137" s="3" t="s">
        <v>31</v>
      </c>
      <c r="I137" s="3" t="s">
        <v>16</v>
      </c>
    </row>
    <row r="138" spans="1:9" ht="15.75">
      <c r="A138" s="3">
        <v>10538</v>
      </c>
      <c r="B138" s="3" t="s">
        <v>49</v>
      </c>
      <c r="C138" s="3" t="s">
        <v>14</v>
      </c>
      <c r="D138" s="3">
        <v>2.95</v>
      </c>
      <c r="E138" s="3">
        <v>745.76</v>
      </c>
      <c r="F138" s="3" t="s">
        <v>40</v>
      </c>
      <c r="G138" s="3" t="s">
        <v>22</v>
      </c>
      <c r="H138" s="3" t="s">
        <v>31</v>
      </c>
      <c r="I138" s="3" t="s">
        <v>16</v>
      </c>
    </row>
    <row r="139" spans="1:9" ht="15.75">
      <c r="A139" s="3">
        <v>10539</v>
      </c>
      <c r="B139" s="3" t="s">
        <v>49</v>
      </c>
      <c r="C139" s="3" t="s">
        <v>17</v>
      </c>
      <c r="D139" s="3">
        <v>4.99</v>
      </c>
      <c r="E139" s="3">
        <v>200.4</v>
      </c>
      <c r="F139" s="3" t="s">
        <v>40</v>
      </c>
      <c r="G139" s="3" t="s">
        <v>22</v>
      </c>
      <c r="H139" s="3" t="s">
        <v>31</v>
      </c>
      <c r="I139" s="3" t="s">
        <v>16</v>
      </c>
    </row>
    <row r="140" spans="1:9" ht="15.75">
      <c r="A140" s="3">
        <v>10590</v>
      </c>
      <c r="B140" s="4">
        <v>44693</v>
      </c>
      <c r="C140" s="3" t="s">
        <v>21</v>
      </c>
      <c r="D140" s="3">
        <v>12.99</v>
      </c>
      <c r="E140" s="3">
        <v>554.27</v>
      </c>
      <c r="F140" s="3" t="s">
        <v>10</v>
      </c>
      <c r="G140" s="3" t="s">
        <v>22</v>
      </c>
      <c r="H140" s="3" t="s">
        <v>51</v>
      </c>
      <c r="I140" s="3" t="s">
        <v>13</v>
      </c>
    </row>
    <row r="141" spans="1:9" ht="15.75">
      <c r="A141" s="3">
        <v>10591</v>
      </c>
      <c r="B141" s="4">
        <v>44693</v>
      </c>
      <c r="C141" s="3" t="s">
        <v>25</v>
      </c>
      <c r="D141" s="3">
        <v>9.9499999999999993</v>
      </c>
      <c r="E141" s="3">
        <v>201.01</v>
      </c>
      <c r="F141" s="3" t="s">
        <v>10</v>
      </c>
      <c r="G141" s="3" t="s">
        <v>22</v>
      </c>
      <c r="H141" s="3" t="s">
        <v>51</v>
      </c>
      <c r="I141" s="3" t="s">
        <v>13</v>
      </c>
    </row>
    <row r="142" spans="1:9" ht="15.75">
      <c r="A142" s="3">
        <v>10592</v>
      </c>
      <c r="B142" s="4">
        <v>44693</v>
      </c>
      <c r="C142" s="3" t="s">
        <v>9</v>
      </c>
      <c r="D142" s="3">
        <v>3.49</v>
      </c>
      <c r="E142" s="3">
        <v>573.07000000000005</v>
      </c>
      <c r="F142" s="3" t="s">
        <v>10</v>
      </c>
      <c r="G142" s="3" t="s">
        <v>22</v>
      </c>
      <c r="H142" s="3" t="s">
        <v>51</v>
      </c>
      <c r="I142" s="3" t="s">
        <v>13</v>
      </c>
    </row>
    <row r="143" spans="1:9" ht="15.75">
      <c r="A143" s="3">
        <v>10593</v>
      </c>
      <c r="B143" s="4">
        <v>44693</v>
      </c>
      <c r="C143" s="3" t="s">
        <v>14</v>
      </c>
      <c r="D143" s="3">
        <v>2.95</v>
      </c>
      <c r="E143" s="3">
        <v>677.97</v>
      </c>
      <c r="F143" s="3" t="s">
        <v>10</v>
      </c>
      <c r="G143" s="3" t="s">
        <v>22</v>
      </c>
      <c r="H143" s="3" t="s">
        <v>51</v>
      </c>
      <c r="I143" s="3" t="s">
        <v>13</v>
      </c>
    </row>
    <row r="144" spans="1:9" ht="15.75">
      <c r="A144" s="3">
        <v>10594</v>
      </c>
      <c r="B144" s="4">
        <v>44693</v>
      </c>
      <c r="C144" s="3" t="s">
        <v>17</v>
      </c>
      <c r="D144" s="3">
        <v>4.99</v>
      </c>
      <c r="E144" s="3">
        <v>200.4</v>
      </c>
      <c r="F144" s="3" t="s">
        <v>10</v>
      </c>
      <c r="G144" s="3" t="s">
        <v>22</v>
      </c>
      <c r="H144" s="3" t="s">
        <v>51</v>
      </c>
      <c r="I144" s="3" t="s">
        <v>13</v>
      </c>
    </row>
    <row r="145" spans="1:9" ht="15.75">
      <c r="A145" s="3">
        <v>10595</v>
      </c>
      <c r="B145" s="4">
        <v>44724</v>
      </c>
      <c r="C145" s="3" t="s">
        <v>21</v>
      </c>
      <c r="D145" s="3">
        <v>12.99</v>
      </c>
      <c r="E145" s="3">
        <v>538.88</v>
      </c>
      <c r="F145" s="3" t="s">
        <v>10</v>
      </c>
      <c r="G145" s="3" t="s">
        <v>22</v>
      </c>
      <c r="H145" s="3" t="s">
        <v>51</v>
      </c>
      <c r="I145" s="3" t="s">
        <v>13</v>
      </c>
    </row>
    <row r="146" spans="1:9" ht="15.75">
      <c r="A146" s="3">
        <v>10596</v>
      </c>
      <c r="B146" s="4">
        <v>44724</v>
      </c>
      <c r="C146" s="3" t="s">
        <v>25</v>
      </c>
      <c r="D146" s="3">
        <v>9.9499999999999993</v>
      </c>
      <c r="E146" s="3">
        <v>201.01</v>
      </c>
      <c r="F146" s="3" t="s">
        <v>10</v>
      </c>
      <c r="G146" s="3" t="s">
        <v>22</v>
      </c>
      <c r="H146" s="3" t="s">
        <v>51</v>
      </c>
      <c r="I146" s="3" t="s">
        <v>13</v>
      </c>
    </row>
    <row r="147" spans="1:9" ht="15.75">
      <c r="A147" s="3">
        <v>10597</v>
      </c>
      <c r="B147" s="4">
        <v>44724</v>
      </c>
      <c r="C147" s="3" t="s">
        <v>9</v>
      </c>
      <c r="D147" s="3">
        <v>3.49</v>
      </c>
      <c r="E147" s="3">
        <v>573.07000000000005</v>
      </c>
      <c r="F147" s="3" t="s">
        <v>10</v>
      </c>
      <c r="G147" s="3" t="s">
        <v>22</v>
      </c>
      <c r="H147" s="3" t="s">
        <v>51</v>
      </c>
      <c r="I147" s="3" t="s">
        <v>13</v>
      </c>
    </row>
    <row r="148" spans="1:9" ht="15.75">
      <c r="A148" s="3">
        <v>10598</v>
      </c>
      <c r="B148" s="4">
        <v>44724</v>
      </c>
      <c r="C148" s="3" t="s">
        <v>14</v>
      </c>
      <c r="D148" s="3">
        <v>2.95</v>
      </c>
      <c r="E148" s="3">
        <v>677.97</v>
      </c>
      <c r="F148" s="3" t="s">
        <v>10</v>
      </c>
      <c r="G148" s="3" t="s">
        <v>22</v>
      </c>
      <c r="H148" s="3" t="s">
        <v>51</v>
      </c>
      <c r="I148" s="3" t="s">
        <v>13</v>
      </c>
    </row>
    <row r="149" spans="1:9" ht="15.75">
      <c r="A149" s="3">
        <v>10599</v>
      </c>
      <c r="B149" s="4">
        <v>44724</v>
      </c>
      <c r="C149" s="3" t="s">
        <v>17</v>
      </c>
      <c r="D149" s="3">
        <v>4.99</v>
      </c>
      <c r="E149" s="3">
        <v>200.4</v>
      </c>
      <c r="F149" s="3" t="s">
        <v>10</v>
      </c>
      <c r="G149" s="3" t="s">
        <v>22</v>
      </c>
      <c r="H149" s="3" t="s">
        <v>51</v>
      </c>
      <c r="I149" s="3" t="s">
        <v>13</v>
      </c>
    </row>
    <row r="150" spans="1:9" ht="15.75">
      <c r="A150" s="3">
        <v>10600</v>
      </c>
      <c r="B150" s="4">
        <v>44754</v>
      </c>
      <c r="C150" s="3" t="s">
        <v>21</v>
      </c>
      <c r="D150" s="3">
        <v>12.99</v>
      </c>
      <c r="E150" s="3">
        <v>523.48</v>
      </c>
      <c r="F150" s="3" t="s">
        <v>10</v>
      </c>
      <c r="G150" s="3" t="s">
        <v>22</v>
      </c>
      <c r="H150" s="3" t="s">
        <v>51</v>
      </c>
      <c r="I150" s="3" t="s">
        <v>13</v>
      </c>
    </row>
    <row r="151" spans="1:9" ht="15.75">
      <c r="A151" s="3">
        <v>10601</v>
      </c>
      <c r="B151" s="4">
        <v>44754</v>
      </c>
      <c r="C151" s="3" t="s">
        <v>25</v>
      </c>
      <c r="D151" s="3">
        <v>9.9499999999999993</v>
      </c>
      <c r="E151" s="3">
        <v>201.01</v>
      </c>
      <c r="F151" s="3" t="s">
        <v>10</v>
      </c>
      <c r="G151" s="3" t="s">
        <v>22</v>
      </c>
      <c r="H151" s="3" t="s">
        <v>51</v>
      </c>
      <c r="I151" s="3" t="s">
        <v>13</v>
      </c>
    </row>
    <row r="152" spans="1:9" ht="15.75">
      <c r="A152" s="3">
        <v>10602</v>
      </c>
      <c r="B152" s="4">
        <v>44754</v>
      </c>
      <c r="C152" s="3" t="s">
        <v>9</v>
      </c>
      <c r="D152" s="3">
        <v>3.49</v>
      </c>
      <c r="E152" s="3">
        <v>630.37</v>
      </c>
      <c r="F152" s="3" t="s">
        <v>10</v>
      </c>
      <c r="G152" s="3" t="s">
        <v>44</v>
      </c>
      <c r="H152" s="3" t="s">
        <v>51</v>
      </c>
      <c r="I152" s="3" t="s">
        <v>13</v>
      </c>
    </row>
    <row r="153" spans="1:9" ht="15.75">
      <c r="A153" s="3">
        <v>10603</v>
      </c>
      <c r="B153" s="4">
        <v>44754</v>
      </c>
      <c r="C153" s="3" t="s">
        <v>14</v>
      </c>
      <c r="D153" s="3">
        <v>2.95</v>
      </c>
      <c r="E153" s="3">
        <v>677.97</v>
      </c>
      <c r="F153" s="3" t="s">
        <v>10</v>
      </c>
      <c r="G153" s="3" t="s">
        <v>44</v>
      </c>
      <c r="H153" s="3" t="s">
        <v>51</v>
      </c>
      <c r="I153" s="3" t="s">
        <v>13</v>
      </c>
    </row>
    <row r="154" spans="1:9" ht="15.75">
      <c r="A154" s="3">
        <v>10604</v>
      </c>
      <c r="B154" s="4">
        <v>44754</v>
      </c>
      <c r="C154" s="3" t="s">
        <v>17</v>
      </c>
      <c r="D154" s="3">
        <v>4.99</v>
      </c>
      <c r="E154" s="3">
        <v>200.4</v>
      </c>
      <c r="F154" s="3" t="s">
        <v>10</v>
      </c>
      <c r="G154" s="3" t="s">
        <v>44</v>
      </c>
      <c r="H154" s="3" t="s">
        <v>51</v>
      </c>
      <c r="I154" s="3" t="s">
        <v>13</v>
      </c>
    </row>
    <row r="155" spans="1:9" ht="15.75">
      <c r="A155" s="3">
        <v>10605</v>
      </c>
      <c r="B155" s="4">
        <v>44785</v>
      </c>
      <c r="C155" s="3" t="s">
        <v>21</v>
      </c>
      <c r="D155" s="3">
        <v>12.99</v>
      </c>
      <c r="E155" s="3">
        <v>538.88</v>
      </c>
      <c r="F155" s="3" t="s">
        <v>10</v>
      </c>
      <c r="G155" s="3" t="s">
        <v>44</v>
      </c>
      <c r="H155" s="3" t="s">
        <v>51</v>
      </c>
      <c r="I155" s="3" t="s">
        <v>13</v>
      </c>
    </row>
    <row r="156" spans="1:9" ht="15.75">
      <c r="A156" s="3">
        <v>10606</v>
      </c>
      <c r="B156" s="4">
        <v>44785</v>
      </c>
      <c r="C156" s="3" t="s">
        <v>25</v>
      </c>
      <c r="D156" s="3">
        <v>9.9499999999999993</v>
      </c>
      <c r="E156" s="3">
        <v>201.01</v>
      </c>
      <c r="F156" s="3" t="s">
        <v>10</v>
      </c>
      <c r="G156" s="3" t="s">
        <v>44</v>
      </c>
      <c r="H156" s="3" t="s">
        <v>51</v>
      </c>
      <c r="I156" s="3" t="s">
        <v>13</v>
      </c>
    </row>
    <row r="157" spans="1:9" ht="15.75">
      <c r="A157" s="3">
        <v>10607</v>
      </c>
      <c r="B157" s="4">
        <v>44785</v>
      </c>
      <c r="C157" s="3" t="s">
        <v>9</v>
      </c>
      <c r="D157" s="3">
        <v>3.49</v>
      </c>
      <c r="E157" s="3">
        <v>630.37</v>
      </c>
      <c r="F157" s="3" t="s">
        <v>10</v>
      </c>
      <c r="G157" s="3" t="s">
        <v>44</v>
      </c>
      <c r="H157" s="3" t="s">
        <v>51</v>
      </c>
      <c r="I157" s="3" t="s">
        <v>13</v>
      </c>
    </row>
    <row r="158" spans="1:9" ht="15.75">
      <c r="A158" s="3">
        <v>10608</v>
      </c>
      <c r="B158" s="4">
        <v>44785</v>
      </c>
      <c r="C158" s="3" t="s">
        <v>14</v>
      </c>
      <c r="D158" s="3">
        <v>2.95</v>
      </c>
      <c r="E158" s="3">
        <v>677.97</v>
      </c>
      <c r="F158" s="3" t="s">
        <v>10</v>
      </c>
      <c r="G158" s="3" t="s">
        <v>11</v>
      </c>
      <c r="H158" s="3" t="s">
        <v>51</v>
      </c>
      <c r="I158" s="3" t="s">
        <v>13</v>
      </c>
    </row>
    <row r="159" spans="1:9" ht="15.75">
      <c r="A159" s="3">
        <v>10609</v>
      </c>
      <c r="B159" s="4">
        <v>44785</v>
      </c>
      <c r="C159" s="3" t="s">
        <v>17</v>
      </c>
      <c r="D159" s="3">
        <v>4.99</v>
      </c>
      <c r="E159" s="3">
        <v>200.4</v>
      </c>
      <c r="F159" s="3" t="s">
        <v>10</v>
      </c>
      <c r="G159" s="3" t="s">
        <v>11</v>
      </c>
      <c r="H159" s="3" t="s">
        <v>51</v>
      </c>
      <c r="I159" s="3" t="s">
        <v>13</v>
      </c>
    </row>
    <row r="160" spans="1:9" ht="15.75">
      <c r="A160" s="3">
        <v>10610</v>
      </c>
      <c r="B160" s="4">
        <v>44816</v>
      </c>
      <c r="C160" s="3" t="s">
        <v>21</v>
      </c>
      <c r="D160" s="3">
        <v>12.99</v>
      </c>
      <c r="E160" s="3">
        <v>569.66999999999996</v>
      </c>
      <c r="F160" s="3" t="s">
        <v>10</v>
      </c>
      <c r="G160" s="3" t="s">
        <v>11</v>
      </c>
      <c r="H160" s="3" t="s">
        <v>51</v>
      </c>
      <c r="I160" s="3" t="s">
        <v>13</v>
      </c>
    </row>
    <row r="161" spans="1:9" ht="15.75">
      <c r="A161" s="3">
        <v>10611</v>
      </c>
      <c r="B161" s="4">
        <v>44816</v>
      </c>
      <c r="C161" s="3" t="s">
        <v>25</v>
      </c>
      <c r="D161" s="3">
        <v>9.9499999999999993</v>
      </c>
      <c r="E161" s="3">
        <v>201.01</v>
      </c>
      <c r="F161" s="3" t="s">
        <v>10</v>
      </c>
      <c r="G161" s="3" t="s">
        <v>11</v>
      </c>
      <c r="H161" s="3" t="s">
        <v>51</v>
      </c>
      <c r="I161" s="3" t="s">
        <v>13</v>
      </c>
    </row>
    <row r="162" spans="1:9" ht="15.75">
      <c r="A162" s="3">
        <v>10612</v>
      </c>
      <c r="B162" s="4">
        <v>44816</v>
      </c>
      <c r="C162" s="3" t="s">
        <v>9</v>
      </c>
      <c r="D162" s="3">
        <v>3.49</v>
      </c>
      <c r="E162" s="3">
        <v>630.37</v>
      </c>
      <c r="F162" s="3" t="s">
        <v>10</v>
      </c>
      <c r="G162" s="3" t="s">
        <v>11</v>
      </c>
      <c r="H162" s="3" t="s">
        <v>51</v>
      </c>
      <c r="I162" s="3" t="s">
        <v>13</v>
      </c>
    </row>
    <row r="163" spans="1:9" ht="15.75">
      <c r="A163" s="3">
        <v>10613</v>
      </c>
      <c r="B163" s="4">
        <v>44816</v>
      </c>
      <c r="C163" s="3" t="s">
        <v>14</v>
      </c>
      <c r="D163" s="3">
        <v>2.95</v>
      </c>
      <c r="E163" s="3">
        <v>677.97</v>
      </c>
      <c r="F163" s="3" t="s">
        <v>10</v>
      </c>
      <c r="G163" s="3" t="s">
        <v>11</v>
      </c>
      <c r="H163" s="3" t="s">
        <v>51</v>
      </c>
      <c r="I163" s="3" t="s">
        <v>13</v>
      </c>
    </row>
    <row r="164" spans="1:9" ht="15.75">
      <c r="A164" s="3">
        <v>10614</v>
      </c>
      <c r="B164" s="4">
        <v>44816</v>
      </c>
      <c r="C164" s="3" t="s">
        <v>17</v>
      </c>
      <c r="D164" s="3">
        <v>4.99</v>
      </c>
      <c r="E164" s="3">
        <v>200.4</v>
      </c>
      <c r="F164" s="3" t="s">
        <v>10</v>
      </c>
      <c r="G164" s="3" t="s">
        <v>11</v>
      </c>
      <c r="H164" s="3" t="s">
        <v>51</v>
      </c>
      <c r="I164" s="3" t="s">
        <v>13</v>
      </c>
    </row>
    <row r="165" spans="1:9" ht="15.75">
      <c r="A165" s="3">
        <v>10615</v>
      </c>
      <c r="B165" s="4">
        <v>44846</v>
      </c>
      <c r="C165" s="3" t="s">
        <v>21</v>
      </c>
      <c r="D165" s="3">
        <v>12.99</v>
      </c>
      <c r="E165" s="3">
        <v>569.66999999999996</v>
      </c>
      <c r="F165" s="3" t="s">
        <v>10</v>
      </c>
      <c r="G165" s="3" t="s">
        <v>11</v>
      </c>
      <c r="H165" s="3" t="s">
        <v>51</v>
      </c>
      <c r="I165" s="3" t="s">
        <v>13</v>
      </c>
    </row>
    <row r="166" spans="1:9" ht="15.75">
      <c r="A166" s="3">
        <v>10616</v>
      </c>
      <c r="B166" s="4">
        <v>44846</v>
      </c>
      <c r="C166" s="3" t="s">
        <v>25</v>
      </c>
      <c r="D166" s="3">
        <v>9.9499999999999993</v>
      </c>
      <c r="E166" s="3">
        <v>201.01</v>
      </c>
      <c r="F166" s="3" t="s">
        <v>10</v>
      </c>
      <c r="G166" s="3" t="s">
        <v>11</v>
      </c>
      <c r="H166" s="3" t="s">
        <v>51</v>
      </c>
      <c r="I166" s="3" t="s">
        <v>13</v>
      </c>
    </row>
    <row r="167" spans="1:9" ht="15.75">
      <c r="A167" s="3">
        <v>10617</v>
      </c>
      <c r="B167" s="4">
        <v>44846</v>
      </c>
      <c r="C167" s="3" t="s">
        <v>9</v>
      </c>
      <c r="D167" s="3">
        <v>3.49</v>
      </c>
      <c r="E167" s="3">
        <v>630.37</v>
      </c>
      <c r="F167" s="3" t="s">
        <v>10</v>
      </c>
      <c r="G167" s="3" t="s">
        <v>11</v>
      </c>
      <c r="H167" s="3" t="s">
        <v>51</v>
      </c>
      <c r="I167" s="3" t="s">
        <v>13</v>
      </c>
    </row>
    <row r="168" spans="1:9" ht="15.75">
      <c r="A168" s="3">
        <v>10618</v>
      </c>
      <c r="B168" s="4">
        <v>44846</v>
      </c>
      <c r="C168" s="3" t="s">
        <v>14</v>
      </c>
      <c r="D168" s="3">
        <v>2.95</v>
      </c>
      <c r="E168" s="3">
        <v>677.97</v>
      </c>
      <c r="F168" s="3" t="s">
        <v>10</v>
      </c>
      <c r="G168" s="3" t="s">
        <v>11</v>
      </c>
      <c r="H168" s="3" t="s">
        <v>51</v>
      </c>
      <c r="I168" s="3" t="s">
        <v>13</v>
      </c>
    </row>
    <row r="169" spans="1:9" ht="15.75">
      <c r="A169" s="3">
        <v>10619</v>
      </c>
      <c r="B169" s="4">
        <v>44846</v>
      </c>
      <c r="C169" s="3" t="s">
        <v>17</v>
      </c>
      <c r="D169" s="3">
        <v>4.99</v>
      </c>
      <c r="E169" s="3">
        <v>200.4</v>
      </c>
      <c r="F169" s="3" t="s">
        <v>10</v>
      </c>
      <c r="G169" s="3" t="s">
        <v>11</v>
      </c>
      <c r="H169" s="3" t="s">
        <v>51</v>
      </c>
      <c r="I169" s="3" t="s">
        <v>13</v>
      </c>
    </row>
    <row r="170" spans="1:9" ht="15.75">
      <c r="A170" s="3">
        <v>10620</v>
      </c>
      <c r="B170" s="4">
        <v>44877</v>
      </c>
      <c r="C170" s="3" t="s">
        <v>21</v>
      </c>
      <c r="D170" s="3">
        <v>12.99</v>
      </c>
      <c r="E170" s="3">
        <v>585.07000000000005</v>
      </c>
      <c r="F170" s="3" t="s">
        <v>10</v>
      </c>
      <c r="G170" s="3" t="s">
        <v>11</v>
      </c>
      <c r="H170" s="3" t="s">
        <v>51</v>
      </c>
      <c r="I170" s="3" t="s">
        <v>13</v>
      </c>
    </row>
    <row r="171" spans="1:9" ht="15.75">
      <c r="A171" s="3">
        <v>10621</v>
      </c>
      <c r="B171" s="4">
        <v>44877</v>
      </c>
      <c r="C171" s="3" t="s">
        <v>25</v>
      </c>
      <c r="D171" s="3">
        <v>9.9499999999999993</v>
      </c>
      <c r="E171" s="3">
        <v>201.01</v>
      </c>
      <c r="F171" s="3" t="s">
        <v>10</v>
      </c>
      <c r="G171" s="3" t="s">
        <v>11</v>
      </c>
      <c r="H171" s="3" t="s">
        <v>51</v>
      </c>
      <c r="I171" s="3" t="s">
        <v>13</v>
      </c>
    </row>
    <row r="172" spans="1:9" ht="15.75">
      <c r="A172" s="3">
        <v>10622</v>
      </c>
      <c r="B172" s="4">
        <v>44877</v>
      </c>
      <c r="C172" s="3" t="s">
        <v>9</v>
      </c>
      <c r="D172" s="3">
        <v>3.49</v>
      </c>
      <c r="E172" s="3">
        <v>630.37</v>
      </c>
      <c r="F172" s="3" t="s">
        <v>10</v>
      </c>
      <c r="G172" s="3" t="s">
        <v>11</v>
      </c>
      <c r="H172" s="3" t="s">
        <v>51</v>
      </c>
      <c r="I172" s="3" t="s">
        <v>13</v>
      </c>
    </row>
    <row r="173" spans="1:9" ht="15.75">
      <c r="A173" s="3">
        <v>10623</v>
      </c>
      <c r="B173" s="4">
        <v>44877</v>
      </c>
      <c r="C173" s="3" t="s">
        <v>14</v>
      </c>
      <c r="D173" s="3">
        <v>2.95</v>
      </c>
      <c r="E173" s="3">
        <v>745.76</v>
      </c>
      <c r="F173" s="3" t="s">
        <v>10</v>
      </c>
      <c r="G173" s="3" t="s">
        <v>11</v>
      </c>
      <c r="H173" s="3" t="s">
        <v>51</v>
      </c>
      <c r="I173" s="3" t="s">
        <v>13</v>
      </c>
    </row>
    <row r="174" spans="1:9" ht="15.75">
      <c r="A174" s="3">
        <v>10624</v>
      </c>
      <c r="B174" s="4">
        <v>44877</v>
      </c>
      <c r="C174" s="3" t="s">
        <v>17</v>
      </c>
      <c r="D174" s="3">
        <v>4.99</v>
      </c>
      <c r="E174" s="3">
        <v>200.4</v>
      </c>
      <c r="F174" s="3" t="s">
        <v>10</v>
      </c>
      <c r="G174" s="3" t="s">
        <v>11</v>
      </c>
      <c r="H174" s="3" t="s">
        <v>51</v>
      </c>
      <c r="I174" s="3" t="s">
        <v>13</v>
      </c>
    </row>
    <row r="175" spans="1:9" ht="15.75">
      <c r="A175" s="3">
        <v>10625</v>
      </c>
      <c r="B175" s="4">
        <v>44907</v>
      </c>
      <c r="C175" s="3" t="s">
        <v>21</v>
      </c>
      <c r="D175" s="3">
        <v>12.99</v>
      </c>
      <c r="E175" s="3">
        <v>569.66999999999996</v>
      </c>
      <c r="F175" s="3" t="s">
        <v>10</v>
      </c>
      <c r="G175" s="3" t="s">
        <v>11</v>
      </c>
      <c r="H175" s="3" t="s">
        <v>51</v>
      </c>
      <c r="I175" s="3" t="s">
        <v>13</v>
      </c>
    </row>
    <row r="176" spans="1:9" ht="15.75">
      <c r="A176" s="3">
        <v>10626</v>
      </c>
      <c r="B176" s="4">
        <v>44907</v>
      </c>
      <c r="C176" s="3" t="s">
        <v>25</v>
      </c>
      <c r="D176" s="3">
        <v>9.9499999999999993</v>
      </c>
      <c r="E176" s="3">
        <v>201.01</v>
      </c>
      <c r="F176" s="3" t="s">
        <v>10</v>
      </c>
      <c r="G176" s="3" t="s">
        <v>11</v>
      </c>
      <c r="H176" s="3" t="s">
        <v>51</v>
      </c>
      <c r="I176" s="3" t="s">
        <v>13</v>
      </c>
    </row>
    <row r="177" spans="1:9" ht="15.75">
      <c r="A177" s="3">
        <v>10627</v>
      </c>
      <c r="B177" s="4">
        <v>44907</v>
      </c>
      <c r="C177" s="3" t="s">
        <v>9</v>
      </c>
      <c r="D177" s="3">
        <v>3.49</v>
      </c>
      <c r="E177" s="3">
        <v>630.37</v>
      </c>
      <c r="F177" s="3" t="s">
        <v>10</v>
      </c>
      <c r="G177" s="3" t="s">
        <v>11</v>
      </c>
      <c r="H177" s="3" t="s">
        <v>51</v>
      </c>
      <c r="I177" s="3" t="s">
        <v>13</v>
      </c>
    </row>
    <row r="178" spans="1:9" ht="15.75">
      <c r="A178" s="3">
        <v>10628</v>
      </c>
      <c r="B178" s="4">
        <v>44907</v>
      </c>
      <c r="C178" s="3" t="s">
        <v>14</v>
      </c>
      <c r="D178" s="3">
        <v>2.95</v>
      </c>
      <c r="E178" s="3">
        <v>677.97</v>
      </c>
      <c r="F178" s="3" t="s">
        <v>10</v>
      </c>
      <c r="G178" s="3" t="s">
        <v>11</v>
      </c>
      <c r="H178" s="3" t="s">
        <v>36</v>
      </c>
      <c r="I178" s="3" t="s">
        <v>20</v>
      </c>
    </row>
    <row r="179" spans="1:9" ht="15.75">
      <c r="A179" s="3">
        <v>10629</v>
      </c>
      <c r="B179" s="4">
        <v>44907</v>
      </c>
      <c r="C179" s="3" t="s">
        <v>17</v>
      </c>
      <c r="D179" s="3">
        <v>4.99</v>
      </c>
      <c r="E179" s="3">
        <v>200.4</v>
      </c>
      <c r="F179" s="3" t="s">
        <v>10</v>
      </c>
      <c r="G179" s="3" t="s">
        <v>11</v>
      </c>
      <c r="H179" s="3" t="s">
        <v>36</v>
      </c>
      <c r="I179" s="3" t="s">
        <v>20</v>
      </c>
    </row>
    <row r="180" spans="1:9" ht="15.75">
      <c r="A180" s="3">
        <v>10630</v>
      </c>
      <c r="B180" s="3" t="s">
        <v>57</v>
      </c>
      <c r="C180" s="3" t="s">
        <v>21</v>
      </c>
      <c r="D180" s="3">
        <v>12.99</v>
      </c>
      <c r="E180" s="3">
        <v>569.66999999999996</v>
      </c>
      <c r="F180" s="3" t="s">
        <v>10</v>
      </c>
      <c r="G180" s="3" t="s">
        <v>44</v>
      </c>
      <c r="H180" s="3" t="s">
        <v>36</v>
      </c>
      <c r="I180" s="3" t="s">
        <v>20</v>
      </c>
    </row>
    <row r="181" spans="1:9" ht="15.75">
      <c r="A181" s="3">
        <v>10631</v>
      </c>
      <c r="B181" s="3" t="s">
        <v>57</v>
      </c>
      <c r="C181" s="3" t="s">
        <v>25</v>
      </c>
      <c r="D181" s="3">
        <v>9.9499999999999993</v>
      </c>
      <c r="E181" s="3">
        <v>201.01</v>
      </c>
      <c r="F181" s="3" t="s">
        <v>10</v>
      </c>
      <c r="G181" s="3" t="s">
        <v>11</v>
      </c>
      <c r="H181" s="3" t="s">
        <v>36</v>
      </c>
      <c r="I181" s="3" t="s">
        <v>20</v>
      </c>
    </row>
    <row r="182" spans="1:9" ht="15.75">
      <c r="A182" s="3">
        <v>10632</v>
      </c>
      <c r="B182" s="3" t="s">
        <v>57</v>
      </c>
      <c r="C182" s="3" t="s">
        <v>9</v>
      </c>
      <c r="D182" s="3">
        <v>3.49</v>
      </c>
      <c r="E182" s="3">
        <v>630.37</v>
      </c>
      <c r="F182" s="3" t="s">
        <v>10</v>
      </c>
      <c r="G182" s="3" t="s">
        <v>11</v>
      </c>
      <c r="H182" s="3" t="s">
        <v>36</v>
      </c>
      <c r="I182" s="3" t="s">
        <v>20</v>
      </c>
    </row>
    <row r="183" spans="1:9" ht="15.75">
      <c r="A183" s="3">
        <v>10633</v>
      </c>
      <c r="B183" s="3" t="s">
        <v>57</v>
      </c>
      <c r="C183" s="3" t="s">
        <v>14</v>
      </c>
      <c r="D183" s="3">
        <v>2.95</v>
      </c>
      <c r="E183" s="3">
        <v>677.97</v>
      </c>
      <c r="F183" s="3" t="s">
        <v>10</v>
      </c>
      <c r="G183" s="3" t="s">
        <v>11</v>
      </c>
      <c r="H183" s="3" t="s">
        <v>36</v>
      </c>
      <c r="I183" s="3" t="s">
        <v>20</v>
      </c>
    </row>
    <row r="184" spans="1:9" ht="15.75">
      <c r="A184" s="3">
        <v>10634</v>
      </c>
      <c r="B184" s="3" t="s">
        <v>57</v>
      </c>
      <c r="C184" s="3" t="s">
        <v>17</v>
      </c>
      <c r="D184" s="3">
        <v>4.99</v>
      </c>
      <c r="E184" s="3">
        <v>200.4</v>
      </c>
      <c r="F184" s="3" t="s">
        <v>10</v>
      </c>
      <c r="G184" s="3" t="s">
        <v>11</v>
      </c>
      <c r="H184" s="3" t="s">
        <v>36</v>
      </c>
      <c r="I184" s="3" t="s">
        <v>20</v>
      </c>
    </row>
    <row r="185" spans="1:9" ht="15.75">
      <c r="A185" s="3">
        <v>10635</v>
      </c>
      <c r="B185" s="3" t="s">
        <v>58</v>
      </c>
      <c r="C185" s="3" t="s">
        <v>21</v>
      </c>
      <c r="D185" s="3">
        <v>12.99</v>
      </c>
      <c r="E185" s="3">
        <v>554.27</v>
      </c>
      <c r="F185" s="3" t="s">
        <v>10</v>
      </c>
      <c r="G185" s="3" t="s">
        <v>11</v>
      </c>
      <c r="H185" s="3" t="s">
        <v>36</v>
      </c>
      <c r="I185" s="3" t="s">
        <v>20</v>
      </c>
    </row>
    <row r="186" spans="1:9" ht="15.75">
      <c r="A186" s="3">
        <v>10636</v>
      </c>
      <c r="B186" s="3" t="s">
        <v>58</v>
      </c>
      <c r="C186" s="3" t="s">
        <v>25</v>
      </c>
      <c r="D186" s="3">
        <v>9.9499999999999993</v>
      </c>
      <c r="E186" s="3">
        <v>221.11</v>
      </c>
      <c r="F186" s="3" t="s">
        <v>10</v>
      </c>
      <c r="G186" s="3" t="s">
        <v>11</v>
      </c>
      <c r="H186" s="3" t="s">
        <v>36</v>
      </c>
      <c r="I186" s="3" t="s">
        <v>20</v>
      </c>
    </row>
    <row r="187" spans="1:9" ht="15.75">
      <c r="A187" s="3">
        <v>10637</v>
      </c>
      <c r="B187" s="3" t="s">
        <v>58</v>
      </c>
      <c r="C187" s="3" t="s">
        <v>9</v>
      </c>
      <c r="D187" s="3">
        <v>3.49</v>
      </c>
      <c r="E187" s="3">
        <v>630.37</v>
      </c>
      <c r="F187" s="3" t="s">
        <v>10</v>
      </c>
      <c r="G187" s="3" t="s">
        <v>11</v>
      </c>
      <c r="H187" s="3" t="s">
        <v>36</v>
      </c>
      <c r="I187" s="3" t="s">
        <v>20</v>
      </c>
    </row>
    <row r="188" spans="1:9" ht="15.75">
      <c r="A188" s="3">
        <v>10638</v>
      </c>
      <c r="B188" s="3" t="s">
        <v>58</v>
      </c>
      <c r="C188" s="3" t="s">
        <v>14</v>
      </c>
      <c r="D188" s="3">
        <v>2.95</v>
      </c>
      <c r="E188" s="3">
        <v>677.97</v>
      </c>
      <c r="F188" s="3" t="s">
        <v>10</v>
      </c>
      <c r="G188" s="3" t="s">
        <v>11</v>
      </c>
      <c r="H188" s="3" t="s">
        <v>36</v>
      </c>
      <c r="I188" s="3" t="s">
        <v>20</v>
      </c>
    </row>
    <row r="189" spans="1:9" ht="15.75">
      <c r="A189" s="3">
        <v>10639</v>
      </c>
      <c r="B189" s="3" t="s">
        <v>58</v>
      </c>
      <c r="C189" s="3" t="s">
        <v>17</v>
      </c>
      <c r="D189" s="3">
        <v>4.99</v>
      </c>
      <c r="E189" s="3">
        <v>200.4</v>
      </c>
      <c r="F189" s="3" t="s">
        <v>10</v>
      </c>
      <c r="G189" s="3" t="s">
        <v>11</v>
      </c>
      <c r="H189" s="3" t="s">
        <v>36</v>
      </c>
      <c r="I189" s="3" t="s">
        <v>20</v>
      </c>
    </row>
    <row r="190" spans="1:9" ht="15.75">
      <c r="A190" s="3">
        <v>10640</v>
      </c>
      <c r="B190" s="3" t="s">
        <v>59</v>
      </c>
      <c r="C190" s="3" t="s">
        <v>21</v>
      </c>
      <c r="D190" s="3">
        <v>12.99</v>
      </c>
      <c r="E190" s="3">
        <v>538.88</v>
      </c>
      <c r="F190" s="3" t="s">
        <v>10</v>
      </c>
      <c r="G190" s="3" t="s">
        <v>11</v>
      </c>
      <c r="H190" s="3" t="s">
        <v>36</v>
      </c>
      <c r="I190" s="3" t="s">
        <v>20</v>
      </c>
    </row>
    <row r="191" spans="1:9" ht="15.75">
      <c r="A191" s="3">
        <v>10641</v>
      </c>
      <c r="B191" s="3" t="s">
        <v>59</v>
      </c>
      <c r="C191" s="3" t="s">
        <v>25</v>
      </c>
      <c r="D191" s="3">
        <v>9.9499999999999993</v>
      </c>
      <c r="E191" s="3">
        <v>221.11</v>
      </c>
      <c r="F191" s="3" t="s">
        <v>10</v>
      </c>
      <c r="G191" s="3" t="s">
        <v>11</v>
      </c>
      <c r="H191" s="3" t="s">
        <v>36</v>
      </c>
      <c r="I191" s="3" t="s">
        <v>20</v>
      </c>
    </row>
    <row r="192" spans="1:9" ht="15.75">
      <c r="A192" s="3">
        <v>10642</v>
      </c>
      <c r="B192" s="3" t="s">
        <v>59</v>
      </c>
      <c r="C192" s="3" t="s">
        <v>9</v>
      </c>
      <c r="D192" s="3">
        <v>3.49</v>
      </c>
      <c r="E192" s="3">
        <v>630.37</v>
      </c>
      <c r="F192" s="3" t="s">
        <v>10</v>
      </c>
      <c r="G192" s="3" t="s">
        <v>44</v>
      </c>
      <c r="H192" s="3" t="s">
        <v>36</v>
      </c>
      <c r="I192" s="3" t="s">
        <v>20</v>
      </c>
    </row>
    <row r="193" spans="1:9" ht="15.75">
      <c r="A193" s="3">
        <v>10643</v>
      </c>
      <c r="B193" s="3" t="s">
        <v>59</v>
      </c>
      <c r="C193" s="3" t="s">
        <v>14</v>
      </c>
      <c r="D193" s="3">
        <v>2.95</v>
      </c>
      <c r="E193" s="3">
        <v>677.97</v>
      </c>
      <c r="F193" s="3" t="s">
        <v>10</v>
      </c>
      <c r="G193" s="3" t="s">
        <v>44</v>
      </c>
      <c r="H193" s="3" t="s">
        <v>36</v>
      </c>
      <c r="I193" s="3" t="s">
        <v>20</v>
      </c>
    </row>
    <row r="194" spans="1:9" ht="15.75">
      <c r="A194" s="3">
        <v>10644</v>
      </c>
      <c r="B194" s="3" t="s">
        <v>59</v>
      </c>
      <c r="C194" s="3" t="s">
        <v>17</v>
      </c>
      <c r="D194" s="3">
        <v>4.99</v>
      </c>
      <c r="E194" s="3">
        <v>200.4</v>
      </c>
      <c r="F194" s="3" t="s">
        <v>10</v>
      </c>
      <c r="G194" s="3" t="s">
        <v>44</v>
      </c>
      <c r="H194" s="3" t="s">
        <v>36</v>
      </c>
      <c r="I194" s="3" t="s">
        <v>20</v>
      </c>
    </row>
    <row r="195" spans="1:9" ht="15.75">
      <c r="A195" s="3">
        <v>10645</v>
      </c>
      <c r="B195" s="3" t="s">
        <v>60</v>
      </c>
      <c r="C195" s="3" t="s">
        <v>21</v>
      </c>
      <c r="D195" s="3">
        <v>12.99</v>
      </c>
      <c r="E195" s="3">
        <v>569.66999999999996</v>
      </c>
      <c r="F195" s="3" t="s">
        <v>10</v>
      </c>
      <c r="G195" s="3" t="s">
        <v>44</v>
      </c>
      <c r="H195" s="3" t="s">
        <v>36</v>
      </c>
      <c r="I195" s="3" t="s">
        <v>20</v>
      </c>
    </row>
    <row r="196" spans="1:9" ht="15.75">
      <c r="A196" s="3">
        <v>10646</v>
      </c>
      <c r="B196" s="3" t="s">
        <v>60</v>
      </c>
      <c r="C196" s="3" t="s">
        <v>25</v>
      </c>
      <c r="D196" s="3">
        <v>9.9499999999999993</v>
      </c>
      <c r="E196" s="3">
        <v>221.11</v>
      </c>
      <c r="F196" s="3" t="s">
        <v>10</v>
      </c>
      <c r="G196" s="3" t="s">
        <v>44</v>
      </c>
      <c r="H196" s="3" t="s">
        <v>36</v>
      </c>
      <c r="I196" s="3" t="s">
        <v>20</v>
      </c>
    </row>
    <row r="197" spans="1:9" ht="15.75">
      <c r="A197" s="3">
        <v>10647</v>
      </c>
      <c r="B197" s="3" t="s">
        <v>60</v>
      </c>
      <c r="C197" s="3" t="s">
        <v>9</v>
      </c>
      <c r="D197" s="3">
        <v>3.49</v>
      </c>
      <c r="E197" s="3">
        <v>630.37</v>
      </c>
      <c r="F197" s="3" t="s">
        <v>10</v>
      </c>
      <c r="G197" s="3" t="s">
        <v>11</v>
      </c>
      <c r="H197" s="3" t="s">
        <v>36</v>
      </c>
      <c r="I197" s="3" t="s">
        <v>20</v>
      </c>
    </row>
    <row r="198" spans="1:9" ht="15.75">
      <c r="A198" s="3">
        <v>10648</v>
      </c>
      <c r="B198" s="3" t="s">
        <v>60</v>
      </c>
      <c r="C198" s="3" t="s">
        <v>14</v>
      </c>
      <c r="D198" s="3">
        <v>2.95</v>
      </c>
      <c r="E198" s="3">
        <v>745.76</v>
      </c>
      <c r="F198" s="3" t="s">
        <v>10</v>
      </c>
      <c r="G198" s="3" t="s">
        <v>11</v>
      </c>
      <c r="H198" s="3" t="s">
        <v>36</v>
      </c>
      <c r="I198" s="3" t="s">
        <v>20</v>
      </c>
    </row>
    <row r="199" spans="1:9" ht="15.75">
      <c r="A199" s="3">
        <v>10649</v>
      </c>
      <c r="B199" s="3" t="s">
        <v>60</v>
      </c>
      <c r="C199" s="3" t="s">
        <v>17</v>
      </c>
      <c r="D199" s="3">
        <v>4.99</v>
      </c>
      <c r="E199" s="3">
        <v>200.4</v>
      </c>
      <c r="F199" s="3" t="s">
        <v>10</v>
      </c>
      <c r="G199" s="3" t="s">
        <v>11</v>
      </c>
      <c r="H199" s="3" t="s">
        <v>36</v>
      </c>
      <c r="I199" s="3" t="s">
        <v>20</v>
      </c>
    </row>
    <row r="200" spans="1:9" ht="15.75">
      <c r="A200" s="3">
        <v>10650</v>
      </c>
      <c r="B200" s="3" t="s">
        <v>61</v>
      </c>
      <c r="C200" s="3" t="s">
        <v>21</v>
      </c>
      <c r="D200" s="3">
        <v>12.99</v>
      </c>
      <c r="E200" s="3">
        <v>585.07000000000005</v>
      </c>
      <c r="F200" s="3" t="s">
        <v>10</v>
      </c>
      <c r="G200" s="3" t="s">
        <v>11</v>
      </c>
      <c r="H200" s="3" t="s">
        <v>36</v>
      </c>
      <c r="I200" s="3" t="s">
        <v>20</v>
      </c>
    </row>
    <row r="201" spans="1:9" ht="15.75">
      <c r="A201" s="3">
        <v>10651</v>
      </c>
      <c r="B201" s="3" t="s">
        <v>61</v>
      </c>
      <c r="C201" s="3" t="s">
        <v>25</v>
      </c>
      <c r="D201" s="3">
        <v>9.9499999999999993</v>
      </c>
      <c r="E201" s="3">
        <v>221.11</v>
      </c>
      <c r="F201" s="3" t="s">
        <v>10</v>
      </c>
      <c r="G201" s="3" t="s">
        <v>11</v>
      </c>
      <c r="H201" s="3" t="s">
        <v>36</v>
      </c>
      <c r="I201" s="3" t="s">
        <v>20</v>
      </c>
    </row>
    <row r="202" spans="1:9" ht="15.75">
      <c r="A202" s="3">
        <v>10652</v>
      </c>
      <c r="B202" s="3" t="s">
        <v>61</v>
      </c>
      <c r="C202" s="3" t="s">
        <v>9</v>
      </c>
      <c r="D202" s="3">
        <v>3.49</v>
      </c>
      <c r="E202" s="3">
        <v>687.68</v>
      </c>
      <c r="F202" s="3" t="s">
        <v>10</v>
      </c>
      <c r="G202" s="3" t="s">
        <v>11</v>
      </c>
      <c r="H202" s="3" t="s">
        <v>36</v>
      </c>
      <c r="I202" s="3" t="s">
        <v>20</v>
      </c>
    </row>
    <row r="203" spans="1:9" ht="15.75">
      <c r="A203" s="3">
        <v>10653</v>
      </c>
      <c r="B203" s="3" t="s">
        <v>61</v>
      </c>
      <c r="C203" s="3" t="s">
        <v>14</v>
      </c>
      <c r="D203" s="3">
        <v>2.95</v>
      </c>
      <c r="E203" s="3">
        <v>745.76</v>
      </c>
      <c r="F203" s="3" t="s">
        <v>10</v>
      </c>
      <c r="G203" s="3" t="s">
        <v>11</v>
      </c>
      <c r="H203" s="3" t="s">
        <v>36</v>
      </c>
      <c r="I203" s="3" t="s">
        <v>20</v>
      </c>
    </row>
    <row r="204" spans="1:9" ht="15.75">
      <c r="A204" s="3">
        <v>10654</v>
      </c>
      <c r="B204" s="3" t="s">
        <v>61</v>
      </c>
      <c r="C204" s="3" t="s">
        <v>17</v>
      </c>
      <c r="D204" s="3">
        <v>4.99</v>
      </c>
      <c r="E204" s="3">
        <v>200.4</v>
      </c>
      <c r="F204" s="3" t="s">
        <v>10</v>
      </c>
      <c r="G204" s="3" t="s">
        <v>11</v>
      </c>
      <c r="H204" s="3" t="s">
        <v>36</v>
      </c>
      <c r="I204" s="3" t="s">
        <v>20</v>
      </c>
    </row>
    <row r="205" spans="1:9" ht="15.75">
      <c r="A205" s="3">
        <v>10655</v>
      </c>
      <c r="B205" s="3" t="s">
        <v>62</v>
      </c>
      <c r="C205" s="3" t="s">
        <v>21</v>
      </c>
      <c r="D205" s="3">
        <v>12.99</v>
      </c>
      <c r="E205" s="3">
        <v>600.46</v>
      </c>
      <c r="F205" s="3" t="s">
        <v>10</v>
      </c>
      <c r="G205" s="3" t="s">
        <v>11</v>
      </c>
      <c r="H205" s="3" t="s">
        <v>36</v>
      </c>
      <c r="I205" s="3" t="s">
        <v>20</v>
      </c>
    </row>
    <row r="206" spans="1:9" ht="15.75">
      <c r="A206" s="3">
        <v>10656</v>
      </c>
      <c r="B206" s="3" t="s">
        <v>62</v>
      </c>
      <c r="C206" s="3" t="s">
        <v>25</v>
      </c>
      <c r="D206" s="3">
        <v>9.9499999999999993</v>
      </c>
      <c r="E206" s="3">
        <v>221.11</v>
      </c>
      <c r="F206" s="3" t="s">
        <v>10</v>
      </c>
      <c r="G206" s="3" t="s">
        <v>11</v>
      </c>
      <c r="H206" s="3" t="s">
        <v>36</v>
      </c>
      <c r="I206" s="3" t="s">
        <v>20</v>
      </c>
    </row>
    <row r="207" spans="1:9" ht="15.75">
      <c r="A207" s="3">
        <v>10657</v>
      </c>
      <c r="B207" s="3" t="s">
        <v>62</v>
      </c>
      <c r="C207" s="3" t="s">
        <v>9</v>
      </c>
      <c r="D207" s="3">
        <v>3.49</v>
      </c>
      <c r="E207" s="3">
        <v>687.68</v>
      </c>
      <c r="F207" s="3" t="s">
        <v>10</v>
      </c>
      <c r="G207" s="3" t="s">
        <v>11</v>
      </c>
      <c r="H207" s="3" t="s">
        <v>36</v>
      </c>
      <c r="I207" s="3" t="s">
        <v>20</v>
      </c>
    </row>
    <row r="208" spans="1:9" ht="15.75">
      <c r="A208" s="3">
        <v>10658</v>
      </c>
      <c r="B208" s="3" t="s">
        <v>62</v>
      </c>
      <c r="C208" s="3" t="s">
        <v>14</v>
      </c>
      <c r="D208" s="3">
        <v>2.95</v>
      </c>
      <c r="E208" s="3">
        <v>745.76</v>
      </c>
      <c r="F208" s="3" t="s">
        <v>10</v>
      </c>
      <c r="G208" s="3" t="s">
        <v>44</v>
      </c>
      <c r="H208" s="3" t="s">
        <v>36</v>
      </c>
      <c r="I208" s="3" t="s">
        <v>20</v>
      </c>
    </row>
    <row r="209" spans="1:9" ht="15.75">
      <c r="A209" s="3">
        <v>10659</v>
      </c>
      <c r="B209" s="3" t="s">
        <v>62</v>
      </c>
      <c r="C209" s="3" t="s">
        <v>17</v>
      </c>
      <c r="D209" s="3">
        <v>4.99</v>
      </c>
      <c r="E209" s="3">
        <v>200.4</v>
      </c>
      <c r="F209" s="3" t="s">
        <v>10</v>
      </c>
      <c r="G209" s="3" t="s">
        <v>44</v>
      </c>
      <c r="H209" s="3" t="s">
        <v>36</v>
      </c>
      <c r="I209" s="3" t="s">
        <v>20</v>
      </c>
    </row>
    <row r="210" spans="1:9" ht="15.75">
      <c r="A210" s="3">
        <v>10660</v>
      </c>
      <c r="B210" s="3" t="s">
        <v>63</v>
      </c>
      <c r="C210" s="3" t="s">
        <v>21</v>
      </c>
      <c r="D210" s="3">
        <v>12.99</v>
      </c>
      <c r="E210" s="3">
        <v>631.25</v>
      </c>
      <c r="F210" s="3" t="s">
        <v>18</v>
      </c>
      <c r="G210" s="3" t="s">
        <v>44</v>
      </c>
      <c r="H210" s="3" t="s">
        <v>36</v>
      </c>
      <c r="I210" s="3" t="s">
        <v>20</v>
      </c>
    </row>
    <row r="211" spans="1:9" ht="15.75">
      <c r="A211" s="3">
        <v>10661</v>
      </c>
      <c r="B211" s="3" t="s">
        <v>63</v>
      </c>
      <c r="C211" s="3" t="s">
        <v>25</v>
      </c>
      <c r="D211" s="3">
        <v>9.9499999999999993</v>
      </c>
      <c r="E211" s="3">
        <v>221.11</v>
      </c>
      <c r="F211" s="3" t="s">
        <v>18</v>
      </c>
      <c r="G211" s="3" t="s">
        <v>44</v>
      </c>
      <c r="H211" s="3" t="s">
        <v>36</v>
      </c>
      <c r="I211" s="3" t="s">
        <v>20</v>
      </c>
    </row>
    <row r="212" spans="1:9" ht="15.75">
      <c r="A212" s="3">
        <v>10662</v>
      </c>
      <c r="B212" s="3" t="s">
        <v>63</v>
      </c>
      <c r="C212" s="3" t="s">
        <v>9</v>
      </c>
      <c r="D212" s="3">
        <v>3.49</v>
      </c>
      <c r="E212" s="3">
        <v>630.37</v>
      </c>
      <c r="F212" s="3" t="s">
        <v>18</v>
      </c>
      <c r="G212" s="3" t="s">
        <v>44</v>
      </c>
      <c r="H212" s="3" t="s">
        <v>36</v>
      </c>
      <c r="I212" s="3" t="s">
        <v>20</v>
      </c>
    </row>
    <row r="213" spans="1:9" ht="15.75">
      <c r="A213" s="3">
        <v>10663</v>
      </c>
      <c r="B213" s="3" t="s">
        <v>63</v>
      </c>
      <c r="C213" s="3" t="s">
        <v>14</v>
      </c>
      <c r="D213" s="3">
        <v>2.95</v>
      </c>
      <c r="E213" s="3">
        <v>745.76</v>
      </c>
      <c r="F213" s="3" t="s">
        <v>18</v>
      </c>
      <c r="G213" s="3" t="s">
        <v>44</v>
      </c>
      <c r="H213" s="3" t="s">
        <v>36</v>
      </c>
      <c r="I213" s="3" t="s">
        <v>20</v>
      </c>
    </row>
    <row r="214" spans="1:9" ht="15.75">
      <c r="A214" s="3">
        <v>10664</v>
      </c>
      <c r="B214" s="3" t="s">
        <v>63</v>
      </c>
      <c r="C214" s="3" t="s">
        <v>17</v>
      </c>
      <c r="D214" s="3">
        <v>4.99</v>
      </c>
      <c r="E214" s="3">
        <v>200.4</v>
      </c>
      <c r="F214" s="3" t="s">
        <v>18</v>
      </c>
      <c r="G214" s="3" t="s">
        <v>44</v>
      </c>
      <c r="H214" s="3" t="s">
        <v>36</v>
      </c>
      <c r="I214" s="3" t="s">
        <v>20</v>
      </c>
    </row>
    <row r="215" spans="1:9" ht="15.75">
      <c r="A215" s="3">
        <v>10665</v>
      </c>
      <c r="B215" s="3" t="s">
        <v>64</v>
      </c>
      <c r="C215" s="3" t="s">
        <v>21</v>
      </c>
      <c r="D215" s="3">
        <v>12.99</v>
      </c>
      <c r="E215" s="3">
        <v>646.65</v>
      </c>
      <c r="F215" s="3" t="s">
        <v>18</v>
      </c>
      <c r="G215" s="3" t="s">
        <v>44</v>
      </c>
      <c r="H215" s="3" t="s">
        <v>36</v>
      </c>
      <c r="I215" s="3" t="s">
        <v>20</v>
      </c>
    </row>
    <row r="216" spans="1:9" ht="15.75">
      <c r="A216" s="3">
        <v>10666</v>
      </c>
      <c r="B216" s="3" t="s">
        <v>64</v>
      </c>
      <c r="C216" s="3" t="s">
        <v>25</v>
      </c>
      <c r="D216" s="3">
        <v>9.9499999999999993</v>
      </c>
      <c r="E216" s="3">
        <v>221.11</v>
      </c>
      <c r="F216" s="3" t="s">
        <v>18</v>
      </c>
      <c r="G216" s="3" t="s">
        <v>44</v>
      </c>
      <c r="H216" s="3" t="s">
        <v>36</v>
      </c>
      <c r="I216" s="3" t="s">
        <v>20</v>
      </c>
    </row>
    <row r="217" spans="1:9" ht="15.75">
      <c r="A217" s="3">
        <v>10667</v>
      </c>
      <c r="B217" s="3" t="s">
        <v>64</v>
      </c>
      <c r="C217" s="3" t="s">
        <v>9</v>
      </c>
      <c r="D217" s="3">
        <v>3.49</v>
      </c>
      <c r="E217" s="3">
        <v>630.37</v>
      </c>
      <c r="F217" s="3" t="s">
        <v>18</v>
      </c>
      <c r="G217" s="3" t="s">
        <v>44</v>
      </c>
      <c r="H217" s="3" t="s">
        <v>36</v>
      </c>
      <c r="I217" s="3" t="s">
        <v>20</v>
      </c>
    </row>
    <row r="218" spans="1:9" ht="15.75">
      <c r="A218" s="3">
        <v>10668</v>
      </c>
      <c r="B218" s="3" t="s">
        <v>64</v>
      </c>
      <c r="C218" s="3" t="s">
        <v>14</v>
      </c>
      <c r="D218" s="3">
        <v>2.95</v>
      </c>
      <c r="E218" s="3">
        <v>745.76</v>
      </c>
      <c r="F218" s="3" t="s">
        <v>18</v>
      </c>
      <c r="G218" s="3" t="s">
        <v>44</v>
      </c>
      <c r="H218" s="3" t="s">
        <v>36</v>
      </c>
      <c r="I218" s="3" t="s">
        <v>20</v>
      </c>
    </row>
    <row r="219" spans="1:9" ht="15.75">
      <c r="A219" s="3">
        <v>10669</v>
      </c>
      <c r="B219" s="3" t="s">
        <v>64</v>
      </c>
      <c r="C219" s="3" t="s">
        <v>17</v>
      </c>
      <c r="D219" s="3">
        <v>4.99</v>
      </c>
      <c r="E219" s="3">
        <v>200.4</v>
      </c>
      <c r="F219" s="3" t="s">
        <v>18</v>
      </c>
      <c r="G219" s="3" t="s">
        <v>44</v>
      </c>
      <c r="H219" s="3" t="s">
        <v>36</v>
      </c>
      <c r="I219" s="3" t="s">
        <v>20</v>
      </c>
    </row>
    <row r="220" spans="1:9" ht="15.75">
      <c r="A220" s="3">
        <v>10670</v>
      </c>
      <c r="B220" s="3" t="s">
        <v>65</v>
      </c>
      <c r="C220" s="3" t="s">
        <v>21</v>
      </c>
      <c r="D220" s="3">
        <v>12.99</v>
      </c>
      <c r="E220" s="3">
        <v>677.44</v>
      </c>
      <c r="F220" s="3" t="s">
        <v>18</v>
      </c>
      <c r="G220" s="3" t="s">
        <v>44</v>
      </c>
      <c r="H220" s="3" t="s">
        <v>36</v>
      </c>
      <c r="I220" s="3" t="s">
        <v>20</v>
      </c>
    </row>
    <row r="221" spans="1:9" ht="15.75">
      <c r="A221" s="3">
        <v>10671</v>
      </c>
      <c r="B221" s="3" t="s">
        <v>65</v>
      </c>
      <c r="C221" s="3" t="s">
        <v>25</v>
      </c>
      <c r="D221" s="3">
        <v>9.9499999999999993</v>
      </c>
      <c r="E221" s="3">
        <v>221.11</v>
      </c>
      <c r="F221" s="3" t="s">
        <v>18</v>
      </c>
      <c r="G221" s="3" t="s">
        <v>44</v>
      </c>
      <c r="H221" s="3" t="s">
        <v>36</v>
      </c>
      <c r="I221" s="3" t="s">
        <v>20</v>
      </c>
    </row>
    <row r="222" spans="1:9" ht="15.75">
      <c r="A222" s="3">
        <v>10672</v>
      </c>
      <c r="B222" s="3" t="s">
        <v>65</v>
      </c>
      <c r="C222" s="3" t="s">
        <v>9</v>
      </c>
      <c r="D222" s="3">
        <v>3.49</v>
      </c>
      <c r="E222" s="3">
        <v>630.37</v>
      </c>
      <c r="F222" s="3" t="s">
        <v>18</v>
      </c>
      <c r="G222" s="3" t="s">
        <v>44</v>
      </c>
      <c r="H222" s="3" t="s">
        <v>36</v>
      </c>
      <c r="I222" s="3" t="s">
        <v>20</v>
      </c>
    </row>
    <row r="223" spans="1:9" ht="15.75">
      <c r="A223" s="3">
        <v>10673</v>
      </c>
      <c r="B223" s="3" t="s">
        <v>65</v>
      </c>
      <c r="C223" s="3" t="s">
        <v>14</v>
      </c>
      <c r="D223" s="3">
        <v>2.95</v>
      </c>
      <c r="E223" s="3">
        <v>745.76</v>
      </c>
      <c r="F223" s="3" t="s">
        <v>18</v>
      </c>
      <c r="G223" s="3" t="s">
        <v>44</v>
      </c>
      <c r="H223" s="3" t="s">
        <v>36</v>
      </c>
      <c r="I223" s="3" t="s">
        <v>20</v>
      </c>
    </row>
    <row r="224" spans="1:9" ht="15.75">
      <c r="A224" s="3">
        <v>10674</v>
      </c>
      <c r="B224" s="3" t="s">
        <v>65</v>
      </c>
      <c r="C224" s="3" t="s">
        <v>17</v>
      </c>
      <c r="D224" s="3">
        <v>4.99</v>
      </c>
      <c r="E224" s="3">
        <v>200.4</v>
      </c>
      <c r="F224" s="3" t="s">
        <v>18</v>
      </c>
      <c r="G224" s="3" t="s">
        <v>44</v>
      </c>
      <c r="H224" s="3" t="s">
        <v>36</v>
      </c>
      <c r="I224" s="3" t="s">
        <v>20</v>
      </c>
    </row>
    <row r="225" spans="1:9" ht="15.75">
      <c r="A225" s="3">
        <v>10675</v>
      </c>
      <c r="B225" s="3" t="s">
        <v>66</v>
      </c>
      <c r="C225" s="3" t="s">
        <v>21</v>
      </c>
      <c r="D225" s="3">
        <v>12.99</v>
      </c>
      <c r="E225" s="3">
        <v>677.44</v>
      </c>
      <c r="F225" s="3" t="s">
        <v>18</v>
      </c>
      <c r="G225" s="3" t="s">
        <v>44</v>
      </c>
      <c r="H225" s="3" t="s">
        <v>36</v>
      </c>
      <c r="I225" s="3" t="s">
        <v>20</v>
      </c>
    </row>
    <row r="226" spans="1:9" ht="15.75">
      <c r="A226" s="3">
        <v>10676</v>
      </c>
      <c r="B226" s="3" t="s">
        <v>66</v>
      </c>
      <c r="C226" s="3" t="s">
        <v>25</v>
      </c>
      <c r="D226" s="3">
        <v>9.9499999999999993</v>
      </c>
      <c r="E226" s="3">
        <v>241.21</v>
      </c>
      <c r="F226" s="3" t="s">
        <v>18</v>
      </c>
      <c r="G226" s="3" t="s">
        <v>44</v>
      </c>
      <c r="H226" s="3" t="s">
        <v>36</v>
      </c>
      <c r="I226" s="3" t="s">
        <v>20</v>
      </c>
    </row>
    <row r="227" spans="1:9" ht="15.75">
      <c r="A227" s="3">
        <v>10677</v>
      </c>
      <c r="B227" s="3" t="s">
        <v>66</v>
      </c>
      <c r="C227" s="3" t="s">
        <v>9</v>
      </c>
      <c r="D227" s="3">
        <v>3.49</v>
      </c>
      <c r="E227" s="3">
        <v>630.37</v>
      </c>
      <c r="F227" s="3" t="s">
        <v>18</v>
      </c>
      <c r="G227" s="3" t="s">
        <v>44</v>
      </c>
      <c r="H227" s="3" t="s">
        <v>36</v>
      </c>
      <c r="I227" s="3" t="s">
        <v>20</v>
      </c>
    </row>
    <row r="228" spans="1:9" ht="15.75">
      <c r="A228" s="3">
        <v>10678</v>
      </c>
      <c r="B228" s="3" t="s">
        <v>66</v>
      </c>
      <c r="C228" s="3" t="s">
        <v>14</v>
      </c>
      <c r="D228" s="3">
        <v>2.95</v>
      </c>
      <c r="E228" s="3">
        <v>745.76</v>
      </c>
      <c r="F228" s="3" t="s">
        <v>18</v>
      </c>
      <c r="G228" s="3" t="s">
        <v>44</v>
      </c>
      <c r="H228" s="3" t="s">
        <v>36</v>
      </c>
      <c r="I228" s="3" t="s">
        <v>20</v>
      </c>
    </row>
    <row r="229" spans="1:9" ht="15.75">
      <c r="A229" s="3">
        <v>10679</v>
      </c>
      <c r="B229" s="3" t="s">
        <v>66</v>
      </c>
      <c r="C229" s="3" t="s">
        <v>17</v>
      </c>
      <c r="D229" s="3">
        <v>4.99</v>
      </c>
      <c r="E229" s="3">
        <v>200.4</v>
      </c>
      <c r="F229" s="3" t="s">
        <v>18</v>
      </c>
      <c r="G229" s="3" t="s">
        <v>44</v>
      </c>
      <c r="H229" s="3" t="s">
        <v>36</v>
      </c>
      <c r="I229" s="3" t="s">
        <v>20</v>
      </c>
    </row>
    <row r="230" spans="1:9" ht="15.75">
      <c r="A230" s="3">
        <v>10680</v>
      </c>
      <c r="B230" s="3" t="s">
        <v>67</v>
      </c>
      <c r="C230" s="3" t="s">
        <v>21</v>
      </c>
      <c r="D230" s="3">
        <v>12.99</v>
      </c>
      <c r="E230" s="3">
        <v>646.65</v>
      </c>
      <c r="F230" s="3" t="s">
        <v>18</v>
      </c>
      <c r="G230" s="3" t="s">
        <v>44</v>
      </c>
      <c r="H230" s="3" t="s">
        <v>36</v>
      </c>
      <c r="I230" s="3" t="s">
        <v>20</v>
      </c>
    </row>
    <row r="231" spans="1:9" ht="15.75">
      <c r="A231" s="3">
        <v>10681</v>
      </c>
      <c r="B231" s="3" t="s">
        <v>67</v>
      </c>
      <c r="C231" s="3" t="s">
        <v>25</v>
      </c>
      <c r="D231" s="3">
        <v>9.9499999999999993</v>
      </c>
      <c r="E231" s="3">
        <v>241.21</v>
      </c>
      <c r="F231" s="3" t="s">
        <v>18</v>
      </c>
      <c r="G231" s="3" t="s">
        <v>44</v>
      </c>
      <c r="H231" s="3" t="s">
        <v>36</v>
      </c>
      <c r="I231" s="3" t="s">
        <v>20</v>
      </c>
    </row>
    <row r="232" spans="1:9" ht="15.75">
      <c r="A232" s="3">
        <v>10682</v>
      </c>
      <c r="B232" s="3" t="s">
        <v>67</v>
      </c>
      <c r="C232" s="3" t="s">
        <v>9</v>
      </c>
      <c r="D232" s="3">
        <v>3.49</v>
      </c>
      <c r="E232" s="3">
        <v>630.37</v>
      </c>
      <c r="F232" s="3" t="s">
        <v>18</v>
      </c>
      <c r="G232" s="3" t="s">
        <v>44</v>
      </c>
      <c r="H232" s="3" t="s">
        <v>36</v>
      </c>
      <c r="I232" s="3" t="s">
        <v>20</v>
      </c>
    </row>
    <row r="233" spans="1:9" ht="15.75">
      <c r="A233" s="3">
        <v>10683</v>
      </c>
      <c r="B233" s="3" t="s">
        <v>67</v>
      </c>
      <c r="C233" s="3" t="s">
        <v>14</v>
      </c>
      <c r="D233" s="3">
        <v>2.95</v>
      </c>
      <c r="E233" s="3">
        <v>677.97</v>
      </c>
      <c r="F233" s="3" t="s">
        <v>18</v>
      </c>
      <c r="G233" s="3" t="s">
        <v>44</v>
      </c>
      <c r="H233" s="3" t="s">
        <v>36</v>
      </c>
      <c r="I233" s="3" t="s">
        <v>20</v>
      </c>
    </row>
    <row r="234" spans="1:9" ht="15.75">
      <c r="A234" s="3">
        <v>10684</v>
      </c>
      <c r="B234" s="3" t="s">
        <v>67</v>
      </c>
      <c r="C234" s="3" t="s">
        <v>17</v>
      </c>
      <c r="D234" s="3">
        <v>4.99</v>
      </c>
      <c r="E234" s="3">
        <v>200.4</v>
      </c>
      <c r="F234" s="3" t="s">
        <v>18</v>
      </c>
      <c r="G234" s="3" t="s">
        <v>44</v>
      </c>
      <c r="H234" s="3" t="s">
        <v>36</v>
      </c>
      <c r="I234" s="3" t="s">
        <v>20</v>
      </c>
    </row>
    <row r="235" spans="1:9" ht="15.75">
      <c r="A235" s="3">
        <v>10685</v>
      </c>
      <c r="B235" s="3" t="s">
        <v>68</v>
      </c>
      <c r="C235" s="3" t="s">
        <v>21</v>
      </c>
      <c r="D235" s="3">
        <v>12.99</v>
      </c>
      <c r="E235" s="3">
        <v>677.44</v>
      </c>
      <c r="F235" s="3" t="s">
        <v>18</v>
      </c>
      <c r="G235" s="3" t="s">
        <v>44</v>
      </c>
      <c r="H235" s="3" t="s">
        <v>36</v>
      </c>
      <c r="I235" s="3" t="s">
        <v>20</v>
      </c>
    </row>
    <row r="236" spans="1:9" ht="15.75">
      <c r="A236" s="3">
        <v>10686</v>
      </c>
      <c r="B236" s="3" t="s">
        <v>68</v>
      </c>
      <c r="C236" s="3" t="s">
        <v>25</v>
      </c>
      <c r="D236" s="3">
        <v>9.9499999999999993</v>
      </c>
      <c r="E236" s="3">
        <v>241.21</v>
      </c>
      <c r="F236" s="3" t="s">
        <v>18</v>
      </c>
      <c r="G236" s="3" t="s">
        <v>44</v>
      </c>
      <c r="H236" s="3" t="s">
        <v>36</v>
      </c>
      <c r="I236" s="3" t="s">
        <v>20</v>
      </c>
    </row>
    <row r="237" spans="1:9" ht="15.75">
      <c r="A237" s="3">
        <v>10687</v>
      </c>
      <c r="B237" s="3" t="s">
        <v>68</v>
      </c>
      <c r="C237" s="3" t="s">
        <v>9</v>
      </c>
      <c r="D237" s="3">
        <v>3.49</v>
      </c>
      <c r="E237" s="3">
        <v>630.37</v>
      </c>
      <c r="F237" s="3" t="s">
        <v>18</v>
      </c>
      <c r="G237" s="3" t="s">
        <v>44</v>
      </c>
      <c r="H237" s="3" t="s">
        <v>23</v>
      </c>
      <c r="I237" s="3" t="s">
        <v>24</v>
      </c>
    </row>
    <row r="238" spans="1:9" ht="15.75">
      <c r="A238" s="3">
        <v>10688</v>
      </c>
      <c r="B238" s="3" t="s">
        <v>68</v>
      </c>
      <c r="C238" s="3" t="s">
        <v>14</v>
      </c>
      <c r="D238" s="3">
        <v>2.95</v>
      </c>
      <c r="E238" s="3">
        <v>677.97</v>
      </c>
      <c r="F238" s="3" t="s">
        <v>18</v>
      </c>
      <c r="G238" s="3" t="s">
        <v>44</v>
      </c>
      <c r="H238" s="3" t="s">
        <v>23</v>
      </c>
      <c r="I238" s="3" t="s">
        <v>24</v>
      </c>
    </row>
    <row r="239" spans="1:9" ht="15.75">
      <c r="A239" s="3">
        <v>10689</v>
      </c>
      <c r="B239" s="3" t="s">
        <v>68</v>
      </c>
      <c r="C239" s="3" t="s">
        <v>17</v>
      </c>
      <c r="D239" s="3">
        <v>4.99</v>
      </c>
      <c r="E239" s="3">
        <v>200.4</v>
      </c>
      <c r="F239" s="3" t="s">
        <v>18</v>
      </c>
      <c r="G239" s="3" t="s">
        <v>44</v>
      </c>
      <c r="H239" s="3" t="s">
        <v>23</v>
      </c>
      <c r="I239" s="3" t="s">
        <v>24</v>
      </c>
    </row>
    <row r="240" spans="1:9" ht="15.75">
      <c r="A240" s="3">
        <v>10690</v>
      </c>
      <c r="B240" s="3" t="s">
        <v>69</v>
      </c>
      <c r="C240" s="3" t="s">
        <v>21</v>
      </c>
      <c r="D240" s="3">
        <v>12.99</v>
      </c>
      <c r="E240" s="3">
        <v>677.44</v>
      </c>
      <c r="F240" s="3" t="s">
        <v>18</v>
      </c>
      <c r="G240" s="3" t="s">
        <v>44</v>
      </c>
      <c r="H240" s="3" t="s">
        <v>23</v>
      </c>
      <c r="I240" s="3" t="s">
        <v>24</v>
      </c>
    </row>
    <row r="241" spans="1:9" ht="15.75">
      <c r="A241" s="3">
        <v>10691</v>
      </c>
      <c r="B241" s="3" t="s">
        <v>69</v>
      </c>
      <c r="C241" s="3" t="s">
        <v>25</v>
      </c>
      <c r="D241" s="3">
        <v>9.9499999999999993</v>
      </c>
      <c r="E241" s="3">
        <v>261.31</v>
      </c>
      <c r="F241" s="3" t="s">
        <v>18</v>
      </c>
      <c r="G241" s="3" t="s">
        <v>44</v>
      </c>
      <c r="H241" s="3" t="s">
        <v>23</v>
      </c>
      <c r="I241" s="3" t="s">
        <v>24</v>
      </c>
    </row>
    <row r="242" spans="1:9" ht="15.75">
      <c r="A242" s="3">
        <v>10692</v>
      </c>
      <c r="B242" s="3" t="s">
        <v>69</v>
      </c>
      <c r="C242" s="3" t="s">
        <v>9</v>
      </c>
      <c r="D242" s="3">
        <v>3.49</v>
      </c>
      <c r="E242" s="3">
        <v>630.37</v>
      </c>
      <c r="F242" s="3" t="s">
        <v>18</v>
      </c>
      <c r="G242" s="3" t="s">
        <v>44</v>
      </c>
      <c r="H242" s="3" t="s">
        <v>23</v>
      </c>
      <c r="I242" s="3" t="s">
        <v>24</v>
      </c>
    </row>
    <row r="243" spans="1:9" ht="15.75">
      <c r="A243" s="3">
        <v>10693</v>
      </c>
      <c r="B243" s="3" t="s">
        <v>69</v>
      </c>
      <c r="C243" s="3" t="s">
        <v>14</v>
      </c>
      <c r="D243" s="3">
        <v>2.95</v>
      </c>
      <c r="E243" s="3">
        <v>677.97</v>
      </c>
      <c r="F243" s="3" t="s">
        <v>18</v>
      </c>
      <c r="G243" s="3" t="s">
        <v>44</v>
      </c>
      <c r="H243" s="3" t="s">
        <v>23</v>
      </c>
      <c r="I243" s="3" t="s">
        <v>24</v>
      </c>
    </row>
    <row r="244" spans="1:9" ht="15.75">
      <c r="A244" s="3">
        <v>10694</v>
      </c>
      <c r="B244" s="3" t="s">
        <v>69</v>
      </c>
      <c r="C244" s="3" t="s">
        <v>17</v>
      </c>
      <c r="D244" s="3">
        <v>4.99</v>
      </c>
      <c r="E244" s="3">
        <v>200.4</v>
      </c>
      <c r="F244" s="3" t="s">
        <v>18</v>
      </c>
      <c r="G244" s="3" t="s">
        <v>44</v>
      </c>
      <c r="H244" s="3" t="s">
        <v>23</v>
      </c>
      <c r="I244" s="3" t="s">
        <v>24</v>
      </c>
    </row>
    <row r="245" spans="1:9" ht="15.75">
      <c r="A245" s="3">
        <v>10695</v>
      </c>
      <c r="B245" s="3" t="s">
        <v>70</v>
      </c>
      <c r="C245" s="3" t="s">
        <v>21</v>
      </c>
      <c r="D245" s="3">
        <v>12.99</v>
      </c>
      <c r="E245" s="3">
        <v>692.84</v>
      </c>
      <c r="F245" s="3" t="s">
        <v>18</v>
      </c>
      <c r="G245" s="3" t="s">
        <v>44</v>
      </c>
      <c r="H245" s="3" t="s">
        <v>23</v>
      </c>
      <c r="I245" s="3" t="s">
        <v>24</v>
      </c>
    </row>
    <row r="246" spans="1:9" ht="15.75">
      <c r="A246" s="3">
        <v>10696</v>
      </c>
      <c r="B246" s="3" t="s">
        <v>70</v>
      </c>
      <c r="C246" s="3" t="s">
        <v>25</v>
      </c>
      <c r="D246" s="3">
        <v>9.9499999999999993</v>
      </c>
      <c r="E246" s="3">
        <v>281.41000000000003</v>
      </c>
      <c r="F246" s="3" t="s">
        <v>18</v>
      </c>
      <c r="G246" s="3" t="s">
        <v>44</v>
      </c>
      <c r="H246" s="3" t="s">
        <v>23</v>
      </c>
      <c r="I246" s="3" t="s">
        <v>24</v>
      </c>
    </row>
    <row r="247" spans="1:9" ht="15.75">
      <c r="A247" s="3">
        <v>10697</v>
      </c>
      <c r="B247" s="3" t="s">
        <v>70</v>
      </c>
      <c r="C247" s="3" t="s">
        <v>9</v>
      </c>
      <c r="D247" s="3">
        <v>3.49</v>
      </c>
      <c r="E247" s="3">
        <v>630.37</v>
      </c>
      <c r="F247" s="3" t="s">
        <v>18</v>
      </c>
      <c r="G247" s="3" t="s">
        <v>44</v>
      </c>
      <c r="H247" s="3" t="s">
        <v>23</v>
      </c>
      <c r="I247" s="3" t="s">
        <v>24</v>
      </c>
    </row>
    <row r="248" spans="1:9" ht="15.75">
      <c r="A248" s="3">
        <v>10698</v>
      </c>
      <c r="B248" s="3" t="s">
        <v>70</v>
      </c>
      <c r="C248" s="3" t="s">
        <v>14</v>
      </c>
      <c r="D248" s="3">
        <v>2.95</v>
      </c>
      <c r="E248" s="3">
        <v>677.97</v>
      </c>
      <c r="F248" s="3" t="s">
        <v>18</v>
      </c>
      <c r="G248" s="3" t="s">
        <v>44</v>
      </c>
      <c r="H248" s="3" t="s">
        <v>23</v>
      </c>
      <c r="I248" s="3" t="s">
        <v>24</v>
      </c>
    </row>
    <row r="249" spans="1:9" ht="15.75">
      <c r="A249" s="3">
        <v>10699</v>
      </c>
      <c r="B249" s="3" t="s">
        <v>70</v>
      </c>
      <c r="C249" s="3" t="s">
        <v>17</v>
      </c>
      <c r="D249" s="3">
        <v>4.99</v>
      </c>
      <c r="E249" s="3">
        <v>200.4</v>
      </c>
      <c r="F249" s="3" t="s">
        <v>18</v>
      </c>
      <c r="G249" s="3" t="s">
        <v>44</v>
      </c>
      <c r="H249" s="3" t="s">
        <v>23</v>
      </c>
      <c r="I249" s="3" t="s">
        <v>24</v>
      </c>
    </row>
    <row r="250" spans="1:9" ht="15.75">
      <c r="A250" s="3">
        <v>10700</v>
      </c>
      <c r="B250" s="3" t="s">
        <v>71</v>
      </c>
      <c r="C250" s="3" t="s">
        <v>21</v>
      </c>
      <c r="D250" s="3">
        <v>12.99</v>
      </c>
      <c r="E250" s="3">
        <v>692.84</v>
      </c>
      <c r="F250" s="3" t="s">
        <v>18</v>
      </c>
      <c r="G250" s="3" t="s">
        <v>44</v>
      </c>
      <c r="H250" s="3" t="s">
        <v>23</v>
      </c>
      <c r="I250" s="3" t="s">
        <v>24</v>
      </c>
    </row>
    <row r="251" spans="1:9" ht="15.75">
      <c r="A251" s="3">
        <v>10701</v>
      </c>
      <c r="B251" s="3" t="s">
        <v>71</v>
      </c>
      <c r="C251" s="3" t="s">
        <v>25</v>
      </c>
      <c r="D251" s="3">
        <v>9.9499999999999993</v>
      </c>
      <c r="E251" s="3">
        <v>281.41000000000003</v>
      </c>
      <c r="F251" s="3" t="s">
        <v>18</v>
      </c>
      <c r="G251" s="3" t="s">
        <v>44</v>
      </c>
      <c r="H251" s="3" t="s">
        <v>23</v>
      </c>
      <c r="I251" s="3" t="s">
        <v>24</v>
      </c>
    </row>
    <row r="252" spans="1:9" ht="15.75">
      <c r="A252" s="3">
        <v>10702</v>
      </c>
      <c r="B252" s="3" t="s">
        <v>71</v>
      </c>
      <c r="C252" s="3" t="s">
        <v>9</v>
      </c>
      <c r="D252" s="3">
        <v>3.49</v>
      </c>
      <c r="E252" s="3">
        <v>630.37</v>
      </c>
      <c r="F252" s="3" t="s">
        <v>18</v>
      </c>
      <c r="G252" s="3" t="s">
        <v>44</v>
      </c>
      <c r="H252" s="3" t="s">
        <v>23</v>
      </c>
      <c r="I252" s="3" t="s">
        <v>24</v>
      </c>
    </row>
    <row r="253" spans="1:9" ht="15.75">
      <c r="A253" s="3">
        <v>10703</v>
      </c>
      <c r="B253" s="3" t="s">
        <v>71</v>
      </c>
      <c r="C253" s="3" t="s">
        <v>14</v>
      </c>
      <c r="D253" s="3">
        <v>2.95</v>
      </c>
      <c r="E253" s="3">
        <v>677.97</v>
      </c>
      <c r="F253" s="3" t="s">
        <v>18</v>
      </c>
      <c r="G253" s="3" t="s">
        <v>11</v>
      </c>
      <c r="H253" s="3" t="s">
        <v>23</v>
      </c>
      <c r="I253" s="3" t="s">
        <v>24</v>
      </c>
    </row>
    <row r="254" spans="1:9" ht="15.75">
      <c r="A254" s="3">
        <v>10704</v>
      </c>
      <c r="B254" s="3" t="s">
        <v>71</v>
      </c>
      <c r="C254" s="3" t="s">
        <v>17</v>
      </c>
      <c r="D254" s="3">
        <v>4.99</v>
      </c>
      <c r="E254" s="3">
        <v>200.4</v>
      </c>
      <c r="F254" s="3" t="s">
        <v>40</v>
      </c>
      <c r="G254" s="3" t="s">
        <v>11</v>
      </c>
      <c r="H254" s="3" t="s">
        <v>23</v>
      </c>
      <c r="I254" s="3" t="s">
        <v>24</v>
      </c>
    </row>
    <row r="255" spans="1:9" ht="15.75">
      <c r="A255" s="3">
        <v>10705</v>
      </c>
      <c r="B255" s="3" t="s">
        <v>72</v>
      </c>
      <c r="C255" s="3" t="s">
        <v>21</v>
      </c>
      <c r="D255" s="3">
        <v>12.99</v>
      </c>
      <c r="E255" s="3">
        <v>723.63</v>
      </c>
      <c r="F255" s="3" t="s">
        <v>40</v>
      </c>
      <c r="G255" s="3" t="s">
        <v>11</v>
      </c>
      <c r="H255" s="3" t="s">
        <v>23</v>
      </c>
      <c r="I255" s="3" t="s">
        <v>24</v>
      </c>
    </row>
    <row r="256" spans="1:9" ht="15.75">
      <c r="A256" s="3">
        <v>10706</v>
      </c>
      <c r="B256" s="3" t="s">
        <v>72</v>
      </c>
      <c r="C256" s="3" t="s">
        <v>25</v>
      </c>
      <c r="D256" s="3">
        <v>9.9499999999999993</v>
      </c>
      <c r="E256" s="3">
        <v>301.51</v>
      </c>
      <c r="F256" s="3" t="s">
        <v>40</v>
      </c>
      <c r="G256" s="3" t="s">
        <v>11</v>
      </c>
      <c r="H256" s="3" t="s">
        <v>23</v>
      </c>
      <c r="I256" s="3" t="s">
        <v>24</v>
      </c>
    </row>
    <row r="257" spans="1:9" ht="15.75">
      <c r="A257" s="3">
        <v>10707</v>
      </c>
      <c r="B257" s="3" t="s">
        <v>72</v>
      </c>
      <c r="C257" s="3" t="s">
        <v>9</v>
      </c>
      <c r="D257" s="3">
        <v>3.49</v>
      </c>
      <c r="E257" s="3">
        <v>630.37</v>
      </c>
      <c r="F257" s="3" t="s">
        <v>40</v>
      </c>
      <c r="G257" s="3" t="s">
        <v>11</v>
      </c>
      <c r="H257" s="3" t="s">
        <v>23</v>
      </c>
      <c r="I257" s="3" t="s">
        <v>24</v>
      </c>
    </row>
    <row r="258" spans="1:9" ht="15.75">
      <c r="A258" s="3">
        <v>10708</v>
      </c>
      <c r="B258" s="3" t="s">
        <v>72</v>
      </c>
      <c r="C258" s="3" t="s">
        <v>14</v>
      </c>
      <c r="D258" s="3">
        <v>2.95</v>
      </c>
      <c r="E258" s="3">
        <v>677.97</v>
      </c>
      <c r="F258" s="3" t="s">
        <v>40</v>
      </c>
      <c r="G258" s="3" t="s">
        <v>11</v>
      </c>
      <c r="H258" s="3" t="s">
        <v>23</v>
      </c>
      <c r="I258" s="3" t="s">
        <v>24</v>
      </c>
    </row>
    <row r="259" spans="1:9" ht="15.75">
      <c r="A259" s="3">
        <v>10709</v>
      </c>
      <c r="B259" s="3" t="s">
        <v>72</v>
      </c>
      <c r="C259" s="3" t="s">
        <v>17</v>
      </c>
      <c r="D259" s="3">
        <v>4.99</v>
      </c>
      <c r="E259" s="3">
        <v>200.4</v>
      </c>
      <c r="F259" s="3" t="s">
        <v>40</v>
      </c>
      <c r="G259" s="3" t="s">
        <v>11</v>
      </c>
      <c r="H259" s="3" t="s">
        <v>23</v>
      </c>
      <c r="I259" s="3" t="s">
        <v>24</v>
      </c>
    </row>
    <row r="260" spans="1:9" ht="15.75">
      <c r="A260" s="3">
        <v>10710</v>
      </c>
      <c r="B260" s="3" t="s">
        <v>73</v>
      </c>
      <c r="C260" s="3" t="s">
        <v>21</v>
      </c>
      <c r="D260" s="3">
        <v>12.99</v>
      </c>
      <c r="E260" s="3">
        <v>754.43</v>
      </c>
      <c r="F260" s="3" t="s">
        <v>40</v>
      </c>
      <c r="G260" s="3" t="s">
        <v>11</v>
      </c>
      <c r="H260" s="3" t="s">
        <v>23</v>
      </c>
      <c r="I260" s="3" t="s">
        <v>24</v>
      </c>
    </row>
    <row r="261" spans="1:9" ht="15.75">
      <c r="A261" s="3">
        <v>10711</v>
      </c>
      <c r="B261" s="3" t="s">
        <v>73</v>
      </c>
      <c r="C261" s="3" t="s">
        <v>25</v>
      </c>
      <c r="D261" s="3">
        <v>9.9499999999999993</v>
      </c>
      <c r="E261" s="3">
        <v>281.41000000000003</v>
      </c>
      <c r="F261" s="3" t="s">
        <v>40</v>
      </c>
      <c r="G261" s="3" t="s">
        <v>11</v>
      </c>
      <c r="H261" s="3" t="s">
        <v>23</v>
      </c>
      <c r="I261" s="3" t="s">
        <v>24</v>
      </c>
    </row>
    <row r="262" spans="1:9" ht="15.75">
      <c r="A262" s="3">
        <v>10712</v>
      </c>
      <c r="B262" s="3" t="s">
        <v>73</v>
      </c>
      <c r="C262" s="3" t="s">
        <v>9</v>
      </c>
      <c r="D262" s="3">
        <v>3.49</v>
      </c>
      <c r="E262" s="3">
        <v>630.37</v>
      </c>
      <c r="F262" s="3" t="s">
        <v>40</v>
      </c>
      <c r="G262" s="3" t="s">
        <v>11</v>
      </c>
      <c r="H262" s="3" t="s">
        <v>23</v>
      </c>
      <c r="I262" s="3" t="s">
        <v>24</v>
      </c>
    </row>
    <row r="263" spans="1:9" ht="15.75">
      <c r="A263" s="3">
        <v>10713</v>
      </c>
      <c r="B263" s="3" t="s">
        <v>73</v>
      </c>
      <c r="C263" s="3" t="s">
        <v>14</v>
      </c>
      <c r="D263" s="3">
        <v>2.95</v>
      </c>
      <c r="E263" s="3">
        <v>677.97</v>
      </c>
      <c r="F263" s="3" t="s">
        <v>40</v>
      </c>
      <c r="G263" s="3" t="s">
        <v>11</v>
      </c>
      <c r="H263" s="3" t="s">
        <v>23</v>
      </c>
      <c r="I263" s="3" t="s">
        <v>24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B9FE1-3825-4985-A372-32113A1091BD}">
  <dimension ref="A1:M1048576"/>
  <sheetViews>
    <sheetView topLeftCell="K245" workbookViewId="0">
      <selection activeCell="M259" sqref="M259"/>
    </sheetView>
  </sheetViews>
  <sheetFormatPr defaultRowHeight="15"/>
  <cols>
    <col min="1" max="1" width="11.85546875" bestFit="1" customWidth="1"/>
    <col min="2" max="2" width="18" customWidth="1"/>
    <col min="3" max="3" width="21.42578125" customWidth="1"/>
    <col min="4" max="4" width="11.7109375" customWidth="1"/>
    <col min="5" max="5" width="13.140625" customWidth="1"/>
    <col min="6" max="6" width="17.42578125" bestFit="1" customWidth="1"/>
    <col min="7" max="7" width="20.42578125" bestFit="1" customWidth="1"/>
    <col min="8" max="8" width="18.140625" customWidth="1"/>
    <col min="9" max="9" width="16.42578125" customWidth="1"/>
    <col min="10" max="11" width="19.140625" customWidth="1"/>
    <col min="12" max="12" width="30.5703125" customWidth="1"/>
    <col min="13" max="13" width="30.5703125" style="11" customWidth="1"/>
  </cols>
  <sheetData>
    <row r="1" spans="1:13" ht="18">
      <c r="A1" s="1" t="s">
        <v>0</v>
      </c>
      <c r="B1" s="1" t="s">
        <v>1</v>
      </c>
      <c r="C1" s="1" t="s">
        <v>2</v>
      </c>
      <c r="D1" s="2" t="s">
        <v>3</v>
      </c>
      <c r="E1" s="1" t="s">
        <v>4</v>
      </c>
      <c r="F1" s="1" t="s">
        <v>5</v>
      </c>
      <c r="G1" s="1" t="s">
        <v>6</v>
      </c>
      <c r="H1" s="1" t="s">
        <v>7</v>
      </c>
      <c r="I1" s="1" t="s">
        <v>8</v>
      </c>
      <c r="J1" s="1" t="s">
        <v>74</v>
      </c>
      <c r="K1" s="1" t="s">
        <v>75</v>
      </c>
      <c r="L1" s="5" t="s">
        <v>76</v>
      </c>
      <c r="M1" s="9" t="s">
        <v>77</v>
      </c>
    </row>
    <row r="2" spans="1:13" ht="15.75">
      <c r="A2" s="6">
        <v>10452</v>
      </c>
      <c r="B2" s="7">
        <v>44753</v>
      </c>
      <c r="C2" s="6" t="s">
        <v>9</v>
      </c>
      <c r="D2" s="6">
        <v>3.49</v>
      </c>
      <c r="E2" s="6">
        <v>573.07000000000005</v>
      </c>
      <c r="F2" s="6" t="s">
        <v>10</v>
      </c>
      <c r="G2" s="6" t="s">
        <v>11</v>
      </c>
      <c r="H2" s="6" t="s">
        <v>12</v>
      </c>
      <c r="I2" s="6" t="e" vm="1">
        <v>#VALUE!</v>
      </c>
      <c r="J2" s="6" t="str">
        <f>TRIM(Table13[[#This Row],[Manager]])</f>
        <v>Tom Jackson</v>
      </c>
      <c r="K2" s="6">
        <f>ROUNDUP(Table13[[#This Row],[Quantity]],0)</f>
        <v>574</v>
      </c>
      <c r="L2" s="8" t="e" cm="1" vm="2">
        <f t="array" ref="L2">_FV(Table13[[#This Row],[City]],"Country/region",TRUE)</f>
        <v>#VALUE!</v>
      </c>
      <c r="M2" s="10">
        <f>Table13[[#This Row],[quantity roundup]]*Table13[[#This Row],[Price]]</f>
        <v>2003.2600000000002</v>
      </c>
    </row>
    <row r="3" spans="1:13" ht="15.75">
      <c r="A3" s="6">
        <v>10453</v>
      </c>
      <c r="B3" s="7">
        <v>44753</v>
      </c>
      <c r="C3" s="6" t="s">
        <v>14</v>
      </c>
      <c r="D3" s="6">
        <v>2.95</v>
      </c>
      <c r="E3" s="6">
        <v>745.76</v>
      </c>
      <c r="F3" s="6" t="s">
        <v>10</v>
      </c>
      <c r="G3" s="6" t="s">
        <v>11</v>
      </c>
      <c r="H3" s="6" t="s">
        <v>15</v>
      </c>
      <c r="I3" s="6" t="e" vm="3">
        <v>#VALUE!</v>
      </c>
      <c r="J3" s="6" t="str">
        <f>TRIM(Table13[[#This Row],[Manager]])</f>
        <v>Pablo Perez</v>
      </c>
      <c r="K3" s="6">
        <f>ROUNDUP(Table13[[#This Row],[Quantity]],0)</f>
        <v>746</v>
      </c>
      <c r="L3" s="8" t="e" cm="1" vm="4">
        <f t="array" ref="L3">_FV(Table13[[#This Row],[City]],"Country/region",TRUE)</f>
        <v>#VALUE!</v>
      </c>
      <c r="M3" s="10">
        <f>Table13[[#This Row],[quantity roundup]]*Table13[[#This Row],[Price]]</f>
        <v>2200.7000000000003</v>
      </c>
    </row>
    <row r="4" spans="1:13" ht="15.75">
      <c r="A4" s="6">
        <v>10454</v>
      </c>
      <c r="B4" s="7">
        <v>44753</v>
      </c>
      <c r="C4" s="6" t="s">
        <v>17</v>
      </c>
      <c r="D4" s="6">
        <v>4.99</v>
      </c>
      <c r="E4" s="6">
        <v>200.4</v>
      </c>
      <c r="F4" s="6" t="s">
        <v>18</v>
      </c>
      <c r="G4" s="6" t="s">
        <v>11</v>
      </c>
      <c r="H4" s="6" t="s">
        <v>19</v>
      </c>
      <c r="I4" s="6" t="e" vm="5">
        <v>#VALUE!</v>
      </c>
      <c r="J4" s="6" t="str">
        <f>TRIM(Table13[[#This Row],[Manager]])</f>
        <v>Joao Silva</v>
      </c>
      <c r="K4" s="6">
        <f>ROUNDUP(Table13[[#This Row],[Quantity]],0)</f>
        <v>201</v>
      </c>
      <c r="L4" s="8" t="e" cm="1" vm="6">
        <f t="array" ref="L4">_FV(Table13[[#This Row],[City]],"Country/region",TRUE)</f>
        <v>#VALUE!</v>
      </c>
      <c r="M4" s="10">
        <f>Table13[[#This Row],[quantity roundup]]*Table13[[#This Row],[Price]]</f>
        <v>1002.99</v>
      </c>
    </row>
    <row r="5" spans="1:13" ht="15.75">
      <c r="A5" s="6">
        <v>10455</v>
      </c>
      <c r="B5" s="7">
        <v>44784</v>
      </c>
      <c r="C5" s="6" t="s">
        <v>21</v>
      </c>
      <c r="D5" s="6">
        <v>12.99</v>
      </c>
      <c r="E5" s="6">
        <v>569.66999999999996</v>
      </c>
      <c r="F5" s="6" t="s">
        <v>18</v>
      </c>
      <c r="G5" s="6" t="s">
        <v>22</v>
      </c>
      <c r="H5" s="6" t="s">
        <v>23</v>
      </c>
      <c r="I5" s="6" t="e" vm="7">
        <v>#VALUE!</v>
      </c>
      <c r="J5" s="6" t="str">
        <f>TRIM(Table13[[#This Row],[Manager]])</f>
        <v>Walter Muller</v>
      </c>
      <c r="K5" s="6">
        <f>ROUNDUP(Table13[[#This Row],[Quantity]],0)</f>
        <v>570</v>
      </c>
      <c r="L5" s="8" t="e" cm="1" vm="8">
        <f t="array" ref="L5">_FV(Table13[[#This Row],[City]],"Country/region",TRUE)</f>
        <v>#VALUE!</v>
      </c>
      <c r="M5" s="10">
        <f>Table13[[#This Row],[quantity roundup]]*Table13[[#This Row],[Price]]</f>
        <v>7404.3</v>
      </c>
    </row>
    <row r="6" spans="1:13" ht="15.75">
      <c r="A6" s="6">
        <v>10456</v>
      </c>
      <c r="B6" s="7">
        <v>44784</v>
      </c>
      <c r="C6" s="6" t="s">
        <v>25</v>
      </c>
      <c r="D6" s="6">
        <v>9.9499999999999993</v>
      </c>
      <c r="E6" s="6">
        <v>201.01</v>
      </c>
      <c r="F6" s="6" t="s">
        <v>18</v>
      </c>
      <c r="G6" s="6" t="s">
        <v>22</v>
      </c>
      <c r="H6" s="6" t="s">
        <v>23</v>
      </c>
      <c r="I6" s="6" t="e" vm="7">
        <v>#VALUE!</v>
      </c>
      <c r="J6" s="6" t="str">
        <f>TRIM(Table13[[#This Row],[Manager]])</f>
        <v>Walter Muller</v>
      </c>
      <c r="K6" s="6">
        <f>ROUNDUP(Table13[[#This Row],[Quantity]],0)</f>
        <v>202</v>
      </c>
      <c r="L6" s="8" t="e" cm="1" vm="8">
        <f t="array" ref="L6">_FV(Table13[[#This Row],[City]],"Country/region",TRUE)</f>
        <v>#VALUE!</v>
      </c>
      <c r="M6" s="10">
        <f>Table13[[#This Row],[quantity roundup]]*Table13[[#This Row],[Price]]</f>
        <v>2009.8999999999999</v>
      </c>
    </row>
    <row r="7" spans="1:13" ht="15.75">
      <c r="A7" s="6">
        <v>10457</v>
      </c>
      <c r="B7" s="7">
        <v>44784</v>
      </c>
      <c r="C7" s="6" t="s">
        <v>9</v>
      </c>
      <c r="D7" s="6">
        <v>3.49</v>
      </c>
      <c r="E7" s="6">
        <v>573.07000000000005</v>
      </c>
      <c r="F7" s="6" t="s">
        <v>18</v>
      </c>
      <c r="G7" s="6" t="s">
        <v>22</v>
      </c>
      <c r="H7" s="6" t="s">
        <v>26</v>
      </c>
      <c r="I7" s="6" t="e" vm="9">
        <v>#VALUE!</v>
      </c>
      <c r="J7" s="6" t="str">
        <f>TRIM(Table13[[#This Row],[Manager]])</f>
        <v>Remy Monet</v>
      </c>
      <c r="K7" s="6">
        <f>ROUNDUP(Table13[[#This Row],[Quantity]],0)</f>
        <v>574</v>
      </c>
      <c r="L7" s="8" t="e" cm="1" vm="10">
        <f t="array" ref="L7">_FV(Table13[[#This Row],[City]],"Country/region",TRUE)</f>
        <v>#VALUE!</v>
      </c>
      <c r="M7" s="10">
        <f>Table13[[#This Row],[quantity roundup]]*Table13[[#This Row],[Price]]</f>
        <v>2003.2600000000002</v>
      </c>
    </row>
    <row r="8" spans="1:13" ht="15.75">
      <c r="A8" s="6">
        <v>10459</v>
      </c>
      <c r="B8" s="7">
        <v>44784</v>
      </c>
      <c r="C8" s="6" t="s">
        <v>17</v>
      </c>
      <c r="D8" s="6">
        <v>4.99</v>
      </c>
      <c r="E8" s="6">
        <v>200.4</v>
      </c>
      <c r="F8" s="6" t="s">
        <v>18</v>
      </c>
      <c r="G8" s="6" t="s">
        <v>22</v>
      </c>
      <c r="H8" s="6" t="s">
        <v>23</v>
      </c>
      <c r="I8" s="6" t="e" vm="7">
        <v>#VALUE!</v>
      </c>
      <c r="J8" s="6" t="str">
        <f>TRIM(Table13[[#This Row],[Manager]])</f>
        <v>Walter Muller</v>
      </c>
      <c r="K8" s="6">
        <f>ROUNDUP(Table13[[#This Row],[Quantity]],0)</f>
        <v>201</v>
      </c>
      <c r="L8" s="8" t="e" cm="1" vm="8">
        <f t="array" ref="L8">_FV(Table13[[#This Row],[City]],"Country/region",TRUE)</f>
        <v>#VALUE!</v>
      </c>
      <c r="M8" s="10">
        <f>Table13[[#This Row],[quantity roundup]]*Table13[[#This Row],[Price]]</f>
        <v>1002.99</v>
      </c>
    </row>
    <row r="9" spans="1:13" ht="15.75">
      <c r="A9" s="6">
        <v>10460</v>
      </c>
      <c r="B9" s="7">
        <v>44815</v>
      </c>
      <c r="C9" s="6" t="s">
        <v>21</v>
      </c>
      <c r="D9" s="6">
        <v>12.99</v>
      </c>
      <c r="E9" s="6">
        <v>554.27</v>
      </c>
      <c r="F9" s="6" t="s">
        <v>18</v>
      </c>
      <c r="G9" s="6" t="s">
        <v>22</v>
      </c>
      <c r="H9" s="6" t="s">
        <v>28</v>
      </c>
      <c r="I9" s="6" t="e" vm="9">
        <v>#VALUE!</v>
      </c>
      <c r="J9" s="6" t="str">
        <f>TRIM(Table13[[#This Row],[Manager]])</f>
        <v>Remy Monet</v>
      </c>
      <c r="K9" s="6">
        <f>ROUNDUP(Table13[[#This Row],[Quantity]],0)</f>
        <v>555</v>
      </c>
      <c r="L9" s="8" t="e" cm="1" vm="10">
        <f t="array" ref="L9">_FV(Table13[[#This Row],[City]],"Country/region",TRUE)</f>
        <v>#VALUE!</v>
      </c>
      <c r="M9" s="10">
        <f>Table13[[#This Row],[quantity roundup]]*Table13[[#This Row],[Price]]</f>
        <v>7209.45</v>
      </c>
    </row>
    <row r="10" spans="1:13" ht="15.75">
      <c r="A10" s="6">
        <v>10461</v>
      </c>
      <c r="B10" s="7">
        <v>44815</v>
      </c>
      <c r="C10" s="6" t="s">
        <v>25</v>
      </c>
      <c r="D10" s="6">
        <v>9.9499999999999993</v>
      </c>
      <c r="E10" s="6">
        <v>201.01</v>
      </c>
      <c r="F10" s="6" t="s">
        <v>18</v>
      </c>
      <c r="G10" s="6" t="s">
        <v>22</v>
      </c>
      <c r="H10" s="6" t="s">
        <v>28</v>
      </c>
      <c r="I10" s="6" t="e" vm="9">
        <v>#VALUE!</v>
      </c>
      <c r="J10" s="6" t="str">
        <f>TRIM(Table13[[#This Row],[Manager]])</f>
        <v>Remy Monet</v>
      </c>
      <c r="K10" s="6">
        <f>ROUNDUP(Table13[[#This Row],[Quantity]],0)</f>
        <v>202</v>
      </c>
      <c r="L10" s="8" t="e" cm="1" vm="10">
        <f t="array" ref="L10">_FV(Table13[[#This Row],[City]],"Country/region",TRUE)</f>
        <v>#VALUE!</v>
      </c>
      <c r="M10" s="10">
        <f>Table13[[#This Row],[quantity roundup]]*Table13[[#This Row],[Price]]</f>
        <v>2009.8999999999999</v>
      </c>
    </row>
    <row r="11" spans="1:13" ht="15.75">
      <c r="A11" s="6">
        <v>10462</v>
      </c>
      <c r="B11" s="7">
        <v>44815</v>
      </c>
      <c r="C11" s="6" t="s">
        <v>9</v>
      </c>
      <c r="D11" s="6">
        <v>3.49</v>
      </c>
      <c r="E11" s="6">
        <v>573.07000000000005</v>
      </c>
      <c r="F11" s="6" t="s">
        <v>18</v>
      </c>
      <c r="G11" s="6" t="s">
        <v>22</v>
      </c>
      <c r="H11" s="6" t="s">
        <v>29</v>
      </c>
      <c r="I11" s="6" t="e" vm="9">
        <v>#VALUE!</v>
      </c>
      <c r="J11" s="6" t="str">
        <f>TRIM(Table13[[#This Row],[Manager]])</f>
        <v>Remy Monet</v>
      </c>
      <c r="K11" s="6">
        <f>ROUNDUP(Table13[[#This Row],[Quantity]],0)</f>
        <v>574</v>
      </c>
      <c r="L11" s="8" t="e" cm="1" vm="10">
        <f t="array" ref="L11">_FV(Table13[[#This Row],[City]],"Country/region",TRUE)</f>
        <v>#VALUE!</v>
      </c>
      <c r="M11" s="10">
        <f>Table13[[#This Row],[quantity roundup]]*Table13[[#This Row],[Price]]</f>
        <v>2003.2600000000002</v>
      </c>
    </row>
    <row r="12" spans="1:13" ht="15.75">
      <c r="A12" s="6">
        <v>10463</v>
      </c>
      <c r="B12" s="7">
        <v>44815</v>
      </c>
      <c r="C12" s="6" t="s">
        <v>14</v>
      </c>
      <c r="D12" s="6">
        <v>2.95</v>
      </c>
      <c r="E12" s="6">
        <v>677.97</v>
      </c>
      <c r="F12" s="6" t="s">
        <v>18</v>
      </c>
      <c r="G12" s="6" t="s">
        <v>22</v>
      </c>
      <c r="H12" s="6" t="s">
        <v>29</v>
      </c>
      <c r="I12" s="6" t="e" vm="9">
        <v>#VALUE!</v>
      </c>
      <c r="J12" s="6" t="str">
        <f>TRIM(Table13[[#This Row],[Manager]])</f>
        <v>Remy Monet</v>
      </c>
      <c r="K12" s="6">
        <f>ROUNDUP(Table13[[#This Row],[Quantity]],0)</f>
        <v>678</v>
      </c>
      <c r="L12" s="8" t="e" cm="1" vm="10">
        <f t="array" ref="L12">_FV(Table13[[#This Row],[City]],"Country/region",TRUE)</f>
        <v>#VALUE!</v>
      </c>
      <c r="M12" s="10">
        <f>Table13[[#This Row],[quantity roundup]]*Table13[[#This Row],[Price]]</f>
        <v>2000.1000000000001</v>
      </c>
    </row>
    <row r="13" spans="1:13" ht="15.75">
      <c r="A13" s="6">
        <v>10464</v>
      </c>
      <c r="B13" s="7">
        <v>44815</v>
      </c>
      <c r="C13" s="6" t="s">
        <v>17</v>
      </c>
      <c r="D13" s="6">
        <v>4.99</v>
      </c>
      <c r="E13" s="6">
        <v>200.4</v>
      </c>
      <c r="F13" s="6" t="s">
        <v>18</v>
      </c>
      <c r="G13" s="6" t="s">
        <v>22</v>
      </c>
      <c r="H13" s="6" t="s">
        <v>30</v>
      </c>
      <c r="I13" s="6" t="e" vm="9">
        <v>#VALUE!</v>
      </c>
      <c r="J13" s="6" t="str">
        <f>TRIM(Table13[[#This Row],[Manager]])</f>
        <v>Remy Monet</v>
      </c>
      <c r="K13" s="6">
        <f>ROUNDUP(Table13[[#This Row],[Quantity]],0)</f>
        <v>201</v>
      </c>
      <c r="L13" s="8" t="e" cm="1" vm="10">
        <f t="array" ref="L13">_FV(Table13[[#This Row],[City]],"Country/region",TRUE)</f>
        <v>#VALUE!</v>
      </c>
      <c r="M13" s="10">
        <f>Table13[[#This Row],[quantity roundup]]*Table13[[#This Row],[Price]]</f>
        <v>1002.99</v>
      </c>
    </row>
    <row r="14" spans="1:13" ht="15.75">
      <c r="A14" s="6">
        <v>10465</v>
      </c>
      <c r="B14" s="7">
        <v>44845</v>
      </c>
      <c r="C14" s="6" t="s">
        <v>21</v>
      </c>
      <c r="D14" s="6">
        <v>12.99</v>
      </c>
      <c r="E14" s="6">
        <v>554.27</v>
      </c>
      <c r="F14" s="6" t="s">
        <v>18</v>
      </c>
      <c r="G14" s="6" t="s">
        <v>22</v>
      </c>
      <c r="H14" s="6" t="s">
        <v>31</v>
      </c>
      <c r="I14" s="6" t="e" vm="3">
        <v>#VALUE!</v>
      </c>
      <c r="J14" s="6" t="str">
        <f>TRIM(Table13[[#This Row],[Manager]])</f>
        <v>Pablo Perez</v>
      </c>
      <c r="K14" s="6">
        <f>ROUNDUP(Table13[[#This Row],[Quantity]],0)</f>
        <v>555</v>
      </c>
      <c r="L14" s="8" t="e" cm="1" vm="4">
        <f t="array" ref="L14">_FV(Table13[[#This Row],[City]],"Country/region",TRUE)</f>
        <v>#VALUE!</v>
      </c>
      <c r="M14" s="10">
        <f>Table13[[#This Row],[quantity roundup]]*Table13[[#This Row],[Price]]</f>
        <v>7209.45</v>
      </c>
    </row>
    <row r="15" spans="1:13" ht="15.75">
      <c r="A15" s="6">
        <v>10466</v>
      </c>
      <c r="B15" s="7">
        <v>44845</v>
      </c>
      <c r="C15" s="6" t="s">
        <v>25</v>
      </c>
      <c r="D15" s="6">
        <v>9.9499999999999993</v>
      </c>
      <c r="E15" s="6">
        <v>201.01</v>
      </c>
      <c r="F15" s="6" t="s">
        <v>18</v>
      </c>
      <c r="G15" s="6" t="s">
        <v>22</v>
      </c>
      <c r="H15" s="6" t="s">
        <v>31</v>
      </c>
      <c r="I15" s="6" t="e" vm="3">
        <v>#VALUE!</v>
      </c>
      <c r="J15" s="6" t="str">
        <f>TRIM(Table13[[#This Row],[Manager]])</f>
        <v>Pablo Perez</v>
      </c>
      <c r="K15" s="6">
        <f>ROUNDUP(Table13[[#This Row],[Quantity]],0)</f>
        <v>202</v>
      </c>
      <c r="L15" s="8" t="e" cm="1" vm="4">
        <f t="array" ref="L15">_FV(Table13[[#This Row],[City]],"Country/region",TRUE)</f>
        <v>#VALUE!</v>
      </c>
      <c r="M15" s="10">
        <f>Table13[[#This Row],[quantity roundup]]*Table13[[#This Row],[Price]]</f>
        <v>2009.8999999999999</v>
      </c>
    </row>
    <row r="16" spans="1:13" ht="15.75">
      <c r="A16" s="6">
        <v>10467</v>
      </c>
      <c r="B16" s="7">
        <v>44845</v>
      </c>
      <c r="C16" s="6" t="s">
        <v>9</v>
      </c>
      <c r="D16" s="6">
        <v>3.49</v>
      </c>
      <c r="E16" s="6">
        <v>573.07000000000005</v>
      </c>
      <c r="F16" s="6" t="s">
        <v>18</v>
      </c>
      <c r="G16" s="6" t="s">
        <v>22</v>
      </c>
      <c r="H16" s="6" t="s">
        <v>31</v>
      </c>
      <c r="I16" s="6" t="e" vm="3">
        <v>#VALUE!</v>
      </c>
      <c r="J16" s="6" t="str">
        <f>TRIM(Table13[[#This Row],[Manager]])</f>
        <v>Pablo Perez</v>
      </c>
      <c r="K16" s="6">
        <f>ROUNDUP(Table13[[#This Row],[Quantity]],0)</f>
        <v>574</v>
      </c>
      <c r="L16" s="8" t="e" cm="1" vm="4">
        <f t="array" ref="L16">_FV(Table13[[#This Row],[City]],"Country/region",TRUE)</f>
        <v>#VALUE!</v>
      </c>
      <c r="M16" s="10">
        <f>Table13[[#This Row],[quantity roundup]]*Table13[[#This Row],[Price]]</f>
        <v>2003.2600000000002</v>
      </c>
    </row>
    <row r="17" spans="1:13" ht="15.75">
      <c r="A17" s="6">
        <v>10468</v>
      </c>
      <c r="B17" s="7">
        <v>44845</v>
      </c>
      <c r="C17" s="6" t="s">
        <v>14</v>
      </c>
      <c r="D17" s="6">
        <v>2.95</v>
      </c>
      <c r="E17" s="6">
        <v>677.97</v>
      </c>
      <c r="F17" s="6" t="s">
        <v>18</v>
      </c>
      <c r="G17" s="6" t="s">
        <v>22</v>
      </c>
      <c r="H17" s="6" t="s">
        <v>15</v>
      </c>
      <c r="I17" s="6" t="e" vm="3">
        <v>#VALUE!</v>
      </c>
      <c r="J17" s="6" t="str">
        <f>TRIM(Table13[[#This Row],[Manager]])</f>
        <v>Pablo Perez</v>
      </c>
      <c r="K17" s="6">
        <f>ROUNDUP(Table13[[#This Row],[Quantity]],0)</f>
        <v>678</v>
      </c>
      <c r="L17" s="8" t="e" cm="1" vm="4">
        <f t="array" ref="L17">_FV(Table13[[#This Row],[City]],"Country/region",TRUE)</f>
        <v>#VALUE!</v>
      </c>
      <c r="M17" s="10">
        <f>Table13[[#This Row],[quantity roundup]]*Table13[[#This Row],[Price]]</f>
        <v>2000.1000000000001</v>
      </c>
    </row>
    <row r="18" spans="1:13" ht="15.75">
      <c r="A18" s="6">
        <v>10470</v>
      </c>
      <c r="B18" s="7">
        <v>44876</v>
      </c>
      <c r="C18" s="6" t="s">
        <v>21</v>
      </c>
      <c r="D18" s="6">
        <v>12.99</v>
      </c>
      <c r="E18" s="6">
        <v>554.27</v>
      </c>
      <c r="F18" s="6" t="s">
        <v>18</v>
      </c>
      <c r="G18" s="6" t="s">
        <v>22</v>
      </c>
      <c r="H18" s="6" t="s">
        <v>15</v>
      </c>
      <c r="I18" s="6" t="e" vm="3">
        <v>#VALUE!</v>
      </c>
      <c r="J18" s="6" t="str">
        <f>TRIM(Table13[[#This Row],[Manager]])</f>
        <v>Pablo Perez</v>
      </c>
      <c r="K18" s="6">
        <f>ROUNDUP(Table13[[#This Row],[Quantity]],0)</f>
        <v>555</v>
      </c>
      <c r="L18" s="8" t="e" cm="1" vm="4">
        <f t="array" ref="L18">_FV(Table13[[#This Row],[City]],"Country/region",TRUE)</f>
        <v>#VALUE!</v>
      </c>
      <c r="M18" s="10">
        <f>Table13[[#This Row],[quantity roundup]]*Table13[[#This Row],[Price]]</f>
        <v>7209.45</v>
      </c>
    </row>
    <row r="19" spans="1:13" ht="15.75">
      <c r="A19" s="6">
        <v>10471</v>
      </c>
      <c r="B19" s="7">
        <v>44876</v>
      </c>
      <c r="C19" s="6" t="s">
        <v>25</v>
      </c>
      <c r="D19" s="6">
        <v>9.9499999999999993</v>
      </c>
      <c r="E19" s="6">
        <v>201.01</v>
      </c>
      <c r="F19" s="6" t="s">
        <v>18</v>
      </c>
      <c r="G19" s="6" t="s">
        <v>22</v>
      </c>
      <c r="H19" s="6" t="s">
        <v>15</v>
      </c>
      <c r="I19" s="6" t="e" vm="3">
        <v>#VALUE!</v>
      </c>
      <c r="J19" s="6" t="str">
        <f>TRIM(Table13[[#This Row],[Manager]])</f>
        <v>Pablo Perez</v>
      </c>
      <c r="K19" s="6">
        <f>ROUNDUP(Table13[[#This Row],[Quantity]],0)</f>
        <v>202</v>
      </c>
      <c r="L19" s="8" t="e" cm="1" vm="4">
        <f t="array" ref="L19">_FV(Table13[[#This Row],[City]],"Country/region",TRUE)</f>
        <v>#VALUE!</v>
      </c>
      <c r="M19" s="10">
        <f>Table13[[#This Row],[quantity roundup]]*Table13[[#This Row],[Price]]</f>
        <v>2009.8999999999999</v>
      </c>
    </row>
    <row r="20" spans="1:13" ht="15.75">
      <c r="A20" s="6">
        <v>10472</v>
      </c>
      <c r="B20" s="7">
        <v>44876</v>
      </c>
      <c r="C20" s="6" t="s">
        <v>9</v>
      </c>
      <c r="D20" s="6">
        <v>3.49</v>
      </c>
      <c r="E20" s="6">
        <v>630.37</v>
      </c>
      <c r="F20" s="6" t="s">
        <v>18</v>
      </c>
      <c r="G20" s="6" t="s">
        <v>22</v>
      </c>
      <c r="H20" s="6" t="s">
        <v>32</v>
      </c>
      <c r="I20" s="6" t="e" vm="3">
        <v>#VALUE!</v>
      </c>
      <c r="J20" s="6" t="str">
        <f>TRIM(Table13[[#This Row],[Manager]])</f>
        <v>Pablo Perez</v>
      </c>
      <c r="K20" s="6">
        <f>ROUNDUP(Table13[[#This Row],[Quantity]],0)</f>
        <v>631</v>
      </c>
      <c r="L20" s="8" t="e" cm="1" vm="4">
        <f t="array" ref="L20">_FV(Table13[[#This Row],[City]],"Country/region",TRUE)</f>
        <v>#VALUE!</v>
      </c>
      <c r="M20" s="10">
        <f>Table13[[#This Row],[quantity roundup]]*Table13[[#This Row],[Price]]</f>
        <v>2202.19</v>
      </c>
    </row>
    <row r="21" spans="1:13" ht="15.75">
      <c r="A21" s="6">
        <v>10473</v>
      </c>
      <c r="B21" s="7">
        <v>44876</v>
      </c>
      <c r="C21" s="6" t="s">
        <v>14</v>
      </c>
      <c r="D21" s="6">
        <v>2.95</v>
      </c>
      <c r="E21" s="6">
        <v>677.97</v>
      </c>
      <c r="F21" s="6" t="s">
        <v>18</v>
      </c>
      <c r="G21" s="6" t="s">
        <v>22</v>
      </c>
      <c r="H21" s="6" t="s">
        <v>15</v>
      </c>
      <c r="I21" s="6" t="e" vm="3">
        <v>#VALUE!</v>
      </c>
      <c r="J21" s="6" t="str">
        <f>TRIM(Table13[[#This Row],[Manager]])</f>
        <v>Pablo Perez</v>
      </c>
      <c r="K21" s="6">
        <f>ROUNDUP(Table13[[#This Row],[Quantity]],0)</f>
        <v>678</v>
      </c>
      <c r="L21" s="8" t="e" cm="1" vm="4">
        <f t="array" ref="L21">_FV(Table13[[#This Row],[City]],"Country/region",TRUE)</f>
        <v>#VALUE!</v>
      </c>
      <c r="M21" s="10">
        <f>Table13[[#This Row],[quantity roundup]]*Table13[[#This Row],[Price]]</f>
        <v>2000.1000000000001</v>
      </c>
    </row>
    <row r="22" spans="1:13" ht="15.75">
      <c r="A22" s="6">
        <v>10474</v>
      </c>
      <c r="B22" s="7">
        <v>44876</v>
      </c>
      <c r="C22" s="6" t="s">
        <v>17</v>
      </c>
      <c r="D22" s="6">
        <v>4.99</v>
      </c>
      <c r="E22" s="6">
        <v>200.4</v>
      </c>
      <c r="F22" s="6" t="s">
        <v>18</v>
      </c>
      <c r="G22" s="6" t="s">
        <v>22</v>
      </c>
      <c r="H22" s="6" t="s">
        <v>15</v>
      </c>
      <c r="I22" s="6" t="e" vm="3">
        <v>#VALUE!</v>
      </c>
      <c r="J22" s="6" t="str">
        <f>TRIM(Table13[[#This Row],[Manager]])</f>
        <v>Pablo Perez</v>
      </c>
      <c r="K22" s="6">
        <f>ROUNDUP(Table13[[#This Row],[Quantity]],0)</f>
        <v>201</v>
      </c>
      <c r="L22" s="8" t="e" cm="1" vm="4">
        <f t="array" ref="L22">_FV(Table13[[#This Row],[City]],"Country/region",TRUE)</f>
        <v>#VALUE!</v>
      </c>
      <c r="M22" s="10">
        <f>Table13[[#This Row],[quantity roundup]]*Table13[[#This Row],[Price]]</f>
        <v>1002.99</v>
      </c>
    </row>
    <row r="23" spans="1:13" ht="15.75">
      <c r="A23" s="6">
        <v>10475</v>
      </c>
      <c r="B23" s="7">
        <v>44906</v>
      </c>
      <c r="C23" s="6" t="s">
        <v>21</v>
      </c>
      <c r="D23" s="6">
        <v>12.99</v>
      </c>
      <c r="E23" s="6">
        <v>523.48</v>
      </c>
      <c r="F23" s="6" t="s">
        <v>18</v>
      </c>
      <c r="G23" s="6" t="s">
        <v>22</v>
      </c>
      <c r="H23" s="6" t="s">
        <v>15</v>
      </c>
      <c r="I23" s="6" t="e" vm="3">
        <v>#VALUE!</v>
      </c>
      <c r="J23" s="6" t="str">
        <f>TRIM(Table13[[#This Row],[Manager]])</f>
        <v>Pablo Perez</v>
      </c>
      <c r="K23" s="6">
        <f>ROUNDUP(Table13[[#This Row],[Quantity]],0)</f>
        <v>524</v>
      </c>
      <c r="L23" s="8" t="e" cm="1" vm="4">
        <f t="array" ref="L23">_FV(Table13[[#This Row],[City]],"Country/region",TRUE)</f>
        <v>#VALUE!</v>
      </c>
      <c r="M23" s="10">
        <f>Table13[[#This Row],[quantity roundup]]*Table13[[#This Row],[Price]]</f>
        <v>6806.76</v>
      </c>
    </row>
    <row r="24" spans="1:13" ht="15.75">
      <c r="A24" s="6">
        <v>10476</v>
      </c>
      <c r="B24" s="7">
        <v>44906</v>
      </c>
      <c r="C24" s="6" t="s">
        <v>25</v>
      </c>
      <c r="D24" s="6">
        <v>9.9499999999999993</v>
      </c>
      <c r="E24" s="6">
        <v>201.01</v>
      </c>
      <c r="F24" s="6" t="s">
        <v>18</v>
      </c>
      <c r="G24" s="6" t="s">
        <v>22</v>
      </c>
      <c r="H24" s="6" t="s">
        <v>31</v>
      </c>
      <c r="I24" s="6" t="e" vm="3">
        <v>#VALUE!</v>
      </c>
      <c r="J24" s="6" t="str">
        <f>TRIM(Table13[[#This Row],[Manager]])</f>
        <v>Pablo Perez</v>
      </c>
      <c r="K24" s="6">
        <f>ROUNDUP(Table13[[#This Row],[Quantity]],0)</f>
        <v>202</v>
      </c>
      <c r="L24" s="8" t="e" cm="1" vm="4">
        <f t="array" ref="L24">_FV(Table13[[#This Row],[City]],"Country/region",TRUE)</f>
        <v>#VALUE!</v>
      </c>
      <c r="M24" s="10">
        <f>Table13[[#This Row],[quantity roundup]]*Table13[[#This Row],[Price]]</f>
        <v>2009.8999999999999</v>
      </c>
    </row>
    <row r="25" spans="1:13" ht="15.75">
      <c r="A25" s="6">
        <v>10477</v>
      </c>
      <c r="B25" s="7">
        <v>44906</v>
      </c>
      <c r="C25" s="6" t="s">
        <v>9</v>
      </c>
      <c r="D25" s="6">
        <v>3.49</v>
      </c>
      <c r="E25" s="6">
        <v>630.37</v>
      </c>
      <c r="F25" s="6" t="s">
        <v>18</v>
      </c>
      <c r="G25" s="6" t="s">
        <v>22</v>
      </c>
      <c r="H25" s="6" t="s">
        <v>33</v>
      </c>
      <c r="I25" s="6" t="e" vm="3">
        <v>#VALUE!</v>
      </c>
      <c r="J25" s="6" t="str">
        <f>TRIM(Table13[[#This Row],[Manager]])</f>
        <v>Pablo Perez</v>
      </c>
      <c r="K25" s="6">
        <f>ROUNDUP(Table13[[#This Row],[Quantity]],0)</f>
        <v>631</v>
      </c>
      <c r="L25" s="8" t="e" cm="1" vm="4">
        <f t="array" ref="L25">_FV(Table13[[#This Row],[City]],"Country/region",TRUE)</f>
        <v>#VALUE!</v>
      </c>
      <c r="M25" s="10">
        <f>Table13[[#This Row],[quantity roundup]]*Table13[[#This Row],[Price]]</f>
        <v>2202.19</v>
      </c>
    </row>
    <row r="26" spans="1:13" ht="15.75">
      <c r="A26" s="6">
        <v>10478</v>
      </c>
      <c r="B26" s="7">
        <v>44906</v>
      </c>
      <c r="C26" s="6" t="s">
        <v>14</v>
      </c>
      <c r="D26" s="6">
        <v>2.95</v>
      </c>
      <c r="E26" s="6">
        <v>677.97</v>
      </c>
      <c r="F26" s="6" t="s">
        <v>18</v>
      </c>
      <c r="G26" s="6" t="s">
        <v>22</v>
      </c>
      <c r="H26" s="6" t="s">
        <v>31</v>
      </c>
      <c r="I26" s="6" t="e" vm="3">
        <v>#VALUE!</v>
      </c>
      <c r="J26" s="6" t="str">
        <f>TRIM(Table13[[#This Row],[Manager]])</f>
        <v>Pablo Perez</v>
      </c>
      <c r="K26" s="6">
        <f>ROUNDUP(Table13[[#This Row],[Quantity]],0)</f>
        <v>678</v>
      </c>
      <c r="L26" s="8" t="e" cm="1" vm="4">
        <f t="array" ref="L26">_FV(Table13[[#This Row],[City]],"Country/region",TRUE)</f>
        <v>#VALUE!</v>
      </c>
      <c r="M26" s="10">
        <f>Table13[[#This Row],[quantity roundup]]*Table13[[#This Row],[Price]]</f>
        <v>2000.1000000000001</v>
      </c>
    </row>
    <row r="27" spans="1:13" ht="15.75">
      <c r="A27" s="6">
        <v>10479</v>
      </c>
      <c r="B27" s="7">
        <v>44906</v>
      </c>
      <c r="C27" s="6" t="s">
        <v>17</v>
      </c>
      <c r="D27" s="6">
        <v>4.99</v>
      </c>
      <c r="E27" s="6">
        <v>200.4</v>
      </c>
      <c r="F27" s="6" t="s">
        <v>18</v>
      </c>
      <c r="G27" s="6" t="s">
        <v>22</v>
      </c>
      <c r="H27" s="6" t="s">
        <v>34</v>
      </c>
      <c r="I27" s="6" t="e" vm="3">
        <v>#VALUE!</v>
      </c>
      <c r="J27" s="6" t="str">
        <f>TRIM(Table13[[#This Row],[Manager]])</f>
        <v>Pablo Perez</v>
      </c>
      <c r="K27" s="6">
        <f>ROUNDUP(Table13[[#This Row],[Quantity]],0)</f>
        <v>201</v>
      </c>
      <c r="L27" s="8" t="e" cm="1" vm="4">
        <f t="array" ref="L27">_FV(Table13[[#This Row],[City]],"Country/region",TRUE)</f>
        <v>#VALUE!</v>
      </c>
      <c r="M27" s="10">
        <f>Table13[[#This Row],[quantity roundup]]*Table13[[#This Row],[Price]]</f>
        <v>1002.99</v>
      </c>
    </row>
    <row r="28" spans="1:13" ht="15.75">
      <c r="A28" s="6">
        <v>10480</v>
      </c>
      <c r="B28" s="6" t="s">
        <v>35</v>
      </c>
      <c r="C28" s="6" t="s">
        <v>21</v>
      </c>
      <c r="D28" s="6">
        <v>12.99</v>
      </c>
      <c r="E28" s="6">
        <v>508.08</v>
      </c>
      <c r="F28" s="6" t="s">
        <v>18</v>
      </c>
      <c r="G28" s="6" t="s">
        <v>22</v>
      </c>
      <c r="H28" s="6" t="s">
        <v>31</v>
      </c>
      <c r="I28" s="6" t="e" vm="3">
        <v>#VALUE!</v>
      </c>
      <c r="J28" s="6" t="str">
        <f>TRIM(Table13[[#This Row],[Manager]])</f>
        <v>Pablo Perez</v>
      </c>
      <c r="K28" s="6">
        <f>ROUNDUP(Table13[[#This Row],[Quantity]],0)</f>
        <v>509</v>
      </c>
      <c r="L28" s="8" t="e" cm="1" vm="4">
        <f t="array" ref="L28">_FV(Table13[[#This Row],[City]],"Country/region",TRUE)</f>
        <v>#VALUE!</v>
      </c>
      <c r="M28" s="10">
        <f>Table13[[#This Row],[quantity roundup]]*Table13[[#This Row],[Price]]</f>
        <v>6611.91</v>
      </c>
    </row>
    <row r="29" spans="1:13" ht="15.75">
      <c r="A29" s="6">
        <v>10481</v>
      </c>
      <c r="B29" s="6" t="s">
        <v>35</v>
      </c>
      <c r="C29" s="6" t="s">
        <v>25</v>
      </c>
      <c r="D29" s="6">
        <v>9.9499999999999993</v>
      </c>
      <c r="E29" s="6">
        <v>201.01</v>
      </c>
      <c r="F29" s="6" t="s">
        <v>18</v>
      </c>
      <c r="G29" s="6" t="s">
        <v>22</v>
      </c>
      <c r="H29" s="6" t="s">
        <v>31</v>
      </c>
      <c r="I29" s="6" t="e" vm="3">
        <v>#VALUE!</v>
      </c>
      <c r="J29" s="6" t="str">
        <f>TRIM(Table13[[#This Row],[Manager]])</f>
        <v>Pablo Perez</v>
      </c>
      <c r="K29" s="6">
        <f>ROUNDUP(Table13[[#This Row],[Quantity]],0)</f>
        <v>202</v>
      </c>
      <c r="L29" s="8" t="e" cm="1" vm="4">
        <f t="array" ref="L29">_FV(Table13[[#This Row],[City]],"Country/region",TRUE)</f>
        <v>#VALUE!</v>
      </c>
      <c r="M29" s="10">
        <f>Table13[[#This Row],[quantity roundup]]*Table13[[#This Row],[Price]]</f>
        <v>2009.8999999999999</v>
      </c>
    </row>
    <row r="30" spans="1:13" ht="15.75">
      <c r="A30" s="6">
        <v>10482</v>
      </c>
      <c r="B30" s="6" t="s">
        <v>35</v>
      </c>
      <c r="C30" s="6" t="s">
        <v>9</v>
      </c>
      <c r="D30" s="6">
        <v>25.5</v>
      </c>
      <c r="E30" s="6">
        <v>630.37</v>
      </c>
      <c r="F30" s="6" t="s">
        <v>18</v>
      </c>
      <c r="G30" s="6" t="s">
        <v>22</v>
      </c>
      <c r="H30" s="6" t="s">
        <v>36</v>
      </c>
      <c r="I30" s="6" t="e" vm="5">
        <v>#VALUE!</v>
      </c>
      <c r="J30" s="6" t="str">
        <f>TRIM(Table13[[#This Row],[Manager]])</f>
        <v>Joao Silva</v>
      </c>
      <c r="K30" s="6">
        <f>ROUNDUP(Table13[[#This Row],[Quantity]],0)</f>
        <v>631</v>
      </c>
      <c r="L30" s="8" t="e" cm="1" vm="6">
        <f t="array" ref="L30">_FV(Table13[[#This Row],[City]],"Country/region",TRUE)</f>
        <v>#VALUE!</v>
      </c>
      <c r="M30" s="10">
        <f>Table13[[#This Row],[quantity roundup]]*Table13[[#This Row],[Price]]</f>
        <v>16090.5</v>
      </c>
    </row>
    <row r="31" spans="1:13" ht="15.75">
      <c r="A31" s="6">
        <v>10483</v>
      </c>
      <c r="B31" s="6" t="s">
        <v>35</v>
      </c>
      <c r="C31" s="6" t="s">
        <v>14</v>
      </c>
      <c r="D31" s="6">
        <v>33.22</v>
      </c>
      <c r="E31" s="6">
        <v>677.97</v>
      </c>
      <c r="F31" s="6" t="s">
        <v>18</v>
      </c>
      <c r="G31" s="6" t="s">
        <v>22</v>
      </c>
      <c r="H31" s="6" t="s">
        <v>19</v>
      </c>
      <c r="I31" s="6" t="e" vm="5">
        <v>#VALUE!</v>
      </c>
      <c r="J31" s="6" t="str">
        <f>TRIM(Table13[[#This Row],[Manager]])</f>
        <v>Joao Silva</v>
      </c>
      <c r="K31" s="6">
        <f>ROUNDUP(Table13[[#This Row],[Quantity]],0)</f>
        <v>678</v>
      </c>
      <c r="L31" s="8" t="e" cm="1" vm="6">
        <f t="array" ref="L31">_FV(Table13[[#This Row],[City]],"Country/region",TRUE)</f>
        <v>#VALUE!</v>
      </c>
      <c r="M31" s="10">
        <f>Table13[[#This Row],[quantity roundup]]*Table13[[#This Row],[Price]]</f>
        <v>22523.16</v>
      </c>
    </row>
    <row r="32" spans="1:13" ht="15.75">
      <c r="A32" s="6">
        <v>10484</v>
      </c>
      <c r="B32" s="6" t="s">
        <v>35</v>
      </c>
      <c r="C32" s="6" t="s">
        <v>17</v>
      </c>
      <c r="D32" s="6">
        <v>21.44</v>
      </c>
      <c r="E32" s="6">
        <v>200.4</v>
      </c>
      <c r="F32" s="6" t="s">
        <v>18</v>
      </c>
      <c r="G32" s="6" t="s">
        <v>22</v>
      </c>
      <c r="H32" s="6" t="s">
        <v>19</v>
      </c>
      <c r="I32" s="6" t="e" vm="5">
        <v>#VALUE!</v>
      </c>
      <c r="J32" s="6" t="str">
        <f>TRIM(Table13[[#This Row],[Manager]])</f>
        <v>Joao Silva</v>
      </c>
      <c r="K32" s="6">
        <f>ROUNDUP(Table13[[#This Row],[Quantity]],0)</f>
        <v>201</v>
      </c>
      <c r="L32" s="8" t="e" cm="1" vm="6">
        <f t="array" ref="L32">_FV(Table13[[#This Row],[City]],"Country/region",TRUE)</f>
        <v>#VALUE!</v>
      </c>
      <c r="M32" s="10">
        <f>Table13[[#This Row],[quantity roundup]]*Table13[[#This Row],[Price]]</f>
        <v>4309.4400000000005</v>
      </c>
    </row>
    <row r="33" spans="1:13" ht="15.75">
      <c r="A33" s="6">
        <v>10485</v>
      </c>
      <c r="B33" s="6" t="s">
        <v>37</v>
      </c>
      <c r="C33" s="6" t="s">
        <v>21</v>
      </c>
      <c r="D33" s="6">
        <v>27.99</v>
      </c>
      <c r="E33" s="6">
        <v>523.48</v>
      </c>
      <c r="F33" s="6" t="s">
        <v>18</v>
      </c>
      <c r="G33" s="6" t="s">
        <v>22</v>
      </c>
      <c r="H33" s="6" t="s">
        <v>19</v>
      </c>
      <c r="I33" s="6" t="e" vm="5">
        <v>#VALUE!</v>
      </c>
      <c r="J33" s="6" t="str">
        <f>TRIM(Table13[[#This Row],[Manager]])</f>
        <v>Joao Silva</v>
      </c>
      <c r="K33" s="6">
        <f>ROUNDUP(Table13[[#This Row],[Quantity]],0)</f>
        <v>524</v>
      </c>
      <c r="L33" s="8" t="e" cm="1" vm="6">
        <f t="array" ref="L33">_FV(Table13[[#This Row],[City]],"Country/region",TRUE)</f>
        <v>#VALUE!</v>
      </c>
      <c r="M33" s="10">
        <f>Table13[[#This Row],[quantity roundup]]*Table13[[#This Row],[Price]]</f>
        <v>14666.759999999998</v>
      </c>
    </row>
    <row r="34" spans="1:13" ht="15.75">
      <c r="A34" s="6">
        <v>10486</v>
      </c>
      <c r="B34" s="6" t="s">
        <v>37</v>
      </c>
      <c r="C34" s="6" t="s">
        <v>25</v>
      </c>
      <c r="D34" s="6">
        <v>29.05</v>
      </c>
      <c r="E34" s="6">
        <v>201.01</v>
      </c>
      <c r="F34" s="6" t="s">
        <v>18</v>
      </c>
      <c r="G34" s="6" t="s">
        <v>22</v>
      </c>
      <c r="H34" s="6" t="s">
        <v>19</v>
      </c>
      <c r="I34" s="6" t="e" vm="5">
        <v>#VALUE!</v>
      </c>
      <c r="J34" s="6" t="str">
        <f>TRIM(Table13[[#This Row],[Manager]])</f>
        <v>Joao Silva</v>
      </c>
      <c r="K34" s="6">
        <f>ROUNDUP(Table13[[#This Row],[Quantity]],0)</f>
        <v>202</v>
      </c>
      <c r="L34" s="8" t="e" cm="1" vm="6">
        <f t="array" ref="L34">_FV(Table13[[#This Row],[City]],"Country/region",TRUE)</f>
        <v>#VALUE!</v>
      </c>
      <c r="M34" s="10">
        <f>Table13[[#This Row],[quantity roundup]]*Table13[[#This Row],[Price]]</f>
        <v>5868.1</v>
      </c>
    </row>
    <row r="35" spans="1:13" ht="15.75">
      <c r="A35" s="6">
        <v>10487</v>
      </c>
      <c r="B35" s="6" t="s">
        <v>37</v>
      </c>
      <c r="C35" s="6" t="s">
        <v>9</v>
      </c>
      <c r="D35" s="6">
        <v>3.49</v>
      </c>
      <c r="E35" s="6">
        <v>630.37</v>
      </c>
      <c r="F35" s="6" t="s">
        <v>18</v>
      </c>
      <c r="G35" s="6" t="s">
        <v>22</v>
      </c>
      <c r="H35" s="6" t="s">
        <v>36</v>
      </c>
      <c r="I35" s="6" t="e" vm="5">
        <v>#VALUE!</v>
      </c>
      <c r="J35" s="6" t="str">
        <f>TRIM(Table13[[#This Row],[Manager]])</f>
        <v>Joao Silva</v>
      </c>
      <c r="K35" s="6">
        <f>ROUNDUP(Table13[[#This Row],[Quantity]],0)</f>
        <v>631</v>
      </c>
      <c r="L35" s="8" t="e" cm="1" vm="6">
        <f t="array" ref="L35">_FV(Table13[[#This Row],[City]],"Country/region",TRUE)</f>
        <v>#VALUE!</v>
      </c>
      <c r="M35" s="10">
        <f>Table13[[#This Row],[quantity roundup]]*Table13[[#This Row],[Price]]</f>
        <v>2202.19</v>
      </c>
    </row>
    <row r="36" spans="1:13" ht="15.75">
      <c r="A36" s="6">
        <v>10488</v>
      </c>
      <c r="B36" s="6" t="s">
        <v>37</v>
      </c>
      <c r="C36" s="6" t="s">
        <v>14</v>
      </c>
      <c r="D36" s="6">
        <v>2.95</v>
      </c>
      <c r="E36" s="6">
        <v>677.97</v>
      </c>
      <c r="F36" s="6" t="s">
        <v>18</v>
      </c>
      <c r="G36" s="6" t="s">
        <v>22</v>
      </c>
      <c r="H36" s="6" t="s">
        <v>36</v>
      </c>
      <c r="I36" s="6" t="e" vm="5">
        <v>#VALUE!</v>
      </c>
      <c r="J36" s="6" t="str">
        <f>TRIM(Table13[[#This Row],[Manager]])</f>
        <v>Joao Silva</v>
      </c>
      <c r="K36" s="6">
        <f>ROUNDUP(Table13[[#This Row],[Quantity]],0)</f>
        <v>678</v>
      </c>
      <c r="L36" s="8" t="e" cm="1" vm="6">
        <f t="array" ref="L36">_FV(Table13[[#This Row],[City]],"Country/region",TRUE)</f>
        <v>#VALUE!</v>
      </c>
      <c r="M36" s="10">
        <f>Table13[[#This Row],[quantity roundup]]*Table13[[#This Row],[Price]]</f>
        <v>2000.1000000000001</v>
      </c>
    </row>
    <row r="37" spans="1:13" ht="15.75">
      <c r="A37" s="6">
        <v>10489</v>
      </c>
      <c r="B37" s="6" t="s">
        <v>37</v>
      </c>
      <c r="C37" s="6" t="s">
        <v>17</v>
      </c>
      <c r="D37" s="6">
        <v>4.99</v>
      </c>
      <c r="E37" s="6">
        <v>200.4</v>
      </c>
      <c r="F37" s="6" t="s">
        <v>18</v>
      </c>
      <c r="G37" s="6" t="s">
        <v>22</v>
      </c>
      <c r="H37" s="6" t="s">
        <v>31</v>
      </c>
      <c r="I37" s="6" t="e" vm="3">
        <v>#VALUE!</v>
      </c>
      <c r="J37" s="6" t="str">
        <f>TRIM(Table13[[#This Row],[Manager]])</f>
        <v>Pablo Perez</v>
      </c>
      <c r="K37" s="6">
        <f>ROUNDUP(Table13[[#This Row],[Quantity]],0)</f>
        <v>201</v>
      </c>
      <c r="L37" s="8" t="e" cm="1" vm="4">
        <f t="array" ref="L37">_FV(Table13[[#This Row],[City]],"Country/region",TRUE)</f>
        <v>#VALUE!</v>
      </c>
      <c r="M37" s="10">
        <f>Table13[[#This Row],[quantity roundup]]*Table13[[#This Row],[Price]]</f>
        <v>1002.99</v>
      </c>
    </row>
    <row r="38" spans="1:13" ht="15.75">
      <c r="A38" s="6">
        <v>10490</v>
      </c>
      <c r="B38" s="6" t="s">
        <v>38</v>
      </c>
      <c r="C38" s="6" t="s">
        <v>21</v>
      </c>
      <c r="D38" s="6">
        <v>12.99</v>
      </c>
      <c r="E38" s="6">
        <v>508.08</v>
      </c>
      <c r="F38" s="6" t="s">
        <v>18</v>
      </c>
      <c r="G38" s="6" t="s">
        <v>22</v>
      </c>
      <c r="H38" s="6" t="s">
        <v>31</v>
      </c>
      <c r="I38" s="6" t="e" vm="3">
        <v>#VALUE!</v>
      </c>
      <c r="J38" s="6" t="str">
        <f>TRIM(Table13[[#This Row],[Manager]])</f>
        <v>Pablo Perez</v>
      </c>
      <c r="K38" s="6">
        <f>ROUNDUP(Table13[[#This Row],[Quantity]],0)</f>
        <v>509</v>
      </c>
      <c r="L38" s="8" t="e" cm="1" vm="4">
        <f t="array" ref="L38">_FV(Table13[[#This Row],[City]],"Country/region",TRUE)</f>
        <v>#VALUE!</v>
      </c>
      <c r="M38" s="10">
        <f>Table13[[#This Row],[quantity roundup]]*Table13[[#This Row],[Price]]</f>
        <v>6611.91</v>
      </c>
    </row>
    <row r="39" spans="1:13" ht="15.75">
      <c r="A39" s="6">
        <v>10491</v>
      </c>
      <c r="B39" s="6" t="s">
        <v>38</v>
      </c>
      <c r="C39" s="6" t="s">
        <v>25</v>
      </c>
      <c r="D39" s="6">
        <v>9.9499999999999993</v>
      </c>
      <c r="E39" s="6">
        <v>201.01</v>
      </c>
      <c r="F39" s="6" t="s">
        <v>18</v>
      </c>
      <c r="G39" s="6" t="s">
        <v>22</v>
      </c>
      <c r="H39" s="6" t="s">
        <v>31</v>
      </c>
      <c r="I39" s="6" t="e" vm="3">
        <v>#VALUE!</v>
      </c>
      <c r="J39" s="6" t="str">
        <f>TRIM(Table13[[#This Row],[Manager]])</f>
        <v>Pablo Perez</v>
      </c>
      <c r="K39" s="6">
        <f>ROUNDUP(Table13[[#This Row],[Quantity]],0)</f>
        <v>202</v>
      </c>
      <c r="L39" s="8" t="e" cm="1" vm="4">
        <f t="array" ref="L39">_FV(Table13[[#This Row],[City]],"Country/region",TRUE)</f>
        <v>#VALUE!</v>
      </c>
      <c r="M39" s="10">
        <f>Table13[[#This Row],[quantity roundup]]*Table13[[#This Row],[Price]]</f>
        <v>2009.8999999999999</v>
      </c>
    </row>
    <row r="40" spans="1:13" ht="15.75">
      <c r="A40" s="6">
        <v>10492</v>
      </c>
      <c r="B40" s="6" t="s">
        <v>38</v>
      </c>
      <c r="C40" s="6" t="s">
        <v>9</v>
      </c>
      <c r="D40" s="6">
        <v>3.49</v>
      </c>
      <c r="E40" s="6">
        <v>573.07000000000005</v>
      </c>
      <c r="F40" s="6" t="s">
        <v>18</v>
      </c>
      <c r="G40" s="6" t="s">
        <v>22</v>
      </c>
      <c r="H40" s="6" t="s">
        <v>31</v>
      </c>
      <c r="I40" s="6" t="e" vm="3">
        <v>#VALUE!</v>
      </c>
      <c r="J40" s="6" t="str">
        <f>TRIM(Table13[[#This Row],[Manager]])</f>
        <v>Pablo Perez</v>
      </c>
      <c r="K40" s="6">
        <f>ROUNDUP(Table13[[#This Row],[Quantity]],0)</f>
        <v>574</v>
      </c>
      <c r="L40" s="8" t="e" cm="1" vm="4">
        <f t="array" ref="L40">_FV(Table13[[#This Row],[City]],"Country/region",TRUE)</f>
        <v>#VALUE!</v>
      </c>
      <c r="M40" s="10">
        <f>Table13[[#This Row],[quantity roundup]]*Table13[[#This Row],[Price]]</f>
        <v>2003.2600000000002</v>
      </c>
    </row>
    <row r="41" spans="1:13" ht="15.75">
      <c r="A41" s="6">
        <v>10493</v>
      </c>
      <c r="B41" s="6" t="s">
        <v>38</v>
      </c>
      <c r="C41" s="6" t="s">
        <v>14</v>
      </c>
      <c r="D41" s="6">
        <v>2.95</v>
      </c>
      <c r="E41" s="6">
        <v>677.97</v>
      </c>
      <c r="F41" s="6" t="s">
        <v>18</v>
      </c>
      <c r="G41" s="6" t="s">
        <v>22</v>
      </c>
      <c r="H41" s="6" t="s">
        <v>31</v>
      </c>
      <c r="I41" s="6" t="e" vm="3">
        <v>#VALUE!</v>
      </c>
      <c r="J41" s="6" t="str">
        <f>TRIM(Table13[[#This Row],[Manager]])</f>
        <v>Pablo Perez</v>
      </c>
      <c r="K41" s="6">
        <f>ROUNDUP(Table13[[#This Row],[Quantity]],0)</f>
        <v>678</v>
      </c>
      <c r="L41" s="8" t="e" cm="1" vm="4">
        <f t="array" ref="L41">_FV(Table13[[#This Row],[City]],"Country/region",TRUE)</f>
        <v>#VALUE!</v>
      </c>
      <c r="M41" s="10">
        <f>Table13[[#This Row],[quantity roundup]]*Table13[[#This Row],[Price]]</f>
        <v>2000.1000000000001</v>
      </c>
    </row>
    <row r="42" spans="1:13" ht="15.75">
      <c r="A42" s="6">
        <v>10494</v>
      </c>
      <c r="B42" s="6" t="s">
        <v>38</v>
      </c>
      <c r="C42" s="6" t="s">
        <v>17</v>
      </c>
      <c r="D42" s="6">
        <v>4.99</v>
      </c>
      <c r="E42" s="6">
        <v>200.4</v>
      </c>
      <c r="F42" s="6" t="s">
        <v>18</v>
      </c>
      <c r="G42" s="6" t="s">
        <v>22</v>
      </c>
      <c r="H42" s="6" t="s">
        <v>31</v>
      </c>
      <c r="I42" s="6" t="e" vm="3">
        <v>#VALUE!</v>
      </c>
      <c r="J42" s="6" t="str">
        <f>TRIM(Table13[[#This Row],[Manager]])</f>
        <v>Pablo Perez</v>
      </c>
      <c r="K42" s="6">
        <f>ROUNDUP(Table13[[#This Row],[Quantity]],0)</f>
        <v>201</v>
      </c>
      <c r="L42" s="8" t="e" cm="1" vm="4">
        <f t="array" ref="L42">_FV(Table13[[#This Row],[City]],"Country/region",TRUE)</f>
        <v>#VALUE!</v>
      </c>
      <c r="M42" s="10">
        <f>Table13[[#This Row],[quantity roundup]]*Table13[[#This Row],[Price]]</f>
        <v>1002.99</v>
      </c>
    </row>
    <row r="43" spans="1:13" ht="15.75">
      <c r="A43" s="6">
        <v>10495</v>
      </c>
      <c r="B43" s="6" t="s">
        <v>39</v>
      </c>
      <c r="C43" s="6" t="s">
        <v>21</v>
      </c>
      <c r="D43" s="6">
        <v>12.99</v>
      </c>
      <c r="E43" s="6">
        <v>508.08</v>
      </c>
      <c r="F43" s="6" t="s">
        <v>18</v>
      </c>
      <c r="G43" s="6" t="s">
        <v>22</v>
      </c>
      <c r="H43" s="6" t="s">
        <v>31</v>
      </c>
      <c r="I43" s="6" t="e" vm="3">
        <v>#VALUE!</v>
      </c>
      <c r="J43" s="6" t="str">
        <f>TRIM(Table13[[#This Row],[Manager]])</f>
        <v>Pablo Perez</v>
      </c>
      <c r="K43" s="6">
        <f>ROUNDUP(Table13[[#This Row],[Quantity]],0)</f>
        <v>509</v>
      </c>
      <c r="L43" s="8" t="e" cm="1" vm="4">
        <f t="array" ref="L43">_FV(Table13[[#This Row],[City]],"Country/region",TRUE)</f>
        <v>#VALUE!</v>
      </c>
      <c r="M43" s="10">
        <f>Table13[[#This Row],[quantity roundup]]*Table13[[#This Row],[Price]]</f>
        <v>6611.91</v>
      </c>
    </row>
    <row r="44" spans="1:13" ht="15.75">
      <c r="A44" s="6">
        <v>10496</v>
      </c>
      <c r="B44" s="6" t="s">
        <v>39</v>
      </c>
      <c r="C44" s="6" t="s">
        <v>25</v>
      </c>
      <c r="D44" s="6">
        <v>9.9499999999999993</v>
      </c>
      <c r="E44" s="6">
        <v>201.01</v>
      </c>
      <c r="F44" s="6" t="s">
        <v>18</v>
      </c>
      <c r="G44" s="6" t="s">
        <v>22</v>
      </c>
      <c r="H44" s="6" t="s">
        <v>31</v>
      </c>
      <c r="I44" s="6" t="e" vm="3">
        <v>#VALUE!</v>
      </c>
      <c r="J44" s="6" t="str">
        <f>TRIM(Table13[[#This Row],[Manager]])</f>
        <v>Pablo Perez</v>
      </c>
      <c r="K44" s="6">
        <f>ROUNDUP(Table13[[#This Row],[Quantity]],0)</f>
        <v>202</v>
      </c>
      <c r="L44" s="8" t="e" cm="1" vm="4">
        <f t="array" ref="L44">_FV(Table13[[#This Row],[City]],"Country/region",TRUE)</f>
        <v>#VALUE!</v>
      </c>
      <c r="M44" s="10">
        <f>Table13[[#This Row],[quantity roundup]]*Table13[[#This Row],[Price]]</f>
        <v>2009.8999999999999</v>
      </c>
    </row>
    <row r="45" spans="1:13" ht="15.75">
      <c r="A45" s="6">
        <v>10497</v>
      </c>
      <c r="B45" s="6" t="s">
        <v>39</v>
      </c>
      <c r="C45" s="6" t="s">
        <v>9</v>
      </c>
      <c r="D45" s="6">
        <v>3.49</v>
      </c>
      <c r="E45" s="6">
        <v>573.07000000000005</v>
      </c>
      <c r="F45" s="6" t="s">
        <v>18</v>
      </c>
      <c r="G45" s="6" t="s">
        <v>22</v>
      </c>
      <c r="H45" s="6" t="s">
        <v>31</v>
      </c>
      <c r="I45" s="6" t="e" vm="3">
        <v>#VALUE!</v>
      </c>
      <c r="J45" s="6" t="str">
        <f>TRIM(Table13[[#This Row],[Manager]])</f>
        <v>Pablo Perez</v>
      </c>
      <c r="K45" s="6">
        <f>ROUNDUP(Table13[[#This Row],[Quantity]],0)</f>
        <v>574</v>
      </c>
      <c r="L45" s="8" t="e" cm="1" vm="4">
        <f t="array" ref="L45">_FV(Table13[[#This Row],[City]],"Country/region",TRUE)</f>
        <v>#VALUE!</v>
      </c>
      <c r="M45" s="10">
        <f>Table13[[#This Row],[quantity roundup]]*Table13[[#This Row],[Price]]</f>
        <v>2003.2600000000002</v>
      </c>
    </row>
    <row r="46" spans="1:13" ht="15.75">
      <c r="A46" s="6">
        <v>10498</v>
      </c>
      <c r="B46" s="6" t="s">
        <v>39</v>
      </c>
      <c r="C46" s="6" t="s">
        <v>14</v>
      </c>
      <c r="D46" s="6">
        <v>2.95</v>
      </c>
      <c r="E46" s="6">
        <v>677.97</v>
      </c>
      <c r="F46" s="6" t="s">
        <v>40</v>
      </c>
      <c r="G46" s="6" t="s">
        <v>22</v>
      </c>
      <c r="H46" s="6" t="s">
        <v>31</v>
      </c>
      <c r="I46" s="6" t="e" vm="3">
        <v>#VALUE!</v>
      </c>
      <c r="J46" s="6" t="str">
        <f>TRIM(Table13[[#This Row],[Manager]])</f>
        <v>Pablo Perez</v>
      </c>
      <c r="K46" s="6">
        <f>ROUNDUP(Table13[[#This Row],[Quantity]],0)</f>
        <v>678</v>
      </c>
      <c r="L46" s="8" t="e" cm="1" vm="4">
        <f t="array" ref="L46">_FV(Table13[[#This Row],[City]],"Country/region",TRUE)</f>
        <v>#VALUE!</v>
      </c>
      <c r="M46" s="10">
        <f>Table13[[#This Row],[quantity roundup]]*Table13[[#This Row],[Price]]</f>
        <v>2000.1000000000001</v>
      </c>
    </row>
    <row r="47" spans="1:13" ht="15.75">
      <c r="A47" s="6">
        <v>10499</v>
      </c>
      <c r="B47" s="6" t="s">
        <v>39</v>
      </c>
      <c r="C47" s="6" t="s">
        <v>17</v>
      </c>
      <c r="D47" s="6">
        <v>4.99</v>
      </c>
      <c r="E47" s="6">
        <v>200.4</v>
      </c>
      <c r="F47" s="6" t="s">
        <v>40</v>
      </c>
      <c r="G47" s="6" t="s">
        <v>22</v>
      </c>
      <c r="H47" s="6" t="s">
        <v>31</v>
      </c>
      <c r="I47" s="6" t="e" vm="3">
        <v>#VALUE!</v>
      </c>
      <c r="J47" s="6" t="str">
        <f>TRIM(Table13[[#This Row],[Manager]])</f>
        <v>Pablo Perez</v>
      </c>
      <c r="K47" s="6">
        <f>ROUNDUP(Table13[[#This Row],[Quantity]],0)</f>
        <v>201</v>
      </c>
      <c r="L47" s="8" t="e" cm="1" vm="4">
        <f t="array" ref="L47">_FV(Table13[[#This Row],[City]],"Country/region",TRUE)</f>
        <v>#VALUE!</v>
      </c>
      <c r="M47" s="10">
        <f>Table13[[#This Row],[quantity roundup]]*Table13[[#This Row],[Price]]</f>
        <v>1002.99</v>
      </c>
    </row>
    <row r="48" spans="1:13" ht="15.75">
      <c r="A48" s="6">
        <v>10500</v>
      </c>
      <c r="B48" s="6" t="s">
        <v>41</v>
      </c>
      <c r="C48" s="6" t="s">
        <v>21</v>
      </c>
      <c r="D48" s="6">
        <v>12.99</v>
      </c>
      <c r="E48" s="6">
        <v>523.48</v>
      </c>
      <c r="F48" s="6" t="s">
        <v>40</v>
      </c>
      <c r="G48" s="6" t="s">
        <v>22</v>
      </c>
      <c r="H48" s="6" t="s">
        <v>31</v>
      </c>
      <c r="I48" s="6" t="e" vm="3">
        <v>#VALUE!</v>
      </c>
      <c r="J48" s="6" t="str">
        <f>TRIM(Table13[[#This Row],[Manager]])</f>
        <v>Pablo Perez</v>
      </c>
      <c r="K48" s="6">
        <f>ROUNDUP(Table13[[#This Row],[Quantity]],0)</f>
        <v>524</v>
      </c>
      <c r="L48" s="8" t="e" cm="1" vm="4">
        <f t="array" ref="L48">_FV(Table13[[#This Row],[City]],"Country/region",TRUE)</f>
        <v>#VALUE!</v>
      </c>
      <c r="M48" s="10">
        <f>Table13[[#This Row],[quantity roundup]]*Table13[[#This Row],[Price]]</f>
        <v>6806.76</v>
      </c>
    </row>
    <row r="49" spans="1:13" ht="15.75">
      <c r="A49" s="6">
        <v>10501</v>
      </c>
      <c r="B49" s="6" t="s">
        <v>41</v>
      </c>
      <c r="C49" s="6" t="s">
        <v>25</v>
      </c>
      <c r="D49" s="6">
        <v>9.9499999999999993</v>
      </c>
      <c r="E49" s="6">
        <v>201.01</v>
      </c>
      <c r="F49" s="6" t="s">
        <v>40</v>
      </c>
      <c r="G49" s="6" t="s">
        <v>22</v>
      </c>
      <c r="H49" s="6" t="s">
        <v>31</v>
      </c>
      <c r="I49" s="6" t="e" vm="3">
        <v>#VALUE!</v>
      </c>
      <c r="J49" s="6" t="str">
        <f>TRIM(Table13[[#This Row],[Manager]])</f>
        <v>Pablo Perez</v>
      </c>
      <c r="K49" s="6">
        <f>ROUNDUP(Table13[[#This Row],[Quantity]],0)</f>
        <v>202</v>
      </c>
      <c r="L49" s="8" t="e" cm="1" vm="4">
        <f t="array" ref="L49">_FV(Table13[[#This Row],[City]],"Country/region",TRUE)</f>
        <v>#VALUE!</v>
      </c>
      <c r="M49" s="10">
        <f>Table13[[#This Row],[quantity roundup]]*Table13[[#This Row],[Price]]</f>
        <v>2009.8999999999999</v>
      </c>
    </row>
    <row r="50" spans="1:13" ht="15.75">
      <c r="A50" s="6">
        <v>10502</v>
      </c>
      <c r="B50" s="6" t="s">
        <v>41</v>
      </c>
      <c r="C50" s="6" t="s">
        <v>9</v>
      </c>
      <c r="D50" s="6">
        <v>3.49</v>
      </c>
      <c r="E50" s="6">
        <v>630.37</v>
      </c>
      <c r="F50" s="6" t="s">
        <v>40</v>
      </c>
      <c r="G50" s="6" t="s">
        <v>22</v>
      </c>
      <c r="H50" s="6" t="s">
        <v>31</v>
      </c>
      <c r="I50" s="6" t="e" vm="3">
        <v>#VALUE!</v>
      </c>
      <c r="J50" s="6" t="str">
        <f>TRIM(Table13[[#This Row],[Manager]])</f>
        <v>Pablo Perez</v>
      </c>
      <c r="K50" s="6">
        <f>ROUNDUP(Table13[[#This Row],[Quantity]],0)</f>
        <v>631</v>
      </c>
      <c r="L50" s="8" t="e" cm="1" vm="4">
        <f t="array" ref="L50">_FV(Table13[[#This Row],[City]],"Country/region",TRUE)</f>
        <v>#VALUE!</v>
      </c>
      <c r="M50" s="10">
        <f>Table13[[#This Row],[quantity roundup]]*Table13[[#This Row],[Price]]</f>
        <v>2202.19</v>
      </c>
    </row>
    <row r="51" spans="1:13" ht="15.75">
      <c r="A51" s="6">
        <v>10503</v>
      </c>
      <c r="B51" s="6" t="s">
        <v>41</v>
      </c>
      <c r="C51" s="6" t="s">
        <v>14</v>
      </c>
      <c r="D51" s="6">
        <v>2.95</v>
      </c>
      <c r="E51" s="6">
        <v>677.97</v>
      </c>
      <c r="F51" s="6" t="s">
        <v>40</v>
      </c>
      <c r="G51" s="6" t="s">
        <v>22</v>
      </c>
      <c r="H51" s="6" t="s">
        <v>31</v>
      </c>
      <c r="I51" s="6" t="e" vm="3">
        <v>#VALUE!</v>
      </c>
      <c r="J51" s="6" t="str">
        <f>TRIM(Table13[[#This Row],[Manager]])</f>
        <v>Pablo Perez</v>
      </c>
      <c r="K51" s="6">
        <f>ROUNDUP(Table13[[#This Row],[Quantity]],0)</f>
        <v>678</v>
      </c>
      <c r="L51" s="8" t="e" cm="1" vm="4">
        <f t="array" ref="L51">_FV(Table13[[#This Row],[City]],"Country/region",TRUE)</f>
        <v>#VALUE!</v>
      </c>
      <c r="M51" s="10">
        <f>Table13[[#This Row],[quantity roundup]]*Table13[[#This Row],[Price]]</f>
        <v>2000.1000000000001</v>
      </c>
    </row>
    <row r="52" spans="1:13" ht="15.75">
      <c r="A52" s="6">
        <v>10504</v>
      </c>
      <c r="B52" s="6" t="s">
        <v>41</v>
      </c>
      <c r="C52" s="6" t="s">
        <v>17</v>
      </c>
      <c r="D52" s="6">
        <v>4.99</v>
      </c>
      <c r="E52" s="6">
        <v>200.4</v>
      </c>
      <c r="F52" s="6" t="s">
        <v>40</v>
      </c>
      <c r="G52" s="6" t="s">
        <v>22</v>
      </c>
      <c r="H52" s="6" t="s">
        <v>31</v>
      </c>
      <c r="I52" s="6" t="e" vm="3">
        <v>#VALUE!</v>
      </c>
      <c r="J52" s="6" t="str">
        <f>TRIM(Table13[[#This Row],[Manager]])</f>
        <v>Pablo Perez</v>
      </c>
      <c r="K52" s="6">
        <f>ROUNDUP(Table13[[#This Row],[Quantity]],0)</f>
        <v>201</v>
      </c>
      <c r="L52" s="8" t="e" cm="1" vm="4">
        <f t="array" ref="L52">_FV(Table13[[#This Row],[City]],"Country/region",TRUE)</f>
        <v>#VALUE!</v>
      </c>
      <c r="M52" s="10">
        <f>Table13[[#This Row],[quantity roundup]]*Table13[[#This Row],[Price]]</f>
        <v>1002.99</v>
      </c>
    </row>
    <row r="53" spans="1:13" ht="15.75">
      <c r="A53" s="6">
        <v>10505</v>
      </c>
      <c r="B53" s="6" t="s">
        <v>42</v>
      </c>
      <c r="C53" s="6" t="s">
        <v>21</v>
      </c>
      <c r="D53" s="6">
        <v>12.99</v>
      </c>
      <c r="E53" s="6">
        <v>538.88</v>
      </c>
      <c r="F53" s="6" t="s">
        <v>40</v>
      </c>
      <c r="G53" s="6" t="s">
        <v>22</v>
      </c>
      <c r="H53" s="6" t="s">
        <v>31</v>
      </c>
      <c r="I53" s="6" t="e" vm="3">
        <v>#VALUE!</v>
      </c>
      <c r="J53" s="6" t="str">
        <f>TRIM(Table13[[#This Row],[Manager]])</f>
        <v>Pablo Perez</v>
      </c>
      <c r="K53" s="6">
        <f>ROUNDUP(Table13[[#This Row],[Quantity]],0)</f>
        <v>539</v>
      </c>
      <c r="L53" s="8" t="e" cm="1" vm="4">
        <f t="array" ref="L53">_FV(Table13[[#This Row],[City]],"Country/region",TRUE)</f>
        <v>#VALUE!</v>
      </c>
      <c r="M53" s="10">
        <f>Table13[[#This Row],[quantity roundup]]*Table13[[#This Row],[Price]]</f>
        <v>7001.61</v>
      </c>
    </row>
    <row r="54" spans="1:13" ht="15.75">
      <c r="A54" s="6">
        <v>10506</v>
      </c>
      <c r="B54" s="6" t="s">
        <v>42</v>
      </c>
      <c r="C54" s="6" t="s">
        <v>25</v>
      </c>
      <c r="D54" s="6">
        <v>9.9499999999999993</v>
      </c>
      <c r="E54" s="6">
        <v>201.01</v>
      </c>
      <c r="F54" s="6" t="s">
        <v>40</v>
      </c>
      <c r="G54" s="6" t="s">
        <v>22</v>
      </c>
      <c r="H54" s="6" t="s">
        <v>31</v>
      </c>
      <c r="I54" s="6" t="e" vm="3">
        <v>#VALUE!</v>
      </c>
      <c r="J54" s="6" t="str">
        <f>TRIM(Table13[[#This Row],[Manager]])</f>
        <v>Pablo Perez</v>
      </c>
      <c r="K54" s="6">
        <f>ROUNDUP(Table13[[#This Row],[Quantity]],0)</f>
        <v>202</v>
      </c>
      <c r="L54" s="8" t="e" cm="1" vm="4">
        <f t="array" ref="L54">_FV(Table13[[#This Row],[City]],"Country/region",TRUE)</f>
        <v>#VALUE!</v>
      </c>
      <c r="M54" s="10">
        <f>Table13[[#This Row],[quantity roundup]]*Table13[[#This Row],[Price]]</f>
        <v>2009.8999999999999</v>
      </c>
    </row>
    <row r="55" spans="1:13" ht="15.75">
      <c r="A55" s="6">
        <v>10507</v>
      </c>
      <c r="B55" s="6" t="s">
        <v>42</v>
      </c>
      <c r="C55" s="6" t="s">
        <v>9</v>
      </c>
      <c r="D55" s="6">
        <v>3.49</v>
      </c>
      <c r="E55" s="6">
        <v>687.68</v>
      </c>
      <c r="F55" s="6" t="s">
        <v>40</v>
      </c>
      <c r="G55" s="6" t="s">
        <v>22</v>
      </c>
      <c r="H55" s="6" t="s">
        <v>31</v>
      </c>
      <c r="I55" s="6" t="e" vm="3">
        <v>#VALUE!</v>
      </c>
      <c r="J55" s="6" t="str">
        <f>TRIM(Table13[[#This Row],[Manager]])</f>
        <v>Pablo Perez</v>
      </c>
      <c r="K55" s="6">
        <f>ROUNDUP(Table13[[#This Row],[Quantity]],0)</f>
        <v>688</v>
      </c>
      <c r="L55" s="8" t="e" cm="1" vm="4">
        <f t="array" ref="L55">_FV(Table13[[#This Row],[City]],"Country/region",TRUE)</f>
        <v>#VALUE!</v>
      </c>
      <c r="M55" s="10">
        <f>Table13[[#This Row],[quantity roundup]]*Table13[[#This Row],[Price]]</f>
        <v>2401.1200000000003</v>
      </c>
    </row>
    <row r="56" spans="1:13" ht="15.75">
      <c r="A56" s="6">
        <v>10508</v>
      </c>
      <c r="B56" s="6" t="s">
        <v>42</v>
      </c>
      <c r="C56" s="6" t="s">
        <v>14</v>
      </c>
      <c r="D56" s="6">
        <v>2.95</v>
      </c>
      <c r="E56" s="6">
        <v>677.97</v>
      </c>
      <c r="F56" s="6" t="s">
        <v>40</v>
      </c>
      <c r="G56" s="6" t="s">
        <v>22</v>
      </c>
      <c r="H56" s="6" t="s">
        <v>31</v>
      </c>
      <c r="I56" s="6" t="e" vm="3">
        <v>#VALUE!</v>
      </c>
      <c r="J56" s="6" t="str">
        <f>TRIM(Table13[[#This Row],[Manager]])</f>
        <v>Pablo Perez</v>
      </c>
      <c r="K56" s="6">
        <f>ROUNDUP(Table13[[#This Row],[Quantity]],0)</f>
        <v>678</v>
      </c>
      <c r="L56" s="8" t="e" cm="1" vm="4">
        <f t="array" ref="L56">_FV(Table13[[#This Row],[City]],"Country/region",TRUE)</f>
        <v>#VALUE!</v>
      </c>
      <c r="M56" s="10">
        <f>Table13[[#This Row],[quantity roundup]]*Table13[[#This Row],[Price]]</f>
        <v>2000.1000000000001</v>
      </c>
    </row>
    <row r="57" spans="1:13" ht="15.75">
      <c r="A57" s="6">
        <v>10509</v>
      </c>
      <c r="B57" s="6" t="s">
        <v>42</v>
      </c>
      <c r="C57" s="6" t="s">
        <v>17</v>
      </c>
      <c r="D57" s="6">
        <v>4.99</v>
      </c>
      <c r="E57" s="6">
        <v>200.4</v>
      </c>
      <c r="F57" s="6" t="s">
        <v>40</v>
      </c>
      <c r="G57" s="6" t="s">
        <v>22</v>
      </c>
      <c r="H57" s="6" t="s">
        <v>31</v>
      </c>
      <c r="I57" s="6" t="e" vm="3">
        <v>#VALUE!</v>
      </c>
      <c r="J57" s="6" t="str">
        <f>TRIM(Table13[[#This Row],[Manager]])</f>
        <v>Pablo Perez</v>
      </c>
      <c r="K57" s="6">
        <f>ROUNDUP(Table13[[#This Row],[Quantity]],0)</f>
        <v>201</v>
      </c>
      <c r="L57" s="8" t="e" cm="1" vm="4">
        <f t="array" ref="L57">_FV(Table13[[#This Row],[City]],"Country/region",TRUE)</f>
        <v>#VALUE!</v>
      </c>
      <c r="M57" s="10">
        <f>Table13[[#This Row],[quantity roundup]]*Table13[[#This Row],[Price]]</f>
        <v>1002.99</v>
      </c>
    </row>
    <row r="58" spans="1:13" ht="15.75">
      <c r="A58" s="6">
        <v>10510</v>
      </c>
      <c r="B58" s="6" t="s">
        <v>43</v>
      </c>
      <c r="C58" s="6" t="s">
        <v>21</v>
      </c>
      <c r="D58" s="6">
        <v>12.99</v>
      </c>
      <c r="E58" s="6">
        <v>508.08</v>
      </c>
      <c r="F58" s="6" t="s">
        <v>40</v>
      </c>
      <c r="G58" s="6" t="s">
        <v>22</v>
      </c>
      <c r="H58" s="6" t="s">
        <v>31</v>
      </c>
      <c r="I58" s="6" t="e" vm="3">
        <v>#VALUE!</v>
      </c>
      <c r="J58" s="6" t="str">
        <f>TRIM(Table13[[#This Row],[Manager]])</f>
        <v>Pablo Perez</v>
      </c>
      <c r="K58" s="6">
        <f>ROUNDUP(Table13[[#This Row],[Quantity]],0)</f>
        <v>509</v>
      </c>
      <c r="L58" s="8" t="e" cm="1" vm="4">
        <f t="array" ref="L58">_FV(Table13[[#This Row],[City]],"Country/region",TRUE)</f>
        <v>#VALUE!</v>
      </c>
      <c r="M58" s="10">
        <f>Table13[[#This Row],[quantity roundup]]*Table13[[#This Row],[Price]]</f>
        <v>6611.91</v>
      </c>
    </row>
    <row r="59" spans="1:13" ht="15.75">
      <c r="A59" s="6">
        <v>10511</v>
      </c>
      <c r="B59" s="6" t="s">
        <v>43</v>
      </c>
      <c r="C59" s="6" t="s">
        <v>25</v>
      </c>
      <c r="D59" s="6">
        <v>9.9499999999999993</v>
      </c>
      <c r="E59" s="6">
        <v>201.01</v>
      </c>
      <c r="F59" s="6" t="s">
        <v>40</v>
      </c>
      <c r="G59" s="6" t="s">
        <v>22</v>
      </c>
      <c r="H59" s="6" t="s">
        <v>36</v>
      </c>
      <c r="I59" s="6" t="e" vm="5">
        <v>#VALUE!</v>
      </c>
      <c r="J59" s="6" t="str">
        <f>TRIM(Table13[[#This Row],[Manager]])</f>
        <v>Joao Silva</v>
      </c>
      <c r="K59" s="6">
        <f>ROUNDUP(Table13[[#This Row],[Quantity]],0)</f>
        <v>202</v>
      </c>
      <c r="L59" s="8" t="e" cm="1" vm="6">
        <f t="array" ref="L59">_FV(Table13[[#This Row],[City]],"Country/region",TRUE)</f>
        <v>#VALUE!</v>
      </c>
      <c r="M59" s="10">
        <f>Table13[[#This Row],[quantity roundup]]*Table13[[#This Row],[Price]]</f>
        <v>2009.8999999999999</v>
      </c>
    </row>
    <row r="60" spans="1:13" ht="15.75">
      <c r="A60" s="6">
        <v>10512</v>
      </c>
      <c r="B60" s="6" t="s">
        <v>43</v>
      </c>
      <c r="C60" s="6" t="s">
        <v>9</v>
      </c>
      <c r="D60" s="6">
        <v>3.49</v>
      </c>
      <c r="E60" s="6">
        <v>687.68</v>
      </c>
      <c r="F60" s="6" t="s">
        <v>40</v>
      </c>
      <c r="G60" s="6" t="s">
        <v>22</v>
      </c>
      <c r="H60" s="6" t="s">
        <v>36</v>
      </c>
      <c r="I60" s="6" t="e" vm="5">
        <v>#VALUE!</v>
      </c>
      <c r="J60" s="6" t="str">
        <f>TRIM(Table13[[#This Row],[Manager]])</f>
        <v>Joao Silva</v>
      </c>
      <c r="K60" s="6">
        <f>ROUNDUP(Table13[[#This Row],[Quantity]],0)</f>
        <v>688</v>
      </c>
      <c r="L60" s="8" t="e" cm="1" vm="6">
        <f t="array" ref="L60">_FV(Table13[[#This Row],[City]],"Country/region",TRUE)</f>
        <v>#VALUE!</v>
      </c>
      <c r="M60" s="10">
        <f>Table13[[#This Row],[quantity roundup]]*Table13[[#This Row],[Price]]</f>
        <v>2401.1200000000003</v>
      </c>
    </row>
    <row r="61" spans="1:13" ht="15.75">
      <c r="A61" s="6">
        <v>10513</v>
      </c>
      <c r="B61" s="6" t="s">
        <v>43</v>
      </c>
      <c r="C61" s="6" t="s">
        <v>14</v>
      </c>
      <c r="D61" s="6">
        <v>2.95</v>
      </c>
      <c r="E61" s="6">
        <v>677.97</v>
      </c>
      <c r="F61" s="6" t="s">
        <v>40</v>
      </c>
      <c r="G61" s="6" t="s">
        <v>44</v>
      </c>
      <c r="H61" s="6" t="s">
        <v>36</v>
      </c>
      <c r="I61" s="6" t="e" vm="5">
        <v>#VALUE!</v>
      </c>
      <c r="J61" s="6" t="str">
        <f>TRIM(Table13[[#This Row],[Manager]])</f>
        <v>Joao Silva</v>
      </c>
      <c r="K61" s="6">
        <f>ROUNDUP(Table13[[#This Row],[Quantity]],0)</f>
        <v>678</v>
      </c>
      <c r="L61" s="8" t="e" cm="1" vm="6">
        <f t="array" ref="L61">_FV(Table13[[#This Row],[City]],"Country/region",TRUE)</f>
        <v>#VALUE!</v>
      </c>
      <c r="M61" s="10">
        <f>Table13[[#This Row],[quantity roundup]]*Table13[[#This Row],[Price]]</f>
        <v>2000.1000000000001</v>
      </c>
    </row>
    <row r="62" spans="1:13" ht="15.75">
      <c r="A62" s="6">
        <v>10514</v>
      </c>
      <c r="B62" s="6" t="s">
        <v>43</v>
      </c>
      <c r="C62" s="6" t="s">
        <v>17</v>
      </c>
      <c r="D62" s="6">
        <v>4.99</v>
      </c>
      <c r="E62" s="6">
        <v>200.4</v>
      </c>
      <c r="F62" s="6" t="s">
        <v>40</v>
      </c>
      <c r="G62" s="6" t="s">
        <v>44</v>
      </c>
      <c r="H62" s="6" t="s">
        <v>36</v>
      </c>
      <c r="I62" s="6" t="e" vm="5">
        <v>#VALUE!</v>
      </c>
      <c r="J62" s="6" t="str">
        <f>TRIM(Table13[[#This Row],[Manager]])</f>
        <v>Joao Silva</v>
      </c>
      <c r="K62" s="6">
        <f>ROUNDUP(Table13[[#This Row],[Quantity]],0)</f>
        <v>201</v>
      </c>
      <c r="L62" s="8" t="e" cm="1" vm="6">
        <f t="array" ref="L62">_FV(Table13[[#This Row],[City]],"Country/region",TRUE)</f>
        <v>#VALUE!</v>
      </c>
      <c r="M62" s="10">
        <f>Table13[[#This Row],[quantity roundup]]*Table13[[#This Row],[Price]]</f>
        <v>1002.99</v>
      </c>
    </row>
    <row r="63" spans="1:13" ht="15.75">
      <c r="A63" s="6">
        <v>10515</v>
      </c>
      <c r="B63" s="6" t="s">
        <v>45</v>
      </c>
      <c r="C63" s="6" t="s">
        <v>21</v>
      </c>
      <c r="D63" s="6">
        <v>12.99</v>
      </c>
      <c r="E63" s="6">
        <v>477.29</v>
      </c>
      <c r="F63" s="6" t="s">
        <v>40</v>
      </c>
      <c r="G63" s="6" t="s">
        <v>44</v>
      </c>
      <c r="H63" s="6" t="s">
        <v>36</v>
      </c>
      <c r="I63" s="6" t="e" vm="5">
        <v>#VALUE!</v>
      </c>
      <c r="J63" s="6" t="str">
        <f>TRIM(Table13[[#This Row],[Manager]])</f>
        <v>Joao Silva</v>
      </c>
      <c r="K63" s="6">
        <f>ROUNDUP(Table13[[#This Row],[Quantity]],0)</f>
        <v>478</v>
      </c>
      <c r="L63" s="8" t="e" cm="1" vm="6">
        <f t="array" ref="L63">_FV(Table13[[#This Row],[City]],"Country/region",TRUE)</f>
        <v>#VALUE!</v>
      </c>
      <c r="M63" s="10">
        <f>Table13[[#This Row],[quantity roundup]]*Table13[[#This Row],[Price]]</f>
        <v>6209.22</v>
      </c>
    </row>
    <row r="64" spans="1:13" ht="15.75">
      <c r="A64" s="6">
        <v>10516</v>
      </c>
      <c r="B64" s="6" t="s">
        <v>45</v>
      </c>
      <c r="C64" s="6" t="s">
        <v>25</v>
      </c>
      <c r="D64" s="6">
        <v>9.9499999999999993</v>
      </c>
      <c r="E64" s="6">
        <v>201.01</v>
      </c>
      <c r="F64" s="6" t="s">
        <v>40</v>
      </c>
      <c r="G64" s="6" t="s">
        <v>44</v>
      </c>
      <c r="H64" s="6" t="s">
        <v>36</v>
      </c>
      <c r="I64" s="6" t="e" vm="5">
        <v>#VALUE!</v>
      </c>
      <c r="J64" s="6" t="str">
        <f>TRIM(Table13[[#This Row],[Manager]])</f>
        <v>Joao Silva</v>
      </c>
      <c r="K64" s="6">
        <f>ROUNDUP(Table13[[#This Row],[Quantity]],0)</f>
        <v>202</v>
      </c>
      <c r="L64" s="8" t="e" cm="1" vm="6">
        <f t="array" ref="L64">_FV(Table13[[#This Row],[City]],"Country/region",TRUE)</f>
        <v>#VALUE!</v>
      </c>
      <c r="M64" s="10">
        <f>Table13[[#This Row],[quantity roundup]]*Table13[[#This Row],[Price]]</f>
        <v>2009.8999999999999</v>
      </c>
    </row>
    <row r="65" spans="1:13" ht="15.75">
      <c r="A65" s="6">
        <v>10483</v>
      </c>
      <c r="B65" s="6" t="s">
        <v>35</v>
      </c>
      <c r="C65" s="6" t="s">
        <v>14</v>
      </c>
      <c r="D65" s="6">
        <v>2.95</v>
      </c>
      <c r="E65" s="6">
        <v>677.97</v>
      </c>
      <c r="F65" s="6" t="s">
        <v>18</v>
      </c>
      <c r="G65" s="6" t="s">
        <v>22</v>
      </c>
      <c r="H65" s="6" t="s">
        <v>19</v>
      </c>
      <c r="I65" s="6" t="e" vm="5">
        <v>#VALUE!</v>
      </c>
      <c r="J65" s="6" t="str">
        <f>TRIM(Table13[[#This Row],[Manager]])</f>
        <v>Joao Silva</v>
      </c>
      <c r="K65" s="6">
        <f>ROUNDUP(Table13[[#This Row],[Quantity]],0)</f>
        <v>678</v>
      </c>
      <c r="L65" s="8" t="e" cm="1" vm="6">
        <f t="array" ref="L65">_FV(Table13[[#This Row],[City]],"Country/region",TRUE)</f>
        <v>#VALUE!</v>
      </c>
      <c r="M65" s="10">
        <f>Table13[[#This Row],[quantity roundup]]*Table13[[#This Row],[Price]]</f>
        <v>2000.1000000000001</v>
      </c>
    </row>
    <row r="66" spans="1:13" ht="15.75">
      <c r="A66" s="6">
        <v>10484</v>
      </c>
      <c r="B66" s="6" t="s">
        <v>35</v>
      </c>
      <c r="C66" s="6" t="s">
        <v>17</v>
      </c>
      <c r="D66" s="6">
        <v>4.99</v>
      </c>
      <c r="E66" s="6">
        <v>200.4</v>
      </c>
      <c r="F66" s="6" t="s">
        <v>18</v>
      </c>
      <c r="G66" s="6" t="s">
        <v>22</v>
      </c>
      <c r="H66" s="6" t="s">
        <v>19</v>
      </c>
      <c r="I66" s="6" t="e" vm="5">
        <v>#VALUE!</v>
      </c>
      <c r="J66" s="6" t="str">
        <f>TRIM(Table13[[#This Row],[Manager]])</f>
        <v>Joao Silva</v>
      </c>
      <c r="K66" s="6">
        <f>ROUNDUP(Table13[[#This Row],[Quantity]],0)</f>
        <v>201</v>
      </c>
      <c r="L66" s="8" t="e" cm="1" vm="6">
        <f t="array" ref="L66">_FV(Table13[[#This Row],[City]],"Country/region",TRUE)</f>
        <v>#VALUE!</v>
      </c>
      <c r="M66" s="10">
        <f>Table13[[#This Row],[quantity roundup]]*Table13[[#This Row],[Price]]</f>
        <v>1002.99</v>
      </c>
    </row>
    <row r="67" spans="1:13" ht="15.75">
      <c r="A67" s="6">
        <v>10485</v>
      </c>
      <c r="B67" s="6" t="s">
        <v>37</v>
      </c>
      <c r="C67" s="6" t="s">
        <v>21</v>
      </c>
      <c r="D67" s="6">
        <v>12.99</v>
      </c>
      <c r="E67" s="6">
        <v>523.48</v>
      </c>
      <c r="F67" s="6" t="s">
        <v>18</v>
      </c>
      <c r="G67" s="6" t="s">
        <v>22</v>
      </c>
      <c r="H67" s="6" t="s">
        <v>19</v>
      </c>
      <c r="I67" s="6" t="e" vm="5">
        <v>#VALUE!</v>
      </c>
      <c r="J67" s="6" t="str">
        <f>TRIM(Table13[[#This Row],[Manager]])</f>
        <v>Joao Silva</v>
      </c>
      <c r="K67" s="6">
        <f>ROUNDUP(Table13[[#This Row],[Quantity]],0)</f>
        <v>524</v>
      </c>
      <c r="L67" s="8" t="e" cm="1" vm="6">
        <f t="array" ref="L67">_FV(Table13[[#This Row],[City]],"Country/region",TRUE)</f>
        <v>#VALUE!</v>
      </c>
      <c r="M67" s="10">
        <f>Table13[[#This Row],[quantity roundup]]*Table13[[#This Row],[Price]]</f>
        <v>6806.76</v>
      </c>
    </row>
    <row r="68" spans="1:13" ht="15.75">
      <c r="A68" s="6">
        <v>10520</v>
      </c>
      <c r="B68" s="6" t="s">
        <v>46</v>
      </c>
      <c r="C68" s="6" t="s">
        <v>21</v>
      </c>
      <c r="D68" s="6">
        <v>12.99</v>
      </c>
      <c r="E68" s="6">
        <v>492.69</v>
      </c>
      <c r="F68" s="6" t="s">
        <v>40</v>
      </c>
      <c r="G68" s="6" t="s">
        <v>44</v>
      </c>
      <c r="H68" s="6" t="s">
        <v>28</v>
      </c>
      <c r="I68" s="6" t="e" vm="9">
        <v>#VALUE!</v>
      </c>
      <c r="J68" s="6" t="str">
        <f>TRIM(Table13[[#This Row],[Manager]])</f>
        <v>Remy Monet</v>
      </c>
      <c r="K68" s="6">
        <f>ROUNDUP(Table13[[#This Row],[Quantity]],0)</f>
        <v>493</v>
      </c>
      <c r="L68" s="8" t="e" cm="1" vm="10">
        <f t="array" ref="L68">_FV(Table13[[#This Row],[City]],"Country/region",TRUE)</f>
        <v>#VALUE!</v>
      </c>
      <c r="M68" s="10">
        <f>Table13[[#This Row],[quantity roundup]]*Table13[[#This Row],[Price]]</f>
        <v>6404.07</v>
      </c>
    </row>
    <row r="69" spans="1:13" ht="15.75">
      <c r="A69" s="6">
        <v>10521</v>
      </c>
      <c r="B69" s="6" t="s">
        <v>46</v>
      </c>
      <c r="C69" s="6" t="s">
        <v>25</v>
      </c>
      <c r="D69" s="6">
        <v>9.9499999999999993</v>
      </c>
      <c r="E69" s="6">
        <v>201.01</v>
      </c>
      <c r="F69" s="6" t="s">
        <v>40</v>
      </c>
      <c r="G69" s="6" t="s">
        <v>44</v>
      </c>
      <c r="H69" s="6" t="s">
        <v>28</v>
      </c>
      <c r="I69" s="6" t="e" vm="9">
        <v>#VALUE!</v>
      </c>
      <c r="J69" s="6" t="str">
        <f>TRIM(Table13[[#This Row],[Manager]])</f>
        <v>Remy Monet</v>
      </c>
      <c r="K69" s="6">
        <f>ROUNDUP(Table13[[#This Row],[Quantity]],0)</f>
        <v>202</v>
      </c>
      <c r="L69" s="8" t="e" cm="1" vm="10">
        <f t="array" ref="L69">_FV(Table13[[#This Row],[City]],"Country/region",TRUE)</f>
        <v>#VALUE!</v>
      </c>
      <c r="M69" s="10">
        <f>Table13[[#This Row],[quantity roundup]]*Table13[[#This Row],[Price]]</f>
        <v>2009.8999999999999</v>
      </c>
    </row>
    <row r="70" spans="1:13" ht="15.75">
      <c r="A70" s="6">
        <v>10522</v>
      </c>
      <c r="B70" s="6" t="s">
        <v>46</v>
      </c>
      <c r="C70" s="6" t="s">
        <v>9</v>
      </c>
      <c r="D70" s="6">
        <v>3.49</v>
      </c>
      <c r="E70" s="6">
        <v>687.68</v>
      </c>
      <c r="F70" s="6" t="s">
        <v>40</v>
      </c>
      <c r="G70" s="6" t="s">
        <v>44</v>
      </c>
      <c r="H70" s="6" t="s">
        <v>28</v>
      </c>
      <c r="I70" s="6" t="e" vm="9">
        <v>#VALUE!</v>
      </c>
      <c r="J70" s="6" t="str">
        <f>TRIM(Table13[[#This Row],[Manager]])</f>
        <v>Remy Monet</v>
      </c>
      <c r="K70" s="6">
        <f>ROUNDUP(Table13[[#This Row],[Quantity]],0)</f>
        <v>688</v>
      </c>
      <c r="L70" s="8" t="e" cm="1" vm="10">
        <f t="array" ref="L70">_FV(Table13[[#This Row],[City]],"Country/region",TRUE)</f>
        <v>#VALUE!</v>
      </c>
      <c r="M70" s="10">
        <f>Table13[[#This Row],[quantity roundup]]*Table13[[#This Row],[Price]]</f>
        <v>2401.1200000000003</v>
      </c>
    </row>
    <row r="71" spans="1:13" ht="15.75">
      <c r="A71" s="6">
        <v>10523</v>
      </c>
      <c r="B71" s="6" t="s">
        <v>46</v>
      </c>
      <c r="C71" s="6" t="s">
        <v>14</v>
      </c>
      <c r="D71" s="6">
        <v>2.95</v>
      </c>
      <c r="E71" s="6">
        <v>745.76</v>
      </c>
      <c r="F71" s="6" t="s">
        <v>40</v>
      </c>
      <c r="G71" s="6" t="s">
        <v>44</v>
      </c>
      <c r="H71" s="6" t="s">
        <v>28</v>
      </c>
      <c r="I71" s="6" t="e" vm="9">
        <v>#VALUE!</v>
      </c>
      <c r="J71" s="6" t="str">
        <f>TRIM(Table13[[#This Row],[Manager]])</f>
        <v>Remy Monet</v>
      </c>
      <c r="K71" s="6">
        <f>ROUNDUP(Table13[[#This Row],[Quantity]],0)</f>
        <v>746</v>
      </c>
      <c r="L71" s="8" t="e" cm="1" vm="10">
        <f t="array" ref="L71">_FV(Table13[[#This Row],[City]],"Country/region",TRUE)</f>
        <v>#VALUE!</v>
      </c>
      <c r="M71" s="10">
        <f>Table13[[#This Row],[quantity roundup]]*Table13[[#This Row],[Price]]</f>
        <v>2200.7000000000003</v>
      </c>
    </row>
    <row r="72" spans="1:13" ht="15.75">
      <c r="A72" s="6">
        <v>10524</v>
      </c>
      <c r="B72" s="6" t="s">
        <v>46</v>
      </c>
      <c r="C72" s="6" t="s">
        <v>17</v>
      </c>
      <c r="D72" s="6">
        <v>4.99</v>
      </c>
      <c r="E72" s="6">
        <v>200.4</v>
      </c>
      <c r="F72" s="6" t="s">
        <v>40</v>
      </c>
      <c r="G72" s="6" t="s">
        <v>44</v>
      </c>
      <c r="H72" s="6" t="s">
        <v>28</v>
      </c>
      <c r="I72" s="6" t="e" vm="9">
        <v>#VALUE!</v>
      </c>
      <c r="J72" s="6" t="str">
        <f>TRIM(Table13[[#This Row],[Manager]])</f>
        <v>Remy Monet</v>
      </c>
      <c r="K72" s="6">
        <f>ROUNDUP(Table13[[#This Row],[Quantity]],0)</f>
        <v>201</v>
      </c>
      <c r="L72" s="8" t="e" cm="1" vm="10">
        <f t="array" ref="L72">_FV(Table13[[#This Row],[City]],"Country/region",TRUE)</f>
        <v>#VALUE!</v>
      </c>
      <c r="M72" s="10">
        <f>Table13[[#This Row],[quantity roundup]]*Table13[[#This Row],[Price]]</f>
        <v>1002.99</v>
      </c>
    </row>
    <row r="73" spans="1:13" ht="15.75">
      <c r="A73" s="6">
        <v>10525</v>
      </c>
      <c r="B73" s="6" t="s">
        <v>47</v>
      </c>
      <c r="C73" s="6" t="s">
        <v>21</v>
      </c>
      <c r="D73" s="6">
        <v>12.99</v>
      </c>
      <c r="E73" s="6">
        <v>461.89</v>
      </c>
      <c r="F73" s="6" t="s">
        <v>40</v>
      </c>
      <c r="G73" s="6" t="s">
        <v>44</v>
      </c>
      <c r="H73" s="6" t="s">
        <v>28</v>
      </c>
      <c r="I73" s="6" t="e" vm="9">
        <v>#VALUE!</v>
      </c>
      <c r="J73" s="6" t="str">
        <f>TRIM(Table13[[#This Row],[Manager]])</f>
        <v>Remy Monet</v>
      </c>
      <c r="K73" s="6">
        <f>ROUNDUP(Table13[[#This Row],[Quantity]],0)</f>
        <v>462</v>
      </c>
      <c r="L73" s="8" t="e" cm="1" vm="10">
        <f t="array" ref="L73">_FV(Table13[[#This Row],[City]],"Country/region",TRUE)</f>
        <v>#VALUE!</v>
      </c>
      <c r="M73" s="10">
        <f>Table13[[#This Row],[quantity roundup]]*Table13[[#This Row],[Price]]</f>
        <v>6001.38</v>
      </c>
    </row>
    <row r="74" spans="1:13" ht="15.75">
      <c r="A74" s="6">
        <v>10526</v>
      </c>
      <c r="B74" s="6" t="s">
        <v>47</v>
      </c>
      <c r="C74" s="6" t="s">
        <v>25</v>
      </c>
      <c r="D74" s="6">
        <v>9.9499999999999993</v>
      </c>
      <c r="E74" s="6">
        <v>201.01</v>
      </c>
      <c r="F74" s="6" t="s">
        <v>40</v>
      </c>
      <c r="G74" s="6" t="s">
        <v>44</v>
      </c>
      <c r="H74" s="6" t="s">
        <v>28</v>
      </c>
      <c r="I74" s="6" t="e" vm="9">
        <v>#VALUE!</v>
      </c>
      <c r="J74" s="6" t="str">
        <f>TRIM(Table13[[#This Row],[Manager]])</f>
        <v>Remy Monet</v>
      </c>
      <c r="K74" s="6">
        <f>ROUNDUP(Table13[[#This Row],[Quantity]],0)</f>
        <v>202</v>
      </c>
      <c r="L74" s="8" t="e" cm="1" vm="10">
        <f t="array" ref="L74">_FV(Table13[[#This Row],[City]],"Country/region",TRUE)</f>
        <v>#VALUE!</v>
      </c>
      <c r="M74" s="10">
        <f>Table13[[#This Row],[quantity roundup]]*Table13[[#This Row],[Price]]</f>
        <v>2009.8999999999999</v>
      </c>
    </row>
    <row r="75" spans="1:13" ht="15.75">
      <c r="A75" s="6">
        <v>10527</v>
      </c>
      <c r="B75" s="6" t="s">
        <v>47</v>
      </c>
      <c r="C75" s="6" t="s">
        <v>9</v>
      </c>
      <c r="D75" s="6">
        <v>3.49</v>
      </c>
      <c r="E75" s="6">
        <v>687.68</v>
      </c>
      <c r="F75" s="6" t="s">
        <v>40</v>
      </c>
      <c r="G75" s="6" t="s">
        <v>44</v>
      </c>
      <c r="H75" s="6" t="s">
        <v>28</v>
      </c>
      <c r="I75" s="6" t="e" vm="9">
        <v>#VALUE!</v>
      </c>
      <c r="J75" s="6" t="str">
        <f>TRIM(Table13[[#This Row],[Manager]])</f>
        <v>Remy Monet</v>
      </c>
      <c r="K75" s="6">
        <f>ROUNDUP(Table13[[#This Row],[Quantity]],0)</f>
        <v>688</v>
      </c>
      <c r="L75" s="8" t="e" cm="1" vm="10">
        <f t="array" ref="L75">_FV(Table13[[#This Row],[City]],"Country/region",TRUE)</f>
        <v>#VALUE!</v>
      </c>
      <c r="M75" s="10">
        <f>Table13[[#This Row],[quantity roundup]]*Table13[[#This Row],[Price]]</f>
        <v>2401.1200000000003</v>
      </c>
    </row>
    <row r="76" spans="1:13" ht="15.75">
      <c r="A76" s="6">
        <v>10528</v>
      </c>
      <c r="B76" s="6" t="s">
        <v>47</v>
      </c>
      <c r="C76" s="6" t="s">
        <v>14</v>
      </c>
      <c r="D76" s="6">
        <v>2.95</v>
      </c>
      <c r="E76" s="6">
        <v>745.76</v>
      </c>
      <c r="F76" s="6" t="s">
        <v>40</v>
      </c>
      <c r="G76" s="6" t="s">
        <v>44</v>
      </c>
      <c r="H76" s="6" t="s">
        <v>28</v>
      </c>
      <c r="I76" s="6" t="e" vm="9">
        <v>#VALUE!</v>
      </c>
      <c r="J76" s="6" t="str">
        <f>TRIM(Table13[[#This Row],[Manager]])</f>
        <v>Remy Monet</v>
      </c>
      <c r="K76" s="6">
        <f>ROUNDUP(Table13[[#This Row],[Quantity]],0)</f>
        <v>746</v>
      </c>
      <c r="L76" s="8" t="e" cm="1" vm="10">
        <f t="array" ref="L76">_FV(Table13[[#This Row],[City]],"Country/region",TRUE)</f>
        <v>#VALUE!</v>
      </c>
      <c r="M76" s="10">
        <f>Table13[[#This Row],[quantity roundup]]*Table13[[#This Row],[Price]]</f>
        <v>2200.7000000000003</v>
      </c>
    </row>
    <row r="77" spans="1:13" ht="15.75">
      <c r="A77" s="6">
        <v>10529</v>
      </c>
      <c r="B77" s="6" t="s">
        <v>47</v>
      </c>
      <c r="C77" s="6" t="s">
        <v>17</v>
      </c>
      <c r="D77" s="6">
        <v>4.99</v>
      </c>
      <c r="E77" s="6">
        <v>200.4</v>
      </c>
      <c r="F77" s="6" t="s">
        <v>40</v>
      </c>
      <c r="G77" s="6" t="s">
        <v>44</v>
      </c>
      <c r="H77" s="6" t="s">
        <v>28</v>
      </c>
      <c r="I77" s="6" t="e" vm="9">
        <v>#VALUE!</v>
      </c>
      <c r="J77" s="6" t="str">
        <f>TRIM(Table13[[#This Row],[Manager]])</f>
        <v>Remy Monet</v>
      </c>
      <c r="K77" s="6">
        <f>ROUNDUP(Table13[[#This Row],[Quantity]],0)</f>
        <v>201</v>
      </c>
      <c r="L77" s="8" t="e" cm="1" vm="10">
        <f t="array" ref="L77">_FV(Table13[[#This Row],[City]],"Country/region",TRUE)</f>
        <v>#VALUE!</v>
      </c>
      <c r="M77" s="10">
        <f>Table13[[#This Row],[quantity roundup]]*Table13[[#This Row],[Price]]</f>
        <v>1002.99</v>
      </c>
    </row>
    <row r="78" spans="1:13" ht="15.75">
      <c r="A78" s="6">
        <v>10530</v>
      </c>
      <c r="B78" s="6" t="s">
        <v>48</v>
      </c>
      <c r="C78" s="6" t="s">
        <v>21</v>
      </c>
      <c r="D78" s="6">
        <v>12.99</v>
      </c>
      <c r="E78" s="6">
        <v>477.29</v>
      </c>
      <c r="F78" s="6" t="s">
        <v>40</v>
      </c>
      <c r="G78" s="6" t="s">
        <v>44</v>
      </c>
      <c r="H78" s="6" t="s">
        <v>28</v>
      </c>
      <c r="I78" s="6" t="e" vm="9">
        <v>#VALUE!</v>
      </c>
      <c r="J78" s="6" t="str">
        <f>TRIM(Table13[[#This Row],[Manager]])</f>
        <v>Remy Monet</v>
      </c>
      <c r="K78" s="6">
        <f>ROUNDUP(Table13[[#This Row],[Quantity]],0)</f>
        <v>478</v>
      </c>
      <c r="L78" s="8" t="e" cm="1" vm="10">
        <f t="array" ref="L78">_FV(Table13[[#This Row],[City]],"Country/region",TRUE)</f>
        <v>#VALUE!</v>
      </c>
      <c r="M78" s="10">
        <f>Table13[[#This Row],[quantity roundup]]*Table13[[#This Row],[Price]]</f>
        <v>6209.22</v>
      </c>
    </row>
    <row r="79" spans="1:13" ht="15.75">
      <c r="A79" s="6">
        <v>10531</v>
      </c>
      <c r="B79" s="6" t="s">
        <v>48</v>
      </c>
      <c r="C79" s="6" t="s">
        <v>25</v>
      </c>
      <c r="D79" s="6">
        <v>9.9499999999999993</v>
      </c>
      <c r="E79" s="6">
        <v>201.01</v>
      </c>
      <c r="F79" s="6" t="s">
        <v>40</v>
      </c>
      <c r="G79" s="6" t="s">
        <v>44</v>
      </c>
      <c r="H79" s="6" t="s">
        <v>28</v>
      </c>
      <c r="I79" s="6" t="e" vm="9">
        <v>#VALUE!</v>
      </c>
      <c r="J79" s="6" t="str">
        <f>TRIM(Table13[[#This Row],[Manager]])</f>
        <v>Remy Monet</v>
      </c>
      <c r="K79" s="6">
        <f>ROUNDUP(Table13[[#This Row],[Quantity]],0)</f>
        <v>202</v>
      </c>
      <c r="L79" s="8" t="e" cm="1" vm="10">
        <f t="array" ref="L79">_FV(Table13[[#This Row],[City]],"Country/region",TRUE)</f>
        <v>#VALUE!</v>
      </c>
      <c r="M79" s="10">
        <f>Table13[[#This Row],[quantity roundup]]*Table13[[#This Row],[Price]]</f>
        <v>2009.8999999999999</v>
      </c>
    </row>
    <row r="80" spans="1:13" ht="15.75">
      <c r="A80" s="6">
        <v>10532</v>
      </c>
      <c r="B80" s="6" t="s">
        <v>48</v>
      </c>
      <c r="C80" s="6" t="s">
        <v>9</v>
      </c>
      <c r="D80" s="6">
        <v>3.49</v>
      </c>
      <c r="E80" s="6">
        <v>687.68</v>
      </c>
      <c r="F80" s="6" t="s">
        <v>40</v>
      </c>
      <c r="G80" s="6" t="s">
        <v>44</v>
      </c>
      <c r="H80" s="6" t="s">
        <v>36</v>
      </c>
      <c r="I80" s="6" t="e" vm="5">
        <v>#VALUE!</v>
      </c>
      <c r="J80" s="6" t="str">
        <f>TRIM(Table13[[#This Row],[Manager]])</f>
        <v>Joao Silva</v>
      </c>
      <c r="K80" s="6">
        <f>ROUNDUP(Table13[[#This Row],[Quantity]],0)</f>
        <v>688</v>
      </c>
      <c r="L80" s="8" t="e" cm="1" vm="6">
        <f t="array" ref="L80">_FV(Table13[[#This Row],[City]],"Country/region",TRUE)</f>
        <v>#VALUE!</v>
      </c>
      <c r="M80" s="10">
        <f>Table13[[#This Row],[quantity roundup]]*Table13[[#This Row],[Price]]</f>
        <v>2401.1200000000003</v>
      </c>
    </row>
    <row r="81" spans="1:13" ht="15.75">
      <c r="A81" s="6">
        <v>10533</v>
      </c>
      <c r="B81" s="6" t="s">
        <v>48</v>
      </c>
      <c r="C81" s="6" t="s">
        <v>14</v>
      </c>
      <c r="D81" s="6">
        <v>2.95</v>
      </c>
      <c r="E81" s="6">
        <v>745.76</v>
      </c>
      <c r="F81" s="6" t="s">
        <v>40</v>
      </c>
      <c r="G81" s="6" t="s">
        <v>44</v>
      </c>
      <c r="H81" s="6" t="s">
        <v>36</v>
      </c>
      <c r="I81" s="6" t="e" vm="5">
        <v>#VALUE!</v>
      </c>
      <c r="J81" s="6" t="str">
        <f>TRIM(Table13[[#This Row],[Manager]])</f>
        <v>Joao Silva</v>
      </c>
      <c r="K81" s="6">
        <f>ROUNDUP(Table13[[#This Row],[Quantity]],0)</f>
        <v>746</v>
      </c>
      <c r="L81" s="8" t="e" cm="1" vm="6">
        <f t="array" ref="L81">_FV(Table13[[#This Row],[City]],"Country/region",TRUE)</f>
        <v>#VALUE!</v>
      </c>
      <c r="M81" s="10">
        <f>Table13[[#This Row],[quantity roundup]]*Table13[[#This Row],[Price]]</f>
        <v>2200.7000000000003</v>
      </c>
    </row>
    <row r="82" spans="1:13" ht="15.75">
      <c r="A82" s="6">
        <v>10534</v>
      </c>
      <c r="B82" s="6" t="s">
        <v>48</v>
      </c>
      <c r="C82" s="6" t="s">
        <v>17</v>
      </c>
      <c r="D82" s="6">
        <v>4.99</v>
      </c>
      <c r="E82" s="6">
        <v>200.4</v>
      </c>
      <c r="F82" s="6" t="s">
        <v>40</v>
      </c>
      <c r="G82" s="6" t="s">
        <v>44</v>
      </c>
      <c r="H82" s="6" t="s">
        <v>31</v>
      </c>
      <c r="I82" s="6" t="e" vm="3">
        <v>#VALUE!</v>
      </c>
      <c r="J82" s="6" t="str">
        <f>TRIM(Table13[[#This Row],[Manager]])</f>
        <v>Pablo Perez</v>
      </c>
      <c r="K82" s="6">
        <f>ROUNDUP(Table13[[#This Row],[Quantity]],0)</f>
        <v>201</v>
      </c>
      <c r="L82" s="8" t="e" cm="1" vm="4">
        <f t="array" ref="L82">_FV(Table13[[#This Row],[City]],"Country/region",TRUE)</f>
        <v>#VALUE!</v>
      </c>
      <c r="M82" s="10">
        <f>Table13[[#This Row],[quantity roundup]]*Table13[[#This Row],[Price]]</f>
        <v>1002.99</v>
      </c>
    </row>
    <row r="83" spans="1:13" ht="15.75">
      <c r="A83" s="6">
        <v>10535</v>
      </c>
      <c r="B83" s="6" t="s">
        <v>49</v>
      </c>
      <c r="C83" s="6" t="s">
        <v>21</v>
      </c>
      <c r="D83" s="6">
        <v>12.99</v>
      </c>
      <c r="E83" s="6">
        <v>477.29</v>
      </c>
      <c r="F83" s="6" t="s">
        <v>40</v>
      </c>
      <c r="G83" s="6" t="s">
        <v>22</v>
      </c>
      <c r="H83" s="6" t="s">
        <v>31</v>
      </c>
      <c r="I83" s="6" t="e" vm="3">
        <v>#VALUE!</v>
      </c>
      <c r="J83" s="6" t="str">
        <f>TRIM(Table13[[#This Row],[Manager]])</f>
        <v>Pablo Perez</v>
      </c>
      <c r="K83" s="6">
        <f>ROUNDUP(Table13[[#This Row],[Quantity]],0)</f>
        <v>478</v>
      </c>
      <c r="L83" s="8" t="e" cm="1" vm="4">
        <f t="array" ref="L83">_FV(Table13[[#This Row],[City]],"Country/region",TRUE)</f>
        <v>#VALUE!</v>
      </c>
      <c r="M83" s="10">
        <f>Table13[[#This Row],[quantity roundup]]*Table13[[#This Row],[Price]]</f>
        <v>6209.22</v>
      </c>
    </row>
    <row r="84" spans="1:13" ht="15.75">
      <c r="A84" s="6">
        <v>10536</v>
      </c>
      <c r="B84" s="6" t="s">
        <v>49</v>
      </c>
      <c r="C84" s="6" t="s">
        <v>25</v>
      </c>
      <c r="D84" s="6">
        <v>9.9499999999999993</v>
      </c>
      <c r="E84" s="6">
        <v>201.01</v>
      </c>
      <c r="F84" s="6" t="s">
        <v>40</v>
      </c>
      <c r="G84" s="6" t="s">
        <v>22</v>
      </c>
      <c r="H84" s="6" t="s">
        <v>31</v>
      </c>
      <c r="I84" s="6" t="e" vm="3">
        <v>#VALUE!</v>
      </c>
      <c r="J84" s="6" t="str">
        <f>TRIM(Table13[[#This Row],[Manager]])</f>
        <v>Pablo Perez</v>
      </c>
      <c r="K84" s="6">
        <f>ROUNDUP(Table13[[#This Row],[Quantity]],0)</f>
        <v>202</v>
      </c>
      <c r="L84" s="8" t="e" cm="1" vm="4">
        <f t="array" ref="L84">_FV(Table13[[#This Row],[City]],"Country/region",TRUE)</f>
        <v>#VALUE!</v>
      </c>
      <c r="M84" s="10">
        <f>Table13[[#This Row],[quantity roundup]]*Table13[[#This Row],[Price]]</f>
        <v>2009.8999999999999</v>
      </c>
    </row>
    <row r="85" spans="1:13" ht="15.75">
      <c r="A85" s="6">
        <v>10537</v>
      </c>
      <c r="B85" s="6" t="s">
        <v>49</v>
      </c>
      <c r="C85" s="6" t="s">
        <v>9</v>
      </c>
      <c r="D85" s="6">
        <v>3.49</v>
      </c>
      <c r="E85" s="6">
        <v>630.37</v>
      </c>
      <c r="F85" s="6" t="s">
        <v>40</v>
      </c>
      <c r="G85" s="6" t="s">
        <v>22</v>
      </c>
      <c r="H85" s="6" t="s">
        <v>31</v>
      </c>
      <c r="I85" s="6" t="e" vm="3">
        <v>#VALUE!</v>
      </c>
      <c r="J85" s="6" t="str">
        <f>TRIM(Table13[[#This Row],[Manager]])</f>
        <v>Pablo Perez</v>
      </c>
      <c r="K85" s="6">
        <f>ROUNDUP(Table13[[#This Row],[Quantity]],0)</f>
        <v>631</v>
      </c>
      <c r="L85" s="8" t="e" cm="1" vm="4">
        <f t="array" ref="L85">_FV(Table13[[#This Row],[City]],"Country/region",TRUE)</f>
        <v>#VALUE!</v>
      </c>
      <c r="M85" s="10">
        <f>Table13[[#This Row],[quantity roundup]]*Table13[[#This Row],[Price]]</f>
        <v>2202.19</v>
      </c>
    </row>
    <row r="86" spans="1:13" ht="15.75">
      <c r="A86" s="6">
        <v>10538</v>
      </c>
      <c r="B86" s="6" t="s">
        <v>49</v>
      </c>
      <c r="C86" s="6" t="s">
        <v>14</v>
      </c>
      <c r="D86" s="6">
        <v>2.95</v>
      </c>
      <c r="E86" s="6">
        <v>745.76</v>
      </c>
      <c r="F86" s="6" t="s">
        <v>40</v>
      </c>
      <c r="G86" s="6" t="s">
        <v>22</v>
      </c>
      <c r="H86" s="6" t="s">
        <v>31</v>
      </c>
      <c r="I86" s="6" t="e" vm="3">
        <v>#VALUE!</v>
      </c>
      <c r="J86" s="6" t="str">
        <f>TRIM(Table13[[#This Row],[Manager]])</f>
        <v>Pablo Perez</v>
      </c>
      <c r="K86" s="6">
        <f>ROUNDUP(Table13[[#This Row],[Quantity]],0)</f>
        <v>746</v>
      </c>
      <c r="L86" s="8" t="e" cm="1" vm="4">
        <f t="array" ref="L86">_FV(Table13[[#This Row],[City]],"Country/region",TRUE)</f>
        <v>#VALUE!</v>
      </c>
      <c r="M86" s="10">
        <f>Table13[[#This Row],[quantity roundup]]*Table13[[#This Row],[Price]]</f>
        <v>2200.7000000000003</v>
      </c>
    </row>
    <row r="87" spans="1:13" ht="15.75">
      <c r="A87" s="6">
        <v>10539</v>
      </c>
      <c r="B87" s="6" t="s">
        <v>49</v>
      </c>
      <c r="C87" s="6" t="s">
        <v>17</v>
      </c>
      <c r="D87" s="6">
        <v>4.99</v>
      </c>
      <c r="E87" s="6">
        <v>200.4</v>
      </c>
      <c r="F87" s="6" t="s">
        <v>40</v>
      </c>
      <c r="G87" s="6" t="s">
        <v>22</v>
      </c>
      <c r="H87" s="6" t="s">
        <v>31</v>
      </c>
      <c r="I87" s="6" t="e" vm="3">
        <v>#VALUE!</v>
      </c>
      <c r="J87" s="6" t="str">
        <f>TRIM(Table13[[#This Row],[Manager]])</f>
        <v>Pablo Perez</v>
      </c>
      <c r="K87" s="6">
        <f>ROUNDUP(Table13[[#This Row],[Quantity]],0)</f>
        <v>201</v>
      </c>
      <c r="L87" s="8" t="e" cm="1" vm="4">
        <f t="array" ref="L87">_FV(Table13[[#This Row],[City]],"Country/region",TRUE)</f>
        <v>#VALUE!</v>
      </c>
      <c r="M87" s="10">
        <f>Table13[[#This Row],[quantity roundup]]*Table13[[#This Row],[Price]]</f>
        <v>1002.99</v>
      </c>
    </row>
    <row r="88" spans="1:13" ht="15.75">
      <c r="A88" s="6">
        <v>10540</v>
      </c>
      <c r="B88" s="6" t="s">
        <v>50</v>
      </c>
      <c r="C88" s="6" t="s">
        <v>21</v>
      </c>
      <c r="D88" s="6">
        <v>12.99</v>
      </c>
      <c r="E88" s="6">
        <v>461.89</v>
      </c>
      <c r="F88" s="6" t="s">
        <v>40</v>
      </c>
      <c r="G88" s="6" t="s">
        <v>22</v>
      </c>
      <c r="H88" s="6" t="s">
        <v>31</v>
      </c>
      <c r="I88" s="6" t="e" vm="3">
        <v>#VALUE!</v>
      </c>
      <c r="J88" s="6" t="str">
        <f>TRIM(Table13[[#This Row],[Manager]])</f>
        <v>Pablo Perez</v>
      </c>
      <c r="K88" s="6">
        <f>ROUNDUP(Table13[[#This Row],[Quantity]],0)</f>
        <v>462</v>
      </c>
      <c r="L88" s="8" t="e" cm="1" vm="4">
        <f t="array" ref="L88">_FV(Table13[[#This Row],[City]],"Country/region",TRUE)</f>
        <v>#VALUE!</v>
      </c>
      <c r="M88" s="10">
        <f>Table13[[#This Row],[quantity roundup]]*Table13[[#This Row],[Price]]</f>
        <v>6001.38</v>
      </c>
    </row>
    <row r="89" spans="1:13" ht="15.75">
      <c r="A89" s="6">
        <v>10541</v>
      </c>
      <c r="B89" s="6" t="s">
        <v>50</v>
      </c>
      <c r="C89" s="6" t="s">
        <v>25</v>
      </c>
      <c r="D89" s="6">
        <v>9.9499999999999993</v>
      </c>
      <c r="E89" s="6">
        <v>201.01</v>
      </c>
      <c r="F89" s="6" t="s">
        <v>40</v>
      </c>
      <c r="G89" s="6" t="s">
        <v>22</v>
      </c>
      <c r="H89" s="6" t="s">
        <v>51</v>
      </c>
      <c r="I89" s="6" t="e" vm="1">
        <v>#VALUE!</v>
      </c>
      <c r="J89" s="6" t="str">
        <f>TRIM(Table13[[#This Row],[Manager]])</f>
        <v>Tom Jackson</v>
      </c>
      <c r="K89" s="6">
        <f>ROUNDUP(Table13[[#This Row],[Quantity]],0)</f>
        <v>202</v>
      </c>
      <c r="L89" s="8" t="e" cm="1" vm="2">
        <f t="array" ref="L89">_FV(Table13[[#This Row],[City]],"Country/region",TRUE)</f>
        <v>#VALUE!</v>
      </c>
      <c r="M89" s="10">
        <f>Table13[[#This Row],[quantity roundup]]*Table13[[#This Row],[Price]]</f>
        <v>2009.8999999999999</v>
      </c>
    </row>
    <row r="90" spans="1:13" ht="15.75">
      <c r="A90" s="6">
        <v>10542</v>
      </c>
      <c r="B90" s="6" t="s">
        <v>50</v>
      </c>
      <c r="C90" s="6" t="s">
        <v>9</v>
      </c>
      <c r="D90" s="6">
        <v>3.49</v>
      </c>
      <c r="E90" s="6">
        <v>630.37</v>
      </c>
      <c r="F90" s="6" t="s">
        <v>40</v>
      </c>
      <c r="G90" s="6" t="s">
        <v>22</v>
      </c>
      <c r="H90" s="6" t="s">
        <v>51</v>
      </c>
      <c r="I90" s="6" t="e" vm="1">
        <v>#VALUE!</v>
      </c>
      <c r="J90" s="6" t="str">
        <f>TRIM(Table13[[#This Row],[Manager]])</f>
        <v>Tom Jackson</v>
      </c>
      <c r="K90" s="6">
        <f>ROUNDUP(Table13[[#This Row],[Quantity]],0)</f>
        <v>631</v>
      </c>
      <c r="L90" s="8" t="e" cm="1" vm="2">
        <f t="array" ref="L90">_FV(Table13[[#This Row],[City]],"Country/region",TRUE)</f>
        <v>#VALUE!</v>
      </c>
      <c r="M90" s="10">
        <f>Table13[[#This Row],[quantity roundup]]*Table13[[#This Row],[Price]]</f>
        <v>2202.19</v>
      </c>
    </row>
    <row r="91" spans="1:13" ht="15.75">
      <c r="A91" s="6">
        <v>10543</v>
      </c>
      <c r="B91" s="6" t="s">
        <v>50</v>
      </c>
      <c r="C91" s="6" t="s">
        <v>14</v>
      </c>
      <c r="D91" s="6">
        <v>2.95</v>
      </c>
      <c r="E91" s="6">
        <v>745.76</v>
      </c>
      <c r="F91" s="6" t="s">
        <v>40</v>
      </c>
      <c r="G91" s="6" t="s">
        <v>22</v>
      </c>
      <c r="H91" s="6" t="s">
        <v>51</v>
      </c>
      <c r="I91" s="6" t="e" vm="1">
        <v>#VALUE!</v>
      </c>
      <c r="J91" s="6" t="str">
        <f>TRIM(Table13[[#This Row],[Manager]])</f>
        <v>Tom Jackson</v>
      </c>
      <c r="K91" s="6">
        <f>ROUNDUP(Table13[[#This Row],[Quantity]],0)</f>
        <v>746</v>
      </c>
      <c r="L91" s="8" t="e" cm="1" vm="2">
        <f t="array" ref="L91">_FV(Table13[[#This Row],[City]],"Country/region",TRUE)</f>
        <v>#VALUE!</v>
      </c>
      <c r="M91" s="10">
        <f>Table13[[#This Row],[quantity roundup]]*Table13[[#This Row],[Price]]</f>
        <v>2200.7000000000003</v>
      </c>
    </row>
    <row r="92" spans="1:13" ht="15.75">
      <c r="A92" s="6">
        <v>10544</v>
      </c>
      <c r="B92" s="6" t="s">
        <v>50</v>
      </c>
      <c r="C92" s="6" t="s">
        <v>17</v>
      </c>
      <c r="D92" s="6">
        <v>4.99</v>
      </c>
      <c r="E92" s="6">
        <v>200.4</v>
      </c>
      <c r="F92" s="6" t="s">
        <v>40</v>
      </c>
      <c r="G92" s="6" t="s">
        <v>22</v>
      </c>
      <c r="H92" s="6" t="s">
        <v>51</v>
      </c>
      <c r="I92" s="6" t="e" vm="1">
        <v>#VALUE!</v>
      </c>
      <c r="J92" s="6" t="str">
        <f>TRIM(Table13[[#This Row],[Manager]])</f>
        <v>Tom Jackson</v>
      </c>
      <c r="K92" s="6">
        <f>ROUNDUP(Table13[[#This Row],[Quantity]],0)</f>
        <v>201</v>
      </c>
      <c r="L92" s="8" t="e" cm="1" vm="2">
        <f t="array" ref="L92">_FV(Table13[[#This Row],[City]],"Country/region",TRUE)</f>
        <v>#VALUE!</v>
      </c>
      <c r="M92" s="10">
        <f>Table13[[#This Row],[quantity roundup]]*Table13[[#This Row],[Price]]</f>
        <v>1002.99</v>
      </c>
    </row>
    <row r="93" spans="1:13" ht="15.75">
      <c r="A93" s="6">
        <v>10545</v>
      </c>
      <c r="B93" s="6" t="s">
        <v>52</v>
      </c>
      <c r="C93" s="6" t="s">
        <v>21</v>
      </c>
      <c r="D93" s="6">
        <v>12.99</v>
      </c>
      <c r="E93" s="6">
        <v>446.5</v>
      </c>
      <c r="F93" s="6" t="s">
        <v>40</v>
      </c>
      <c r="G93" s="6" t="s">
        <v>22</v>
      </c>
      <c r="H93" s="6" t="s">
        <v>51</v>
      </c>
      <c r="I93" s="6" t="e" vm="1">
        <v>#VALUE!</v>
      </c>
      <c r="J93" s="6" t="str">
        <f>TRIM(Table13[[#This Row],[Manager]])</f>
        <v>Tom Jackson</v>
      </c>
      <c r="K93" s="6">
        <f>ROUNDUP(Table13[[#This Row],[Quantity]],0)</f>
        <v>447</v>
      </c>
      <c r="L93" s="8" t="e" cm="1" vm="2">
        <f t="array" ref="L93">_FV(Table13[[#This Row],[City]],"Country/region",TRUE)</f>
        <v>#VALUE!</v>
      </c>
      <c r="M93" s="10">
        <f>Table13[[#This Row],[quantity roundup]]*Table13[[#This Row],[Price]]</f>
        <v>5806.53</v>
      </c>
    </row>
    <row r="94" spans="1:13" ht="15.75">
      <c r="A94" s="6">
        <v>10546</v>
      </c>
      <c r="B94" s="6" t="s">
        <v>52</v>
      </c>
      <c r="C94" s="6" t="s">
        <v>25</v>
      </c>
      <c r="D94" s="6">
        <v>9.9499999999999993</v>
      </c>
      <c r="E94" s="6">
        <v>201.01</v>
      </c>
      <c r="F94" s="6" t="s">
        <v>40</v>
      </c>
      <c r="G94" s="6" t="s">
        <v>22</v>
      </c>
      <c r="H94" s="6" t="s">
        <v>51</v>
      </c>
      <c r="I94" s="6" t="e" vm="1">
        <v>#VALUE!</v>
      </c>
      <c r="J94" s="6" t="str">
        <f>TRIM(Table13[[#This Row],[Manager]])</f>
        <v>Tom Jackson</v>
      </c>
      <c r="K94" s="6">
        <f>ROUNDUP(Table13[[#This Row],[Quantity]],0)</f>
        <v>202</v>
      </c>
      <c r="L94" s="8" t="e" cm="1" vm="2">
        <f t="array" ref="L94">_FV(Table13[[#This Row],[City]],"Country/region",TRUE)</f>
        <v>#VALUE!</v>
      </c>
      <c r="M94" s="10">
        <f>Table13[[#This Row],[quantity roundup]]*Table13[[#This Row],[Price]]</f>
        <v>2009.8999999999999</v>
      </c>
    </row>
    <row r="95" spans="1:13" ht="15.75">
      <c r="A95" s="6">
        <v>10547</v>
      </c>
      <c r="B95" s="6" t="s">
        <v>52</v>
      </c>
      <c r="C95" s="6" t="s">
        <v>9</v>
      </c>
      <c r="D95" s="6">
        <v>3.49</v>
      </c>
      <c r="E95" s="6">
        <v>630.37</v>
      </c>
      <c r="F95" s="6" t="s">
        <v>40</v>
      </c>
      <c r="G95" s="6" t="s">
        <v>22</v>
      </c>
      <c r="H95" s="6" t="s">
        <v>51</v>
      </c>
      <c r="I95" s="6" t="e" vm="1">
        <v>#VALUE!</v>
      </c>
      <c r="J95" s="6" t="str">
        <f>TRIM(Table13[[#This Row],[Manager]])</f>
        <v>Tom Jackson</v>
      </c>
      <c r="K95" s="6">
        <f>ROUNDUP(Table13[[#This Row],[Quantity]],0)</f>
        <v>631</v>
      </c>
      <c r="L95" s="8" t="e" cm="1" vm="2">
        <f t="array" ref="L95">_FV(Table13[[#This Row],[City]],"Country/region",TRUE)</f>
        <v>#VALUE!</v>
      </c>
      <c r="M95" s="10">
        <f>Table13[[#This Row],[quantity roundup]]*Table13[[#This Row],[Price]]</f>
        <v>2202.19</v>
      </c>
    </row>
    <row r="96" spans="1:13" ht="15.75">
      <c r="A96" s="6">
        <v>10548</v>
      </c>
      <c r="B96" s="6" t="s">
        <v>52</v>
      </c>
      <c r="C96" s="6" t="s">
        <v>14</v>
      </c>
      <c r="D96" s="6">
        <v>2.95</v>
      </c>
      <c r="E96" s="6">
        <v>745.76</v>
      </c>
      <c r="F96" s="6" t="s">
        <v>40</v>
      </c>
      <c r="G96" s="6" t="s">
        <v>22</v>
      </c>
      <c r="H96" s="6" t="s">
        <v>51</v>
      </c>
      <c r="I96" s="6" t="e" vm="1">
        <v>#VALUE!</v>
      </c>
      <c r="J96" s="6" t="str">
        <f>TRIM(Table13[[#This Row],[Manager]])</f>
        <v>Tom Jackson</v>
      </c>
      <c r="K96" s="6">
        <f>ROUNDUP(Table13[[#This Row],[Quantity]],0)</f>
        <v>746</v>
      </c>
      <c r="L96" s="8" t="e" cm="1" vm="2">
        <f t="array" ref="L96">_FV(Table13[[#This Row],[City]],"Country/region",TRUE)</f>
        <v>#VALUE!</v>
      </c>
      <c r="M96" s="10">
        <f>Table13[[#This Row],[quantity roundup]]*Table13[[#This Row],[Price]]</f>
        <v>2200.7000000000003</v>
      </c>
    </row>
    <row r="97" spans="1:13" ht="15.75">
      <c r="A97" s="6">
        <v>10549</v>
      </c>
      <c r="B97" s="6" t="s">
        <v>52</v>
      </c>
      <c r="C97" s="6" t="s">
        <v>17</v>
      </c>
      <c r="D97" s="6">
        <v>4.99</v>
      </c>
      <c r="E97" s="6">
        <v>200.4</v>
      </c>
      <c r="F97" s="6" t="s">
        <v>40</v>
      </c>
      <c r="G97" s="6" t="s">
        <v>22</v>
      </c>
      <c r="H97" s="6" t="s">
        <v>51</v>
      </c>
      <c r="I97" s="6" t="e" vm="1">
        <v>#VALUE!</v>
      </c>
      <c r="J97" s="6" t="str">
        <f>TRIM(Table13[[#This Row],[Manager]])</f>
        <v>Tom Jackson</v>
      </c>
      <c r="K97" s="6">
        <f>ROUNDUP(Table13[[#This Row],[Quantity]],0)</f>
        <v>201</v>
      </c>
      <c r="L97" s="8" t="e" cm="1" vm="2">
        <f t="array" ref="L97">_FV(Table13[[#This Row],[City]],"Country/region",TRUE)</f>
        <v>#VALUE!</v>
      </c>
      <c r="M97" s="10">
        <f>Table13[[#This Row],[quantity roundup]]*Table13[[#This Row],[Price]]</f>
        <v>1002.99</v>
      </c>
    </row>
    <row r="98" spans="1:13" ht="15.75">
      <c r="A98" s="6">
        <v>10550</v>
      </c>
      <c r="B98" s="6" t="s">
        <v>53</v>
      </c>
      <c r="C98" s="6" t="s">
        <v>21</v>
      </c>
      <c r="D98" s="6">
        <v>12.99</v>
      </c>
      <c r="E98" s="6">
        <v>461.89</v>
      </c>
      <c r="F98" s="6" t="s">
        <v>40</v>
      </c>
      <c r="G98" s="6" t="s">
        <v>22</v>
      </c>
      <c r="H98" s="6" t="s">
        <v>51</v>
      </c>
      <c r="I98" s="6" t="e" vm="1">
        <v>#VALUE!</v>
      </c>
      <c r="J98" s="6" t="str">
        <f>TRIM(Table13[[#This Row],[Manager]])</f>
        <v>Tom Jackson</v>
      </c>
      <c r="K98" s="6">
        <f>ROUNDUP(Table13[[#This Row],[Quantity]],0)</f>
        <v>462</v>
      </c>
      <c r="L98" s="8" t="e" cm="1" vm="2">
        <f t="array" ref="L98">_FV(Table13[[#This Row],[City]],"Country/region",TRUE)</f>
        <v>#VALUE!</v>
      </c>
      <c r="M98" s="10">
        <f>Table13[[#This Row],[quantity roundup]]*Table13[[#This Row],[Price]]</f>
        <v>6001.38</v>
      </c>
    </row>
    <row r="99" spans="1:13" ht="15.75">
      <c r="A99" s="6">
        <v>10551</v>
      </c>
      <c r="B99" s="6" t="s">
        <v>53</v>
      </c>
      <c r="C99" s="6" t="s">
        <v>25</v>
      </c>
      <c r="D99" s="6">
        <v>9.9499999999999993</v>
      </c>
      <c r="E99" s="6">
        <v>201.01</v>
      </c>
      <c r="F99" s="6" t="s">
        <v>40</v>
      </c>
      <c r="G99" s="6" t="s">
        <v>22</v>
      </c>
      <c r="H99" s="6" t="s">
        <v>51</v>
      </c>
      <c r="I99" s="6" t="e" vm="1">
        <v>#VALUE!</v>
      </c>
      <c r="J99" s="6" t="str">
        <f>TRIM(Table13[[#This Row],[Manager]])</f>
        <v>Tom Jackson</v>
      </c>
      <c r="K99" s="6">
        <f>ROUNDUP(Table13[[#This Row],[Quantity]],0)</f>
        <v>202</v>
      </c>
      <c r="L99" s="8" t="e" cm="1" vm="2">
        <f t="array" ref="L99">_FV(Table13[[#This Row],[City]],"Country/region",TRUE)</f>
        <v>#VALUE!</v>
      </c>
      <c r="M99" s="10">
        <f>Table13[[#This Row],[quantity roundup]]*Table13[[#This Row],[Price]]</f>
        <v>2009.8999999999999</v>
      </c>
    </row>
    <row r="100" spans="1:13" ht="15.75">
      <c r="A100" s="6">
        <v>10552</v>
      </c>
      <c r="B100" s="6" t="s">
        <v>53</v>
      </c>
      <c r="C100" s="6" t="s">
        <v>9</v>
      </c>
      <c r="D100" s="6">
        <v>3.49</v>
      </c>
      <c r="E100" s="6">
        <v>630.37</v>
      </c>
      <c r="F100" s="6" t="s">
        <v>10</v>
      </c>
      <c r="G100" s="6" t="s">
        <v>22</v>
      </c>
      <c r="H100" s="6" t="s">
        <v>51</v>
      </c>
      <c r="I100" s="6" t="e" vm="1">
        <v>#VALUE!</v>
      </c>
      <c r="J100" s="6" t="str">
        <f>TRIM(Table13[[#This Row],[Manager]])</f>
        <v>Tom Jackson</v>
      </c>
      <c r="K100" s="6">
        <f>ROUNDUP(Table13[[#This Row],[Quantity]],0)</f>
        <v>631</v>
      </c>
      <c r="L100" s="8" t="e" cm="1" vm="2">
        <f t="array" ref="L100">_FV(Table13[[#This Row],[City]],"Country/region",TRUE)</f>
        <v>#VALUE!</v>
      </c>
      <c r="M100" s="10">
        <f>Table13[[#This Row],[quantity roundup]]*Table13[[#This Row],[Price]]</f>
        <v>2202.19</v>
      </c>
    </row>
    <row r="101" spans="1:13" ht="15.75">
      <c r="A101" s="6">
        <v>10553</v>
      </c>
      <c r="B101" s="6" t="s">
        <v>53</v>
      </c>
      <c r="C101" s="6" t="s">
        <v>14</v>
      </c>
      <c r="D101" s="6">
        <v>2.95</v>
      </c>
      <c r="E101" s="6">
        <v>745.76</v>
      </c>
      <c r="F101" s="6" t="s">
        <v>10</v>
      </c>
      <c r="G101" s="6" t="s">
        <v>22</v>
      </c>
      <c r="H101" s="6" t="s">
        <v>51</v>
      </c>
      <c r="I101" s="6" t="e" vm="1">
        <v>#VALUE!</v>
      </c>
      <c r="J101" s="6" t="str">
        <f>TRIM(Table13[[#This Row],[Manager]])</f>
        <v>Tom Jackson</v>
      </c>
      <c r="K101" s="6">
        <f>ROUNDUP(Table13[[#This Row],[Quantity]],0)</f>
        <v>746</v>
      </c>
      <c r="L101" s="8" t="e" cm="1" vm="2">
        <f t="array" ref="L101">_FV(Table13[[#This Row],[City]],"Country/region",TRUE)</f>
        <v>#VALUE!</v>
      </c>
      <c r="M101" s="10">
        <f>Table13[[#This Row],[quantity roundup]]*Table13[[#This Row],[Price]]</f>
        <v>2200.7000000000003</v>
      </c>
    </row>
    <row r="102" spans="1:13" ht="15.75">
      <c r="A102" s="6">
        <v>10554</v>
      </c>
      <c r="B102" s="6" t="s">
        <v>53</v>
      </c>
      <c r="C102" s="6" t="s">
        <v>17</v>
      </c>
      <c r="D102" s="6">
        <v>4.99</v>
      </c>
      <c r="E102" s="6">
        <v>200.4</v>
      </c>
      <c r="F102" s="6" t="s">
        <v>10</v>
      </c>
      <c r="G102" s="6" t="s">
        <v>22</v>
      </c>
      <c r="H102" s="6" t="s">
        <v>51</v>
      </c>
      <c r="I102" s="6" t="e" vm="1">
        <v>#VALUE!</v>
      </c>
      <c r="J102" s="6" t="str">
        <f>TRIM(Table13[[#This Row],[Manager]])</f>
        <v>Tom Jackson</v>
      </c>
      <c r="K102" s="6">
        <f>ROUNDUP(Table13[[#This Row],[Quantity]],0)</f>
        <v>201</v>
      </c>
      <c r="L102" s="8" t="e" cm="1" vm="2">
        <f t="array" ref="L102">_FV(Table13[[#This Row],[City]],"Country/region",TRUE)</f>
        <v>#VALUE!</v>
      </c>
      <c r="M102" s="10">
        <f>Table13[[#This Row],[quantity roundup]]*Table13[[#This Row],[Price]]</f>
        <v>1002.99</v>
      </c>
    </row>
    <row r="103" spans="1:13" ht="15.75">
      <c r="A103" s="6">
        <v>10555</v>
      </c>
      <c r="B103" s="6" t="s">
        <v>54</v>
      </c>
      <c r="C103" s="6" t="s">
        <v>21</v>
      </c>
      <c r="D103" s="6">
        <v>12.99</v>
      </c>
      <c r="E103" s="6">
        <v>477.29</v>
      </c>
      <c r="F103" s="6" t="s">
        <v>10</v>
      </c>
      <c r="G103" s="6" t="s">
        <v>22</v>
      </c>
      <c r="H103" s="6" t="s">
        <v>51</v>
      </c>
      <c r="I103" s="6" t="e" vm="1">
        <v>#VALUE!</v>
      </c>
      <c r="J103" s="6" t="str">
        <f>TRIM(Table13[[#This Row],[Manager]])</f>
        <v>Tom Jackson</v>
      </c>
      <c r="K103" s="6">
        <f>ROUNDUP(Table13[[#This Row],[Quantity]],0)</f>
        <v>478</v>
      </c>
      <c r="L103" s="8" t="e" cm="1" vm="2">
        <f t="array" ref="L103">_FV(Table13[[#This Row],[City]],"Country/region",TRUE)</f>
        <v>#VALUE!</v>
      </c>
      <c r="M103" s="10">
        <f>Table13[[#This Row],[quantity roundup]]*Table13[[#This Row],[Price]]</f>
        <v>6209.22</v>
      </c>
    </row>
    <row r="104" spans="1:13" ht="15.75">
      <c r="A104" s="6">
        <v>10556</v>
      </c>
      <c r="B104" s="6" t="s">
        <v>54</v>
      </c>
      <c r="C104" s="6" t="s">
        <v>25</v>
      </c>
      <c r="D104" s="6">
        <v>9.9499999999999993</v>
      </c>
      <c r="E104" s="6">
        <v>201.01</v>
      </c>
      <c r="F104" s="6" t="s">
        <v>10</v>
      </c>
      <c r="G104" s="6" t="s">
        <v>22</v>
      </c>
      <c r="H104" s="6" t="s">
        <v>51</v>
      </c>
      <c r="I104" s="6" t="e" vm="1">
        <v>#VALUE!</v>
      </c>
      <c r="J104" s="6" t="str">
        <f>TRIM(Table13[[#This Row],[Manager]])</f>
        <v>Tom Jackson</v>
      </c>
      <c r="K104" s="6">
        <f>ROUNDUP(Table13[[#This Row],[Quantity]],0)</f>
        <v>202</v>
      </c>
      <c r="L104" s="8" t="e" cm="1" vm="2">
        <f t="array" ref="L104">_FV(Table13[[#This Row],[City]],"Country/region",TRUE)</f>
        <v>#VALUE!</v>
      </c>
      <c r="M104" s="10">
        <f>Table13[[#This Row],[quantity roundup]]*Table13[[#This Row],[Price]]</f>
        <v>2009.8999999999999</v>
      </c>
    </row>
    <row r="105" spans="1:13" ht="15.75">
      <c r="A105" s="6">
        <v>10557</v>
      </c>
      <c r="B105" s="6" t="s">
        <v>54</v>
      </c>
      <c r="C105" s="6" t="s">
        <v>9</v>
      </c>
      <c r="D105" s="6">
        <v>3.49</v>
      </c>
      <c r="E105" s="6">
        <v>630.37</v>
      </c>
      <c r="F105" s="6" t="s">
        <v>10</v>
      </c>
      <c r="G105" s="6" t="s">
        <v>22</v>
      </c>
      <c r="H105" s="6" t="s">
        <v>51</v>
      </c>
      <c r="I105" s="6" t="e" vm="1">
        <v>#VALUE!</v>
      </c>
      <c r="J105" s="6" t="str">
        <f>TRIM(Table13[[#This Row],[Manager]])</f>
        <v>Tom Jackson</v>
      </c>
      <c r="K105" s="6">
        <f>ROUNDUP(Table13[[#This Row],[Quantity]],0)</f>
        <v>631</v>
      </c>
      <c r="L105" s="8" t="e" cm="1" vm="2">
        <f t="array" ref="L105">_FV(Table13[[#This Row],[City]],"Country/region",TRUE)</f>
        <v>#VALUE!</v>
      </c>
      <c r="M105" s="10">
        <f>Table13[[#This Row],[quantity roundup]]*Table13[[#This Row],[Price]]</f>
        <v>2202.19</v>
      </c>
    </row>
    <row r="106" spans="1:13" ht="15.75">
      <c r="A106" s="6">
        <v>10558</v>
      </c>
      <c r="B106" s="6" t="s">
        <v>54</v>
      </c>
      <c r="C106" s="6" t="s">
        <v>14</v>
      </c>
      <c r="D106" s="6">
        <v>2.95</v>
      </c>
      <c r="E106" s="6">
        <v>677.97</v>
      </c>
      <c r="F106" s="6" t="s">
        <v>10</v>
      </c>
      <c r="G106" s="6" t="s">
        <v>22</v>
      </c>
      <c r="H106" s="6" t="s">
        <v>51</v>
      </c>
      <c r="I106" s="6" t="e" vm="1">
        <v>#VALUE!</v>
      </c>
      <c r="J106" s="6" t="str">
        <f>TRIM(Table13[[#This Row],[Manager]])</f>
        <v>Tom Jackson</v>
      </c>
      <c r="K106" s="6">
        <f>ROUNDUP(Table13[[#This Row],[Quantity]],0)</f>
        <v>678</v>
      </c>
      <c r="L106" s="8" t="e" cm="1" vm="2">
        <f t="array" ref="L106">_FV(Table13[[#This Row],[City]],"Country/region",TRUE)</f>
        <v>#VALUE!</v>
      </c>
      <c r="M106" s="10">
        <f>Table13[[#This Row],[quantity roundup]]*Table13[[#This Row],[Price]]</f>
        <v>2000.1000000000001</v>
      </c>
    </row>
    <row r="107" spans="1:13" ht="15.75">
      <c r="A107" s="6">
        <v>10559</v>
      </c>
      <c r="B107" s="6" t="s">
        <v>54</v>
      </c>
      <c r="C107" s="6" t="s">
        <v>17</v>
      </c>
      <c r="D107" s="6">
        <v>4.99</v>
      </c>
      <c r="E107" s="6">
        <v>200.4</v>
      </c>
      <c r="F107" s="6" t="s">
        <v>10</v>
      </c>
      <c r="G107" s="6" t="s">
        <v>22</v>
      </c>
      <c r="H107" s="6" t="s">
        <v>51</v>
      </c>
      <c r="I107" s="6" t="e" vm="1">
        <v>#VALUE!</v>
      </c>
      <c r="J107" s="6" t="str">
        <f>TRIM(Table13[[#This Row],[Manager]])</f>
        <v>Tom Jackson</v>
      </c>
      <c r="K107" s="6">
        <f>ROUNDUP(Table13[[#This Row],[Quantity]],0)</f>
        <v>201</v>
      </c>
      <c r="L107" s="8" t="e" cm="1" vm="2">
        <f t="array" ref="L107">_FV(Table13[[#This Row],[City]],"Country/region",TRUE)</f>
        <v>#VALUE!</v>
      </c>
      <c r="M107" s="10">
        <f>Table13[[#This Row],[quantity roundup]]*Table13[[#This Row],[Price]]</f>
        <v>1002.99</v>
      </c>
    </row>
    <row r="108" spans="1:13" ht="15.75">
      <c r="A108" s="6">
        <v>10560</v>
      </c>
      <c r="B108" s="6" t="s">
        <v>55</v>
      </c>
      <c r="C108" s="6" t="s">
        <v>21</v>
      </c>
      <c r="D108" s="6">
        <v>12.99</v>
      </c>
      <c r="E108" s="6">
        <v>477.29</v>
      </c>
      <c r="F108" s="6" t="s">
        <v>10</v>
      </c>
      <c r="G108" s="6" t="s">
        <v>22</v>
      </c>
      <c r="H108" s="6" t="s">
        <v>51</v>
      </c>
      <c r="I108" s="6" t="e" vm="1">
        <v>#VALUE!</v>
      </c>
      <c r="J108" s="6" t="str">
        <f>TRIM(Table13[[#This Row],[Manager]])</f>
        <v>Tom Jackson</v>
      </c>
      <c r="K108" s="6">
        <f>ROUNDUP(Table13[[#This Row],[Quantity]],0)</f>
        <v>478</v>
      </c>
      <c r="L108" s="8" t="e" cm="1" vm="2">
        <f t="array" ref="L108">_FV(Table13[[#This Row],[City]],"Country/region",TRUE)</f>
        <v>#VALUE!</v>
      </c>
      <c r="M108" s="10">
        <f>Table13[[#This Row],[quantity roundup]]*Table13[[#This Row],[Price]]</f>
        <v>6209.22</v>
      </c>
    </row>
    <row r="109" spans="1:13" ht="15.75">
      <c r="A109" s="6">
        <v>10561</v>
      </c>
      <c r="B109" s="6" t="s">
        <v>55</v>
      </c>
      <c r="C109" s="6" t="s">
        <v>25</v>
      </c>
      <c r="D109" s="6">
        <v>9.9499999999999993</v>
      </c>
      <c r="E109" s="6">
        <v>201.01</v>
      </c>
      <c r="F109" s="6" t="s">
        <v>10</v>
      </c>
      <c r="G109" s="6" t="s">
        <v>22</v>
      </c>
      <c r="H109" s="6" t="s">
        <v>51</v>
      </c>
      <c r="I109" s="6" t="e" vm="1">
        <v>#VALUE!</v>
      </c>
      <c r="J109" s="6" t="str">
        <f>TRIM(Table13[[#This Row],[Manager]])</f>
        <v>Tom Jackson</v>
      </c>
      <c r="K109" s="6">
        <f>ROUNDUP(Table13[[#This Row],[Quantity]],0)</f>
        <v>202</v>
      </c>
      <c r="L109" s="8" t="e" cm="1" vm="2">
        <f t="array" ref="L109">_FV(Table13[[#This Row],[City]],"Country/region",TRUE)</f>
        <v>#VALUE!</v>
      </c>
      <c r="M109" s="10">
        <f>Table13[[#This Row],[quantity roundup]]*Table13[[#This Row],[Price]]</f>
        <v>2009.8999999999999</v>
      </c>
    </row>
    <row r="110" spans="1:13" ht="15.75">
      <c r="A110" s="6">
        <v>10562</v>
      </c>
      <c r="B110" s="6" t="s">
        <v>55</v>
      </c>
      <c r="C110" s="6" t="s">
        <v>9</v>
      </c>
      <c r="D110" s="6">
        <v>3.49</v>
      </c>
      <c r="E110" s="6">
        <v>630.37</v>
      </c>
      <c r="F110" s="6" t="s">
        <v>10</v>
      </c>
      <c r="G110" s="6" t="s">
        <v>22</v>
      </c>
      <c r="H110" s="6" t="s">
        <v>51</v>
      </c>
      <c r="I110" s="6" t="e" vm="1">
        <v>#VALUE!</v>
      </c>
      <c r="J110" s="6" t="str">
        <f>TRIM(Table13[[#This Row],[Manager]])</f>
        <v>Tom Jackson</v>
      </c>
      <c r="K110" s="6">
        <f>ROUNDUP(Table13[[#This Row],[Quantity]],0)</f>
        <v>631</v>
      </c>
      <c r="L110" s="8" t="e" cm="1" vm="2">
        <f t="array" ref="L110">_FV(Table13[[#This Row],[City]],"Country/region",TRUE)</f>
        <v>#VALUE!</v>
      </c>
      <c r="M110" s="10">
        <f>Table13[[#This Row],[quantity roundup]]*Table13[[#This Row],[Price]]</f>
        <v>2202.19</v>
      </c>
    </row>
    <row r="111" spans="1:13" ht="15.75">
      <c r="A111" s="6">
        <v>10563</v>
      </c>
      <c r="B111" s="6" t="s">
        <v>55</v>
      </c>
      <c r="C111" s="6" t="s">
        <v>14</v>
      </c>
      <c r="D111" s="6">
        <v>2.95</v>
      </c>
      <c r="E111" s="6">
        <v>677.97</v>
      </c>
      <c r="F111" s="6" t="s">
        <v>10</v>
      </c>
      <c r="G111" s="6" t="s">
        <v>22</v>
      </c>
      <c r="H111" s="6" t="s">
        <v>51</v>
      </c>
      <c r="I111" s="6" t="e" vm="1">
        <v>#VALUE!</v>
      </c>
      <c r="J111" s="6" t="str">
        <f>TRIM(Table13[[#This Row],[Manager]])</f>
        <v>Tom Jackson</v>
      </c>
      <c r="K111" s="6">
        <f>ROUNDUP(Table13[[#This Row],[Quantity]],0)</f>
        <v>678</v>
      </c>
      <c r="L111" s="8" t="e" cm="1" vm="2">
        <f t="array" ref="L111">_FV(Table13[[#This Row],[City]],"Country/region",TRUE)</f>
        <v>#VALUE!</v>
      </c>
      <c r="M111" s="10">
        <f>Table13[[#This Row],[quantity roundup]]*Table13[[#This Row],[Price]]</f>
        <v>2000.1000000000001</v>
      </c>
    </row>
    <row r="112" spans="1:13" ht="15.75">
      <c r="A112" s="6">
        <v>10564</v>
      </c>
      <c r="B112" s="6" t="s">
        <v>55</v>
      </c>
      <c r="C112" s="6" t="s">
        <v>17</v>
      </c>
      <c r="D112" s="6">
        <v>4.99</v>
      </c>
      <c r="E112" s="6">
        <v>200.4</v>
      </c>
      <c r="F112" s="6" t="s">
        <v>10</v>
      </c>
      <c r="G112" s="6" t="s">
        <v>22</v>
      </c>
      <c r="H112" s="6" t="s">
        <v>51</v>
      </c>
      <c r="I112" s="6" t="e" vm="1">
        <v>#VALUE!</v>
      </c>
      <c r="J112" s="6" t="str">
        <f>TRIM(Table13[[#This Row],[Manager]])</f>
        <v>Tom Jackson</v>
      </c>
      <c r="K112" s="6">
        <f>ROUNDUP(Table13[[#This Row],[Quantity]],0)</f>
        <v>201</v>
      </c>
      <c r="L112" s="8" t="e" cm="1" vm="2">
        <f t="array" ref="L112">_FV(Table13[[#This Row],[City]],"Country/region",TRUE)</f>
        <v>#VALUE!</v>
      </c>
      <c r="M112" s="10">
        <f>Table13[[#This Row],[quantity roundup]]*Table13[[#This Row],[Price]]</f>
        <v>1002.99</v>
      </c>
    </row>
    <row r="113" spans="1:13" ht="15.75">
      <c r="A113" s="6">
        <v>10565</v>
      </c>
      <c r="B113" s="6" t="s">
        <v>56</v>
      </c>
      <c r="C113" s="6" t="s">
        <v>21</v>
      </c>
      <c r="D113" s="6">
        <v>12.99</v>
      </c>
      <c r="E113" s="6">
        <v>492.69</v>
      </c>
      <c r="F113" s="6" t="s">
        <v>10</v>
      </c>
      <c r="G113" s="6" t="s">
        <v>22</v>
      </c>
      <c r="H113" s="6" t="s">
        <v>51</v>
      </c>
      <c r="I113" s="6" t="e" vm="1">
        <v>#VALUE!</v>
      </c>
      <c r="J113" s="6" t="str">
        <f>TRIM(Table13[[#This Row],[Manager]])</f>
        <v>Tom Jackson</v>
      </c>
      <c r="K113" s="6">
        <f>ROUNDUP(Table13[[#This Row],[Quantity]],0)</f>
        <v>493</v>
      </c>
      <c r="L113" s="8" t="e" cm="1" vm="2">
        <f t="array" ref="L113">_FV(Table13[[#This Row],[City]],"Country/region",TRUE)</f>
        <v>#VALUE!</v>
      </c>
      <c r="M113" s="10">
        <f>Table13[[#This Row],[quantity roundup]]*Table13[[#This Row],[Price]]</f>
        <v>6404.07</v>
      </c>
    </row>
    <row r="114" spans="1:13" ht="15.75">
      <c r="A114" s="6">
        <v>10566</v>
      </c>
      <c r="B114" s="6" t="s">
        <v>56</v>
      </c>
      <c r="C114" s="6" t="s">
        <v>25</v>
      </c>
      <c r="D114" s="6">
        <v>9.9499999999999993</v>
      </c>
      <c r="E114" s="6">
        <v>201.01</v>
      </c>
      <c r="F114" s="6" t="s">
        <v>10</v>
      </c>
      <c r="G114" s="6" t="s">
        <v>22</v>
      </c>
      <c r="H114" s="6" t="s">
        <v>51</v>
      </c>
      <c r="I114" s="6" t="e" vm="1">
        <v>#VALUE!</v>
      </c>
      <c r="J114" s="6" t="str">
        <f>TRIM(Table13[[#This Row],[Manager]])</f>
        <v>Tom Jackson</v>
      </c>
      <c r="K114" s="6">
        <f>ROUNDUP(Table13[[#This Row],[Quantity]],0)</f>
        <v>202</v>
      </c>
      <c r="L114" s="8" t="e" cm="1" vm="2">
        <f t="array" ref="L114">_FV(Table13[[#This Row],[City]],"Country/region",TRUE)</f>
        <v>#VALUE!</v>
      </c>
      <c r="M114" s="10">
        <f>Table13[[#This Row],[quantity roundup]]*Table13[[#This Row],[Price]]</f>
        <v>2009.8999999999999</v>
      </c>
    </row>
    <row r="115" spans="1:13" ht="15.75">
      <c r="A115" s="6">
        <v>10567</v>
      </c>
      <c r="B115" s="6" t="s">
        <v>56</v>
      </c>
      <c r="C115" s="6" t="s">
        <v>9</v>
      </c>
      <c r="D115" s="6">
        <v>3.49</v>
      </c>
      <c r="E115" s="6">
        <v>630.37</v>
      </c>
      <c r="F115" s="6" t="s">
        <v>10</v>
      </c>
      <c r="G115" s="6" t="s">
        <v>22</v>
      </c>
      <c r="H115" s="6" t="s">
        <v>51</v>
      </c>
      <c r="I115" s="6" t="e" vm="1">
        <v>#VALUE!</v>
      </c>
      <c r="J115" s="6" t="str">
        <f>TRIM(Table13[[#This Row],[Manager]])</f>
        <v>Tom Jackson</v>
      </c>
      <c r="K115" s="6">
        <f>ROUNDUP(Table13[[#This Row],[Quantity]],0)</f>
        <v>631</v>
      </c>
      <c r="L115" s="8" t="e" cm="1" vm="2">
        <f t="array" ref="L115">_FV(Table13[[#This Row],[City]],"Country/region",TRUE)</f>
        <v>#VALUE!</v>
      </c>
      <c r="M115" s="10">
        <f>Table13[[#This Row],[quantity roundup]]*Table13[[#This Row],[Price]]</f>
        <v>2202.19</v>
      </c>
    </row>
    <row r="116" spans="1:13" ht="15.75">
      <c r="A116" s="6">
        <v>10568</v>
      </c>
      <c r="B116" s="6" t="s">
        <v>56</v>
      </c>
      <c r="C116" s="6" t="s">
        <v>14</v>
      </c>
      <c r="D116" s="6">
        <v>2.95</v>
      </c>
      <c r="E116" s="6">
        <v>677.97</v>
      </c>
      <c r="F116" s="6" t="s">
        <v>10</v>
      </c>
      <c r="G116" s="6" t="s">
        <v>22</v>
      </c>
      <c r="H116" s="6" t="s">
        <v>51</v>
      </c>
      <c r="I116" s="6" t="e" vm="1">
        <v>#VALUE!</v>
      </c>
      <c r="J116" s="6" t="str">
        <f>TRIM(Table13[[#This Row],[Manager]])</f>
        <v>Tom Jackson</v>
      </c>
      <c r="K116" s="6">
        <f>ROUNDUP(Table13[[#This Row],[Quantity]],0)</f>
        <v>678</v>
      </c>
      <c r="L116" s="8" t="e" cm="1" vm="2">
        <f t="array" ref="L116">_FV(Table13[[#This Row],[City]],"Country/region",TRUE)</f>
        <v>#VALUE!</v>
      </c>
      <c r="M116" s="10">
        <f>Table13[[#This Row],[quantity roundup]]*Table13[[#This Row],[Price]]</f>
        <v>2000.1000000000001</v>
      </c>
    </row>
    <row r="117" spans="1:13" ht="15.75">
      <c r="A117" s="6">
        <v>10569</v>
      </c>
      <c r="B117" s="6" t="s">
        <v>56</v>
      </c>
      <c r="C117" s="6" t="s">
        <v>17</v>
      </c>
      <c r="D117" s="6">
        <v>4.99</v>
      </c>
      <c r="E117" s="6">
        <v>200.4</v>
      </c>
      <c r="F117" s="6" t="s">
        <v>10</v>
      </c>
      <c r="G117" s="6" t="s">
        <v>22</v>
      </c>
      <c r="H117" s="6" t="s">
        <v>51</v>
      </c>
      <c r="I117" s="6" t="e" vm="1">
        <v>#VALUE!</v>
      </c>
      <c r="J117" s="6" t="str">
        <f>TRIM(Table13[[#This Row],[Manager]])</f>
        <v>Tom Jackson</v>
      </c>
      <c r="K117" s="6">
        <f>ROUNDUP(Table13[[#This Row],[Quantity]],0)</f>
        <v>201</v>
      </c>
      <c r="L117" s="8" t="e" cm="1" vm="2">
        <f t="array" ref="L117">_FV(Table13[[#This Row],[City]],"Country/region",TRUE)</f>
        <v>#VALUE!</v>
      </c>
      <c r="M117" s="10">
        <f>Table13[[#This Row],[quantity roundup]]*Table13[[#This Row],[Price]]</f>
        <v>1002.99</v>
      </c>
    </row>
    <row r="118" spans="1:13" ht="15.75">
      <c r="A118" s="6">
        <v>10570</v>
      </c>
      <c r="B118" s="7">
        <v>44573</v>
      </c>
      <c r="C118" s="6" t="s">
        <v>21</v>
      </c>
      <c r="D118" s="6">
        <v>12.99</v>
      </c>
      <c r="E118" s="6">
        <v>492.69</v>
      </c>
      <c r="F118" s="6" t="s">
        <v>10</v>
      </c>
      <c r="G118" s="6" t="s">
        <v>22</v>
      </c>
      <c r="H118" s="6" t="s">
        <v>51</v>
      </c>
      <c r="I118" s="6" t="e" vm="1">
        <v>#VALUE!</v>
      </c>
      <c r="J118" s="6" t="str">
        <f>TRIM(Table13[[#This Row],[Manager]])</f>
        <v>Tom Jackson</v>
      </c>
      <c r="K118" s="6">
        <f>ROUNDUP(Table13[[#This Row],[Quantity]],0)</f>
        <v>493</v>
      </c>
      <c r="L118" s="8" t="e" cm="1" vm="2">
        <f t="array" ref="L118">_FV(Table13[[#This Row],[City]],"Country/region",TRUE)</f>
        <v>#VALUE!</v>
      </c>
      <c r="M118" s="10">
        <f>Table13[[#This Row],[quantity roundup]]*Table13[[#This Row],[Price]]</f>
        <v>6404.07</v>
      </c>
    </row>
    <row r="119" spans="1:13" ht="15.75">
      <c r="A119" s="6">
        <v>10571</v>
      </c>
      <c r="B119" s="7">
        <v>44573</v>
      </c>
      <c r="C119" s="6" t="s">
        <v>25</v>
      </c>
      <c r="D119" s="6">
        <v>9.9499999999999993</v>
      </c>
      <c r="E119" s="6">
        <v>201.01</v>
      </c>
      <c r="F119" s="6" t="s">
        <v>10</v>
      </c>
      <c r="G119" s="6" t="s">
        <v>22</v>
      </c>
      <c r="H119" s="6" t="s">
        <v>51</v>
      </c>
      <c r="I119" s="6" t="e" vm="1">
        <v>#VALUE!</v>
      </c>
      <c r="J119" s="6" t="str">
        <f>TRIM(Table13[[#This Row],[Manager]])</f>
        <v>Tom Jackson</v>
      </c>
      <c r="K119" s="6">
        <f>ROUNDUP(Table13[[#This Row],[Quantity]],0)</f>
        <v>202</v>
      </c>
      <c r="L119" s="8" t="e" cm="1" vm="2">
        <f t="array" ref="L119">_FV(Table13[[#This Row],[City]],"Country/region",TRUE)</f>
        <v>#VALUE!</v>
      </c>
      <c r="M119" s="10">
        <f>Table13[[#This Row],[quantity roundup]]*Table13[[#This Row],[Price]]</f>
        <v>2009.8999999999999</v>
      </c>
    </row>
    <row r="120" spans="1:13" ht="15.75">
      <c r="A120" s="6">
        <v>10572</v>
      </c>
      <c r="B120" s="7">
        <v>44573</v>
      </c>
      <c r="C120" s="6" t="s">
        <v>9</v>
      </c>
      <c r="D120" s="6">
        <v>3.49</v>
      </c>
      <c r="E120" s="6">
        <v>573.07000000000005</v>
      </c>
      <c r="F120" s="6" t="s">
        <v>10</v>
      </c>
      <c r="G120" s="6" t="s">
        <v>22</v>
      </c>
      <c r="H120" s="6" t="s">
        <v>28</v>
      </c>
      <c r="I120" s="6" t="e" vm="9">
        <v>#VALUE!</v>
      </c>
      <c r="J120" s="6" t="str">
        <f>TRIM(Table13[[#This Row],[Manager]])</f>
        <v>Remy Monet</v>
      </c>
      <c r="K120" s="6">
        <f>ROUNDUP(Table13[[#This Row],[Quantity]],0)</f>
        <v>574</v>
      </c>
      <c r="L120" s="8" t="e" cm="1" vm="10">
        <f t="array" ref="L120">_FV(Table13[[#This Row],[City]],"Country/region",TRUE)</f>
        <v>#VALUE!</v>
      </c>
      <c r="M120" s="10">
        <f>Table13[[#This Row],[quantity roundup]]*Table13[[#This Row],[Price]]</f>
        <v>2003.2600000000002</v>
      </c>
    </row>
    <row r="121" spans="1:13" ht="15.75">
      <c r="A121" s="6">
        <v>10573</v>
      </c>
      <c r="B121" s="7">
        <v>44573</v>
      </c>
      <c r="C121" s="6" t="s">
        <v>14</v>
      </c>
      <c r="D121" s="6">
        <v>2.95</v>
      </c>
      <c r="E121" s="6">
        <v>677.97</v>
      </c>
      <c r="F121" s="6" t="s">
        <v>10</v>
      </c>
      <c r="G121" s="6" t="s">
        <v>22</v>
      </c>
      <c r="H121" s="6" t="s">
        <v>28</v>
      </c>
      <c r="I121" s="6" t="e" vm="9">
        <v>#VALUE!</v>
      </c>
      <c r="J121" s="6" t="str">
        <f>TRIM(Table13[[#This Row],[Manager]])</f>
        <v>Remy Monet</v>
      </c>
      <c r="K121" s="6">
        <f>ROUNDUP(Table13[[#This Row],[Quantity]],0)</f>
        <v>678</v>
      </c>
      <c r="L121" s="8" t="e" cm="1" vm="10">
        <f t="array" ref="L121">_FV(Table13[[#This Row],[City]],"Country/region",TRUE)</f>
        <v>#VALUE!</v>
      </c>
      <c r="M121" s="10">
        <f>Table13[[#This Row],[quantity roundup]]*Table13[[#This Row],[Price]]</f>
        <v>2000.1000000000001</v>
      </c>
    </row>
    <row r="122" spans="1:13" ht="15.75">
      <c r="A122" s="6">
        <v>10574</v>
      </c>
      <c r="B122" s="7">
        <v>44573</v>
      </c>
      <c r="C122" s="6" t="s">
        <v>17</v>
      </c>
      <c r="D122" s="6">
        <v>4.99</v>
      </c>
      <c r="E122" s="6">
        <v>200.4</v>
      </c>
      <c r="F122" s="6" t="s">
        <v>10</v>
      </c>
      <c r="G122" s="6" t="s">
        <v>22</v>
      </c>
      <c r="H122" s="6" t="s">
        <v>28</v>
      </c>
      <c r="I122" s="6" t="e" vm="9">
        <v>#VALUE!</v>
      </c>
      <c r="J122" s="6" t="str">
        <f>TRIM(Table13[[#This Row],[Manager]])</f>
        <v>Remy Monet</v>
      </c>
      <c r="K122" s="6">
        <f>ROUNDUP(Table13[[#This Row],[Quantity]],0)</f>
        <v>201</v>
      </c>
      <c r="L122" s="8" t="e" cm="1" vm="10">
        <f t="array" ref="L122">_FV(Table13[[#This Row],[City]],"Country/region",TRUE)</f>
        <v>#VALUE!</v>
      </c>
      <c r="M122" s="10">
        <f>Table13[[#This Row],[quantity roundup]]*Table13[[#This Row],[Price]]</f>
        <v>1002.99</v>
      </c>
    </row>
    <row r="123" spans="1:13" ht="15.75">
      <c r="A123" s="6">
        <v>10575</v>
      </c>
      <c r="B123" s="7">
        <v>44604</v>
      </c>
      <c r="C123" s="6" t="s">
        <v>21</v>
      </c>
      <c r="D123" s="6">
        <v>12.99</v>
      </c>
      <c r="E123" s="6">
        <v>523.48</v>
      </c>
      <c r="F123" s="6" t="s">
        <v>10</v>
      </c>
      <c r="G123" s="6" t="s">
        <v>22</v>
      </c>
      <c r="H123" s="6" t="s">
        <v>28</v>
      </c>
      <c r="I123" s="6" t="e" vm="9">
        <v>#VALUE!</v>
      </c>
      <c r="J123" s="6" t="str">
        <f>TRIM(Table13[[#This Row],[Manager]])</f>
        <v>Remy Monet</v>
      </c>
      <c r="K123" s="6">
        <f>ROUNDUP(Table13[[#This Row],[Quantity]],0)</f>
        <v>524</v>
      </c>
      <c r="L123" s="8" t="e" cm="1" vm="10">
        <f t="array" ref="L123">_FV(Table13[[#This Row],[City]],"Country/region",TRUE)</f>
        <v>#VALUE!</v>
      </c>
      <c r="M123" s="10">
        <f>Table13[[#This Row],[quantity roundup]]*Table13[[#This Row],[Price]]</f>
        <v>6806.76</v>
      </c>
    </row>
    <row r="124" spans="1:13" ht="15.75">
      <c r="A124" s="6">
        <v>10576</v>
      </c>
      <c r="B124" s="7">
        <v>44604</v>
      </c>
      <c r="C124" s="6" t="s">
        <v>25</v>
      </c>
      <c r="D124" s="6">
        <v>9.9499999999999993</v>
      </c>
      <c r="E124" s="6">
        <v>201.01</v>
      </c>
      <c r="F124" s="6" t="s">
        <v>10</v>
      </c>
      <c r="G124" s="6" t="s">
        <v>22</v>
      </c>
      <c r="H124" s="6" t="s">
        <v>28</v>
      </c>
      <c r="I124" s="6" t="e" vm="9">
        <v>#VALUE!</v>
      </c>
      <c r="J124" s="6" t="str">
        <f>TRIM(Table13[[#This Row],[Manager]])</f>
        <v>Remy Monet</v>
      </c>
      <c r="K124" s="6">
        <f>ROUNDUP(Table13[[#This Row],[Quantity]],0)</f>
        <v>202</v>
      </c>
      <c r="L124" s="8" t="e" cm="1" vm="10">
        <f t="array" ref="L124">_FV(Table13[[#This Row],[City]],"Country/region",TRUE)</f>
        <v>#VALUE!</v>
      </c>
      <c r="M124" s="10">
        <f>Table13[[#This Row],[quantity roundup]]*Table13[[#This Row],[Price]]</f>
        <v>2009.8999999999999</v>
      </c>
    </row>
    <row r="125" spans="1:13" ht="15.75">
      <c r="A125" s="6">
        <v>10577</v>
      </c>
      <c r="B125" s="7">
        <v>44604</v>
      </c>
      <c r="C125" s="6" t="s">
        <v>9</v>
      </c>
      <c r="D125" s="6">
        <v>3.49</v>
      </c>
      <c r="E125" s="6">
        <v>630.37</v>
      </c>
      <c r="F125" s="6" t="s">
        <v>10</v>
      </c>
      <c r="G125" s="6" t="s">
        <v>22</v>
      </c>
      <c r="H125" s="6" t="s">
        <v>28</v>
      </c>
      <c r="I125" s="6" t="e" vm="9">
        <v>#VALUE!</v>
      </c>
      <c r="J125" s="6" t="str">
        <f>TRIM(Table13[[#This Row],[Manager]])</f>
        <v>Remy Monet</v>
      </c>
      <c r="K125" s="6">
        <f>ROUNDUP(Table13[[#This Row],[Quantity]],0)</f>
        <v>631</v>
      </c>
      <c r="L125" s="8" t="e" cm="1" vm="10">
        <f t="array" ref="L125">_FV(Table13[[#This Row],[City]],"Country/region",TRUE)</f>
        <v>#VALUE!</v>
      </c>
      <c r="M125" s="10">
        <f>Table13[[#This Row],[quantity roundup]]*Table13[[#This Row],[Price]]</f>
        <v>2202.19</v>
      </c>
    </row>
    <row r="126" spans="1:13" ht="15.75">
      <c r="A126" s="6">
        <v>10578</v>
      </c>
      <c r="B126" s="7">
        <v>44604</v>
      </c>
      <c r="C126" s="6" t="s">
        <v>14</v>
      </c>
      <c r="D126" s="6">
        <v>2.95</v>
      </c>
      <c r="E126" s="6">
        <v>677.97</v>
      </c>
      <c r="F126" s="6" t="s">
        <v>10</v>
      </c>
      <c r="G126" s="6" t="s">
        <v>22</v>
      </c>
      <c r="H126" s="6" t="s">
        <v>28</v>
      </c>
      <c r="I126" s="6" t="e" vm="9">
        <v>#VALUE!</v>
      </c>
      <c r="J126" s="6" t="str">
        <f>TRIM(Table13[[#This Row],[Manager]])</f>
        <v>Remy Monet</v>
      </c>
      <c r="K126" s="6">
        <f>ROUNDUP(Table13[[#This Row],[Quantity]],0)</f>
        <v>678</v>
      </c>
      <c r="L126" s="8" t="e" cm="1" vm="10">
        <f t="array" ref="L126">_FV(Table13[[#This Row],[City]],"Country/region",TRUE)</f>
        <v>#VALUE!</v>
      </c>
      <c r="M126" s="10">
        <f>Table13[[#This Row],[quantity roundup]]*Table13[[#This Row],[Price]]</f>
        <v>2000.1000000000001</v>
      </c>
    </row>
    <row r="127" spans="1:13" ht="15.75">
      <c r="A127" s="6">
        <v>10579</v>
      </c>
      <c r="B127" s="7">
        <v>44604</v>
      </c>
      <c r="C127" s="6" t="s">
        <v>17</v>
      </c>
      <c r="D127" s="6">
        <v>4.99</v>
      </c>
      <c r="E127" s="6">
        <v>200.4</v>
      </c>
      <c r="F127" s="6" t="s">
        <v>10</v>
      </c>
      <c r="G127" s="6" t="s">
        <v>22</v>
      </c>
      <c r="H127" s="6" t="s">
        <v>28</v>
      </c>
      <c r="I127" s="6" t="e" vm="9">
        <v>#VALUE!</v>
      </c>
      <c r="J127" s="6" t="str">
        <f>TRIM(Table13[[#This Row],[Manager]])</f>
        <v>Remy Monet</v>
      </c>
      <c r="K127" s="6">
        <f>ROUNDUP(Table13[[#This Row],[Quantity]],0)</f>
        <v>201</v>
      </c>
      <c r="L127" s="8" t="e" cm="1" vm="10">
        <f t="array" ref="L127">_FV(Table13[[#This Row],[City]],"Country/region",TRUE)</f>
        <v>#VALUE!</v>
      </c>
      <c r="M127" s="10">
        <f>Table13[[#This Row],[quantity roundup]]*Table13[[#This Row],[Price]]</f>
        <v>1002.99</v>
      </c>
    </row>
    <row r="128" spans="1:13" ht="15.75">
      <c r="A128" s="6">
        <v>10580</v>
      </c>
      <c r="B128" s="7">
        <v>44632</v>
      </c>
      <c r="C128" s="6" t="s">
        <v>21</v>
      </c>
      <c r="D128" s="6">
        <v>12.99</v>
      </c>
      <c r="E128" s="6">
        <v>523.48</v>
      </c>
      <c r="F128" s="6" t="s">
        <v>10</v>
      </c>
      <c r="G128" s="6" t="s">
        <v>22</v>
      </c>
      <c r="H128" s="6" t="s">
        <v>28</v>
      </c>
      <c r="I128" s="6" t="e" vm="9">
        <v>#VALUE!</v>
      </c>
      <c r="J128" s="6" t="str">
        <f>TRIM(Table13[[#This Row],[Manager]])</f>
        <v>Remy Monet</v>
      </c>
      <c r="K128" s="6">
        <f>ROUNDUP(Table13[[#This Row],[Quantity]],0)</f>
        <v>524</v>
      </c>
      <c r="L128" s="8" t="e" cm="1" vm="10">
        <f t="array" ref="L128">_FV(Table13[[#This Row],[City]],"Country/region",TRUE)</f>
        <v>#VALUE!</v>
      </c>
      <c r="M128" s="10">
        <f>Table13[[#This Row],[quantity roundup]]*Table13[[#This Row],[Price]]</f>
        <v>6806.76</v>
      </c>
    </row>
    <row r="129" spans="1:13" ht="15.75">
      <c r="A129" s="6">
        <v>10581</v>
      </c>
      <c r="B129" s="7">
        <v>44632</v>
      </c>
      <c r="C129" s="6" t="s">
        <v>25</v>
      </c>
      <c r="D129" s="6">
        <v>9.9499999999999993</v>
      </c>
      <c r="E129" s="6">
        <v>201.01</v>
      </c>
      <c r="F129" s="6" t="s">
        <v>10</v>
      </c>
      <c r="G129" s="6" t="s">
        <v>22</v>
      </c>
      <c r="H129" s="6" t="s">
        <v>28</v>
      </c>
      <c r="I129" s="6" t="e" vm="9">
        <v>#VALUE!</v>
      </c>
      <c r="J129" s="6" t="str">
        <f>TRIM(Table13[[#This Row],[Manager]])</f>
        <v>Remy Monet</v>
      </c>
      <c r="K129" s="6">
        <f>ROUNDUP(Table13[[#This Row],[Quantity]],0)</f>
        <v>202</v>
      </c>
      <c r="L129" s="8" t="e" cm="1" vm="10">
        <f t="array" ref="L129">_FV(Table13[[#This Row],[City]],"Country/region",TRUE)</f>
        <v>#VALUE!</v>
      </c>
      <c r="M129" s="10">
        <f>Table13[[#This Row],[quantity roundup]]*Table13[[#This Row],[Price]]</f>
        <v>2009.8999999999999</v>
      </c>
    </row>
    <row r="130" spans="1:13" ht="15.75">
      <c r="A130" s="6">
        <v>10582</v>
      </c>
      <c r="B130" s="7">
        <v>44632</v>
      </c>
      <c r="C130" s="6" t="s">
        <v>9</v>
      </c>
      <c r="D130" s="6">
        <v>3.49</v>
      </c>
      <c r="E130" s="6">
        <v>630.37</v>
      </c>
      <c r="F130" s="6" t="s">
        <v>10</v>
      </c>
      <c r="G130" s="6" t="s">
        <v>22</v>
      </c>
      <c r="H130" s="6" t="s">
        <v>51</v>
      </c>
      <c r="I130" s="6" t="e" vm="1">
        <v>#VALUE!</v>
      </c>
      <c r="J130" s="6" t="str">
        <f>TRIM(Table13[[#This Row],[Manager]])</f>
        <v>Tom Jackson</v>
      </c>
      <c r="K130" s="6">
        <f>ROUNDUP(Table13[[#This Row],[Quantity]],0)</f>
        <v>631</v>
      </c>
      <c r="L130" s="8" t="e" cm="1" vm="2">
        <f t="array" ref="L130">_FV(Table13[[#This Row],[City]],"Country/region",TRUE)</f>
        <v>#VALUE!</v>
      </c>
      <c r="M130" s="10">
        <f>Table13[[#This Row],[quantity roundup]]*Table13[[#This Row],[Price]]</f>
        <v>2202.19</v>
      </c>
    </row>
    <row r="131" spans="1:13" ht="15.75">
      <c r="A131" s="6">
        <v>10583</v>
      </c>
      <c r="B131" s="7">
        <v>44632</v>
      </c>
      <c r="C131" s="6" t="s">
        <v>14</v>
      </c>
      <c r="D131" s="6">
        <v>2.95</v>
      </c>
      <c r="E131" s="6">
        <v>677.97</v>
      </c>
      <c r="F131" s="6" t="s">
        <v>10</v>
      </c>
      <c r="G131" s="6" t="s">
        <v>22</v>
      </c>
      <c r="H131" s="6" t="s">
        <v>51</v>
      </c>
      <c r="I131" s="6" t="e" vm="1">
        <v>#VALUE!</v>
      </c>
      <c r="J131" s="6" t="str">
        <f>TRIM(Table13[[#This Row],[Manager]])</f>
        <v>Tom Jackson</v>
      </c>
      <c r="K131" s="6">
        <f>ROUNDUP(Table13[[#This Row],[Quantity]],0)</f>
        <v>678</v>
      </c>
      <c r="L131" s="8" t="e" cm="1" vm="2">
        <f t="array" ref="L131">_FV(Table13[[#This Row],[City]],"Country/region",TRUE)</f>
        <v>#VALUE!</v>
      </c>
      <c r="M131" s="10">
        <f>Table13[[#This Row],[quantity roundup]]*Table13[[#This Row],[Price]]</f>
        <v>2000.1000000000001</v>
      </c>
    </row>
    <row r="132" spans="1:13" ht="15.75">
      <c r="A132" s="6">
        <v>10584</v>
      </c>
      <c r="B132" s="7">
        <v>44632</v>
      </c>
      <c r="C132" s="6" t="s">
        <v>17</v>
      </c>
      <c r="D132" s="6">
        <v>4.99</v>
      </c>
      <c r="E132" s="6">
        <v>200.4</v>
      </c>
      <c r="F132" s="6" t="s">
        <v>10</v>
      </c>
      <c r="G132" s="6" t="s">
        <v>22</v>
      </c>
      <c r="H132" s="6" t="s">
        <v>51</v>
      </c>
      <c r="I132" s="6" t="e" vm="1">
        <v>#VALUE!</v>
      </c>
      <c r="J132" s="6" t="str">
        <f>TRIM(Table13[[#This Row],[Manager]])</f>
        <v>Tom Jackson</v>
      </c>
      <c r="K132" s="6">
        <f>ROUNDUP(Table13[[#This Row],[Quantity]],0)</f>
        <v>201</v>
      </c>
      <c r="L132" s="8" t="e" cm="1" vm="2">
        <f t="array" ref="L132">_FV(Table13[[#This Row],[City]],"Country/region",TRUE)</f>
        <v>#VALUE!</v>
      </c>
      <c r="M132" s="10">
        <f>Table13[[#This Row],[quantity roundup]]*Table13[[#This Row],[Price]]</f>
        <v>1002.99</v>
      </c>
    </row>
    <row r="133" spans="1:13" ht="15.75">
      <c r="A133" s="6">
        <v>10585</v>
      </c>
      <c r="B133" s="7">
        <v>44663</v>
      </c>
      <c r="C133" s="6" t="s">
        <v>21</v>
      </c>
      <c r="D133" s="6">
        <v>12.99</v>
      </c>
      <c r="E133" s="6">
        <v>538.88</v>
      </c>
      <c r="F133" s="6" t="s">
        <v>10</v>
      </c>
      <c r="G133" s="6" t="s">
        <v>22</v>
      </c>
      <c r="H133" s="6" t="s">
        <v>51</v>
      </c>
      <c r="I133" s="6" t="e" vm="1">
        <v>#VALUE!</v>
      </c>
      <c r="J133" s="6" t="str">
        <f>TRIM(Table13[[#This Row],[Manager]])</f>
        <v>Tom Jackson</v>
      </c>
      <c r="K133" s="6">
        <f>ROUNDUP(Table13[[#This Row],[Quantity]],0)</f>
        <v>539</v>
      </c>
      <c r="L133" s="8" t="e" cm="1" vm="2">
        <f t="array" ref="L133">_FV(Table13[[#This Row],[City]],"Country/region",TRUE)</f>
        <v>#VALUE!</v>
      </c>
      <c r="M133" s="10">
        <f>Table13[[#This Row],[quantity roundup]]*Table13[[#This Row],[Price]]</f>
        <v>7001.61</v>
      </c>
    </row>
    <row r="134" spans="1:13" ht="15.75">
      <c r="A134" s="6">
        <v>10586</v>
      </c>
      <c r="B134" s="7">
        <v>44663</v>
      </c>
      <c r="C134" s="6" t="s">
        <v>25</v>
      </c>
      <c r="D134" s="6">
        <v>9.9499999999999993</v>
      </c>
      <c r="E134" s="6">
        <v>201.01</v>
      </c>
      <c r="F134" s="6" t="s">
        <v>10</v>
      </c>
      <c r="G134" s="6" t="s">
        <v>22</v>
      </c>
      <c r="H134" s="6" t="s">
        <v>51</v>
      </c>
      <c r="I134" s="6" t="e" vm="1">
        <v>#VALUE!</v>
      </c>
      <c r="J134" s="6" t="str">
        <f>TRIM(Table13[[#This Row],[Manager]])</f>
        <v>Tom Jackson</v>
      </c>
      <c r="K134" s="6">
        <f>ROUNDUP(Table13[[#This Row],[Quantity]],0)</f>
        <v>202</v>
      </c>
      <c r="L134" s="8" t="e" cm="1" vm="2">
        <f t="array" ref="L134">_FV(Table13[[#This Row],[City]],"Country/region",TRUE)</f>
        <v>#VALUE!</v>
      </c>
      <c r="M134" s="10">
        <f>Table13[[#This Row],[quantity roundup]]*Table13[[#This Row],[Price]]</f>
        <v>2009.8999999999999</v>
      </c>
    </row>
    <row r="135" spans="1:13" ht="15.75">
      <c r="A135" s="6">
        <v>10590</v>
      </c>
      <c r="B135" s="7">
        <v>44693</v>
      </c>
      <c r="C135" s="6" t="s">
        <v>21</v>
      </c>
      <c r="D135" s="6">
        <v>12.99</v>
      </c>
      <c r="E135" s="6">
        <v>554.27</v>
      </c>
      <c r="F135" s="6" t="s">
        <v>10</v>
      </c>
      <c r="G135" s="6" t="s">
        <v>22</v>
      </c>
      <c r="H135" s="6" t="s">
        <v>51</v>
      </c>
      <c r="I135" s="6" t="e" vm="1">
        <v>#VALUE!</v>
      </c>
      <c r="J135" s="6" t="str">
        <f>TRIM(Table13[[#This Row],[Manager]])</f>
        <v>Tom Jackson</v>
      </c>
      <c r="K135" s="6">
        <f>ROUNDUP(Table13[[#This Row],[Quantity]],0)</f>
        <v>555</v>
      </c>
      <c r="L135" s="8" t="e" cm="1" vm="2">
        <f t="array" ref="L135">_FV(Table13[[#This Row],[City]],"Country/region",TRUE)</f>
        <v>#VALUE!</v>
      </c>
      <c r="M135" s="10">
        <f>Table13[[#This Row],[quantity roundup]]*Table13[[#This Row],[Price]]</f>
        <v>7209.45</v>
      </c>
    </row>
    <row r="136" spans="1:13" ht="15.75">
      <c r="A136" s="6">
        <v>10591</v>
      </c>
      <c r="B136" s="7">
        <v>44693</v>
      </c>
      <c r="C136" s="6" t="s">
        <v>25</v>
      </c>
      <c r="D136" s="6">
        <v>9.9499999999999993</v>
      </c>
      <c r="E136" s="6">
        <v>201.01</v>
      </c>
      <c r="F136" s="6" t="s">
        <v>10</v>
      </c>
      <c r="G136" s="6" t="s">
        <v>22</v>
      </c>
      <c r="H136" s="6" t="s">
        <v>51</v>
      </c>
      <c r="I136" s="6" t="e" vm="1">
        <v>#VALUE!</v>
      </c>
      <c r="J136" s="6" t="str">
        <f>TRIM(Table13[[#This Row],[Manager]])</f>
        <v>Tom Jackson</v>
      </c>
      <c r="K136" s="6">
        <f>ROUNDUP(Table13[[#This Row],[Quantity]],0)</f>
        <v>202</v>
      </c>
      <c r="L136" s="8" t="e" cm="1" vm="2">
        <f t="array" ref="L136">_FV(Table13[[#This Row],[City]],"Country/region",TRUE)</f>
        <v>#VALUE!</v>
      </c>
      <c r="M136" s="10">
        <f>Table13[[#This Row],[quantity roundup]]*Table13[[#This Row],[Price]]</f>
        <v>2009.8999999999999</v>
      </c>
    </row>
    <row r="137" spans="1:13" ht="15.75">
      <c r="A137" s="6">
        <v>10592</v>
      </c>
      <c r="B137" s="7">
        <v>44693</v>
      </c>
      <c r="C137" s="6" t="s">
        <v>9</v>
      </c>
      <c r="D137" s="6">
        <v>3.49</v>
      </c>
      <c r="E137" s="6">
        <v>573.07000000000005</v>
      </c>
      <c r="F137" s="6" t="s">
        <v>10</v>
      </c>
      <c r="G137" s="6" t="s">
        <v>22</v>
      </c>
      <c r="H137" s="6" t="s">
        <v>51</v>
      </c>
      <c r="I137" s="6" t="e" vm="1">
        <v>#VALUE!</v>
      </c>
      <c r="J137" s="6" t="str">
        <f>TRIM(Table13[[#This Row],[Manager]])</f>
        <v>Tom Jackson</v>
      </c>
      <c r="K137" s="6">
        <f>ROUNDUP(Table13[[#This Row],[Quantity]],0)</f>
        <v>574</v>
      </c>
      <c r="L137" s="8" t="e" cm="1" vm="2">
        <f t="array" ref="L137">_FV(Table13[[#This Row],[City]],"Country/region",TRUE)</f>
        <v>#VALUE!</v>
      </c>
      <c r="M137" s="10">
        <f>Table13[[#This Row],[quantity roundup]]*Table13[[#This Row],[Price]]</f>
        <v>2003.2600000000002</v>
      </c>
    </row>
    <row r="138" spans="1:13" ht="15.75">
      <c r="A138" s="6">
        <v>10593</v>
      </c>
      <c r="B138" s="7">
        <v>44693</v>
      </c>
      <c r="C138" s="6" t="s">
        <v>14</v>
      </c>
      <c r="D138" s="6">
        <v>2.95</v>
      </c>
      <c r="E138" s="6">
        <v>677.97</v>
      </c>
      <c r="F138" s="6" t="s">
        <v>10</v>
      </c>
      <c r="G138" s="6" t="s">
        <v>22</v>
      </c>
      <c r="H138" s="6" t="s">
        <v>51</v>
      </c>
      <c r="I138" s="6" t="e" vm="1">
        <v>#VALUE!</v>
      </c>
      <c r="J138" s="6" t="str">
        <f>TRIM(Table13[[#This Row],[Manager]])</f>
        <v>Tom Jackson</v>
      </c>
      <c r="K138" s="6">
        <f>ROUNDUP(Table13[[#This Row],[Quantity]],0)</f>
        <v>678</v>
      </c>
      <c r="L138" s="8" t="e" cm="1" vm="2">
        <f t="array" ref="L138">_FV(Table13[[#This Row],[City]],"Country/region",TRUE)</f>
        <v>#VALUE!</v>
      </c>
      <c r="M138" s="10">
        <f>Table13[[#This Row],[quantity roundup]]*Table13[[#This Row],[Price]]</f>
        <v>2000.1000000000001</v>
      </c>
    </row>
    <row r="139" spans="1:13" ht="15.75">
      <c r="A139" s="6">
        <v>10594</v>
      </c>
      <c r="B139" s="7">
        <v>44693</v>
      </c>
      <c r="C139" s="6" t="s">
        <v>17</v>
      </c>
      <c r="D139" s="6">
        <v>4.99</v>
      </c>
      <c r="E139" s="6">
        <v>200.4</v>
      </c>
      <c r="F139" s="6" t="s">
        <v>10</v>
      </c>
      <c r="G139" s="6" t="s">
        <v>22</v>
      </c>
      <c r="H139" s="6" t="s">
        <v>51</v>
      </c>
      <c r="I139" s="6" t="e" vm="1">
        <v>#VALUE!</v>
      </c>
      <c r="J139" s="6" t="str">
        <f>TRIM(Table13[[#This Row],[Manager]])</f>
        <v>Tom Jackson</v>
      </c>
      <c r="K139" s="6">
        <f>ROUNDUP(Table13[[#This Row],[Quantity]],0)</f>
        <v>201</v>
      </c>
      <c r="L139" s="8" t="e" cm="1" vm="2">
        <f t="array" ref="L139">_FV(Table13[[#This Row],[City]],"Country/region",TRUE)</f>
        <v>#VALUE!</v>
      </c>
      <c r="M139" s="10">
        <f>Table13[[#This Row],[quantity roundup]]*Table13[[#This Row],[Price]]</f>
        <v>1002.99</v>
      </c>
    </row>
    <row r="140" spans="1:13" ht="15.75">
      <c r="A140" s="6">
        <v>10595</v>
      </c>
      <c r="B140" s="7">
        <v>44724</v>
      </c>
      <c r="C140" s="6" t="s">
        <v>21</v>
      </c>
      <c r="D140" s="6">
        <v>12.99</v>
      </c>
      <c r="E140" s="6">
        <v>538.88</v>
      </c>
      <c r="F140" s="6" t="s">
        <v>10</v>
      </c>
      <c r="G140" s="6" t="s">
        <v>22</v>
      </c>
      <c r="H140" s="6" t="s">
        <v>51</v>
      </c>
      <c r="I140" s="6" t="e" vm="1">
        <v>#VALUE!</v>
      </c>
      <c r="J140" s="6" t="str">
        <f>TRIM(Table13[[#This Row],[Manager]])</f>
        <v>Tom Jackson</v>
      </c>
      <c r="K140" s="6">
        <f>ROUNDUP(Table13[[#This Row],[Quantity]],0)</f>
        <v>539</v>
      </c>
      <c r="L140" s="8" t="e" cm="1" vm="2">
        <f t="array" ref="L140">_FV(Table13[[#This Row],[City]],"Country/region",TRUE)</f>
        <v>#VALUE!</v>
      </c>
      <c r="M140" s="10">
        <f>Table13[[#This Row],[quantity roundup]]*Table13[[#This Row],[Price]]</f>
        <v>7001.61</v>
      </c>
    </row>
    <row r="141" spans="1:13" ht="15.75">
      <c r="A141" s="6">
        <v>10596</v>
      </c>
      <c r="B141" s="7">
        <v>44724</v>
      </c>
      <c r="C141" s="6" t="s">
        <v>25</v>
      </c>
      <c r="D141" s="6">
        <v>9.9499999999999993</v>
      </c>
      <c r="E141" s="6">
        <v>201.01</v>
      </c>
      <c r="F141" s="6" t="s">
        <v>10</v>
      </c>
      <c r="G141" s="6" t="s">
        <v>22</v>
      </c>
      <c r="H141" s="6" t="s">
        <v>51</v>
      </c>
      <c r="I141" s="6" t="e" vm="1">
        <v>#VALUE!</v>
      </c>
      <c r="J141" s="6" t="str">
        <f>TRIM(Table13[[#This Row],[Manager]])</f>
        <v>Tom Jackson</v>
      </c>
      <c r="K141" s="6">
        <f>ROUNDUP(Table13[[#This Row],[Quantity]],0)</f>
        <v>202</v>
      </c>
      <c r="L141" s="8" t="e" cm="1" vm="2">
        <f t="array" ref="L141">_FV(Table13[[#This Row],[City]],"Country/region",TRUE)</f>
        <v>#VALUE!</v>
      </c>
      <c r="M141" s="10">
        <f>Table13[[#This Row],[quantity roundup]]*Table13[[#This Row],[Price]]</f>
        <v>2009.8999999999999</v>
      </c>
    </row>
    <row r="142" spans="1:13" ht="15.75">
      <c r="A142" s="6">
        <v>10597</v>
      </c>
      <c r="B142" s="7">
        <v>44724</v>
      </c>
      <c r="C142" s="6" t="s">
        <v>9</v>
      </c>
      <c r="D142" s="6">
        <v>3.49</v>
      </c>
      <c r="E142" s="6">
        <v>573.07000000000005</v>
      </c>
      <c r="F142" s="6" t="s">
        <v>10</v>
      </c>
      <c r="G142" s="6" t="s">
        <v>22</v>
      </c>
      <c r="H142" s="6" t="s">
        <v>51</v>
      </c>
      <c r="I142" s="6" t="e" vm="1">
        <v>#VALUE!</v>
      </c>
      <c r="J142" s="6" t="str">
        <f>TRIM(Table13[[#This Row],[Manager]])</f>
        <v>Tom Jackson</v>
      </c>
      <c r="K142" s="6">
        <f>ROUNDUP(Table13[[#This Row],[Quantity]],0)</f>
        <v>574</v>
      </c>
      <c r="L142" s="8" t="e" cm="1" vm="2">
        <f t="array" ref="L142">_FV(Table13[[#This Row],[City]],"Country/region",TRUE)</f>
        <v>#VALUE!</v>
      </c>
      <c r="M142" s="10">
        <f>Table13[[#This Row],[quantity roundup]]*Table13[[#This Row],[Price]]</f>
        <v>2003.2600000000002</v>
      </c>
    </row>
    <row r="143" spans="1:13" ht="15.75">
      <c r="A143" s="6">
        <v>10598</v>
      </c>
      <c r="B143" s="7">
        <v>44724</v>
      </c>
      <c r="C143" s="6" t="s">
        <v>14</v>
      </c>
      <c r="D143" s="6">
        <v>2.95</v>
      </c>
      <c r="E143" s="6">
        <v>677.97</v>
      </c>
      <c r="F143" s="6" t="s">
        <v>10</v>
      </c>
      <c r="G143" s="6" t="s">
        <v>22</v>
      </c>
      <c r="H143" s="6" t="s">
        <v>51</v>
      </c>
      <c r="I143" s="6" t="e" vm="1">
        <v>#VALUE!</v>
      </c>
      <c r="J143" s="6" t="str">
        <f>TRIM(Table13[[#This Row],[Manager]])</f>
        <v>Tom Jackson</v>
      </c>
      <c r="K143" s="6">
        <f>ROUNDUP(Table13[[#This Row],[Quantity]],0)</f>
        <v>678</v>
      </c>
      <c r="L143" s="8" t="e" cm="1" vm="2">
        <f t="array" ref="L143">_FV(Table13[[#This Row],[City]],"Country/region",TRUE)</f>
        <v>#VALUE!</v>
      </c>
      <c r="M143" s="10">
        <f>Table13[[#This Row],[quantity roundup]]*Table13[[#This Row],[Price]]</f>
        <v>2000.1000000000001</v>
      </c>
    </row>
    <row r="144" spans="1:13" ht="15.75">
      <c r="A144" s="6">
        <v>10599</v>
      </c>
      <c r="B144" s="7">
        <v>44724</v>
      </c>
      <c r="C144" s="6" t="s">
        <v>17</v>
      </c>
      <c r="D144" s="6">
        <v>4.99</v>
      </c>
      <c r="E144" s="6">
        <v>200.4</v>
      </c>
      <c r="F144" s="6" t="s">
        <v>10</v>
      </c>
      <c r="G144" s="6" t="s">
        <v>22</v>
      </c>
      <c r="H144" s="6" t="s">
        <v>51</v>
      </c>
      <c r="I144" s="6" t="e" vm="1">
        <v>#VALUE!</v>
      </c>
      <c r="J144" s="6" t="str">
        <f>TRIM(Table13[[#This Row],[Manager]])</f>
        <v>Tom Jackson</v>
      </c>
      <c r="K144" s="6">
        <f>ROUNDUP(Table13[[#This Row],[Quantity]],0)</f>
        <v>201</v>
      </c>
      <c r="L144" s="8" t="e" cm="1" vm="2">
        <f t="array" ref="L144">_FV(Table13[[#This Row],[City]],"Country/region",TRUE)</f>
        <v>#VALUE!</v>
      </c>
      <c r="M144" s="10">
        <f>Table13[[#This Row],[quantity roundup]]*Table13[[#This Row],[Price]]</f>
        <v>1002.99</v>
      </c>
    </row>
    <row r="145" spans="1:13" ht="15.75">
      <c r="A145" s="6">
        <v>10600</v>
      </c>
      <c r="B145" s="7">
        <v>44754</v>
      </c>
      <c r="C145" s="6" t="s">
        <v>21</v>
      </c>
      <c r="D145" s="6">
        <v>12.99</v>
      </c>
      <c r="E145" s="6">
        <v>523.48</v>
      </c>
      <c r="F145" s="6" t="s">
        <v>10</v>
      </c>
      <c r="G145" s="6" t="s">
        <v>22</v>
      </c>
      <c r="H145" s="6" t="s">
        <v>51</v>
      </c>
      <c r="I145" s="6" t="e" vm="1">
        <v>#VALUE!</v>
      </c>
      <c r="J145" s="6" t="str">
        <f>TRIM(Table13[[#This Row],[Manager]])</f>
        <v>Tom Jackson</v>
      </c>
      <c r="K145" s="6">
        <f>ROUNDUP(Table13[[#This Row],[Quantity]],0)</f>
        <v>524</v>
      </c>
      <c r="L145" s="8" t="e" cm="1" vm="2">
        <f t="array" ref="L145">_FV(Table13[[#This Row],[City]],"Country/region",TRUE)</f>
        <v>#VALUE!</v>
      </c>
      <c r="M145" s="10">
        <f>Table13[[#This Row],[quantity roundup]]*Table13[[#This Row],[Price]]</f>
        <v>6806.76</v>
      </c>
    </row>
    <row r="146" spans="1:13" ht="15.75">
      <c r="A146" s="6">
        <v>10601</v>
      </c>
      <c r="B146" s="7">
        <v>44754</v>
      </c>
      <c r="C146" s="6" t="s">
        <v>25</v>
      </c>
      <c r="D146" s="6">
        <v>9.9499999999999993</v>
      </c>
      <c r="E146" s="6">
        <v>201.01</v>
      </c>
      <c r="F146" s="6" t="s">
        <v>10</v>
      </c>
      <c r="G146" s="6" t="s">
        <v>22</v>
      </c>
      <c r="H146" s="6" t="s">
        <v>51</v>
      </c>
      <c r="I146" s="6" t="e" vm="1">
        <v>#VALUE!</v>
      </c>
      <c r="J146" s="6" t="str">
        <f>TRIM(Table13[[#This Row],[Manager]])</f>
        <v>Tom Jackson</v>
      </c>
      <c r="K146" s="6">
        <f>ROUNDUP(Table13[[#This Row],[Quantity]],0)</f>
        <v>202</v>
      </c>
      <c r="L146" s="8" t="e" cm="1" vm="2">
        <f t="array" ref="L146">_FV(Table13[[#This Row],[City]],"Country/region",TRUE)</f>
        <v>#VALUE!</v>
      </c>
      <c r="M146" s="10">
        <f>Table13[[#This Row],[quantity roundup]]*Table13[[#This Row],[Price]]</f>
        <v>2009.8999999999999</v>
      </c>
    </row>
    <row r="147" spans="1:13" ht="15.75">
      <c r="A147" s="6">
        <v>10602</v>
      </c>
      <c r="B147" s="7">
        <v>44754</v>
      </c>
      <c r="C147" s="6" t="s">
        <v>9</v>
      </c>
      <c r="D147" s="6">
        <v>3.49</v>
      </c>
      <c r="E147" s="6">
        <v>630.37</v>
      </c>
      <c r="F147" s="6" t="s">
        <v>10</v>
      </c>
      <c r="G147" s="6" t="s">
        <v>44</v>
      </c>
      <c r="H147" s="6" t="s">
        <v>51</v>
      </c>
      <c r="I147" s="6" t="e" vm="1">
        <v>#VALUE!</v>
      </c>
      <c r="J147" s="6" t="str">
        <f>TRIM(Table13[[#This Row],[Manager]])</f>
        <v>Tom Jackson</v>
      </c>
      <c r="K147" s="6">
        <f>ROUNDUP(Table13[[#This Row],[Quantity]],0)</f>
        <v>631</v>
      </c>
      <c r="L147" s="8" t="e" cm="1" vm="2">
        <f t="array" ref="L147">_FV(Table13[[#This Row],[City]],"Country/region",TRUE)</f>
        <v>#VALUE!</v>
      </c>
      <c r="M147" s="10">
        <f>Table13[[#This Row],[quantity roundup]]*Table13[[#This Row],[Price]]</f>
        <v>2202.19</v>
      </c>
    </row>
    <row r="148" spans="1:13" ht="15.75">
      <c r="A148" s="6">
        <v>10603</v>
      </c>
      <c r="B148" s="7">
        <v>44754</v>
      </c>
      <c r="C148" s="6" t="s">
        <v>14</v>
      </c>
      <c r="D148" s="6">
        <v>2.95</v>
      </c>
      <c r="E148" s="6">
        <v>677.97</v>
      </c>
      <c r="F148" s="6" t="s">
        <v>10</v>
      </c>
      <c r="G148" s="6" t="s">
        <v>44</v>
      </c>
      <c r="H148" s="6" t="s">
        <v>51</v>
      </c>
      <c r="I148" s="6" t="e" vm="1">
        <v>#VALUE!</v>
      </c>
      <c r="J148" s="6" t="str">
        <f>TRIM(Table13[[#This Row],[Manager]])</f>
        <v>Tom Jackson</v>
      </c>
      <c r="K148" s="6">
        <f>ROUNDUP(Table13[[#This Row],[Quantity]],0)</f>
        <v>678</v>
      </c>
      <c r="L148" s="8" t="e" cm="1" vm="2">
        <f t="array" ref="L148">_FV(Table13[[#This Row],[City]],"Country/region",TRUE)</f>
        <v>#VALUE!</v>
      </c>
      <c r="M148" s="10">
        <f>Table13[[#This Row],[quantity roundup]]*Table13[[#This Row],[Price]]</f>
        <v>2000.1000000000001</v>
      </c>
    </row>
    <row r="149" spans="1:13" ht="15.75">
      <c r="A149" s="6">
        <v>10604</v>
      </c>
      <c r="B149" s="7">
        <v>44754</v>
      </c>
      <c r="C149" s="6" t="s">
        <v>17</v>
      </c>
      <c r="D149" s="6">
        <v>4.99</v>
      </c>
      <c r="E149" s="6">
        <v>200.4</v>
      </c>
      <c r="F149" s="6" t="s">
        <v>10</v>
      </c>
      <c r="G149" s="6" t="s">
        <v>44</v>
      </c>
      <c r="H149" s="6" t="s">
        <v>51</v>
      </c>
      <c r="I149" s="6" t="e" vm="1">
        <v>#VALUE!</v>
      </c>
      <c r="J149" s="6" t="str">
        <f>TRIM(Table13[[#This Row],[Manager]])</f>
        <v>Tom Jackson</v>
      </c>
      <c r="K149" s="6">
        <f>ROUNDUP(Table13[[#This Row],[Quantity]],0)</f>
        <v>201</v>
      </c>
      <c r="L149" s="8" t="e" cm="1" vm="2">
        <f t="array" ref="L149">_FV(Table13[[#This Row],[City]],"Country/region",TRUE)</f>
        <v>#VALUE!</v>
      </c>
      <c r="M149" s="10">
        <f>Table13[[#This Row],[quantity roundup]]*Table13[[#This Row],[Price]]</f>
        <v>1002.99</v>
      </c>
    </row>
    <row r="150" spans="1:13" ht="15.75">
      <c r="A150" s="6">
        <v>10605</v>
      </c>
      <c r="B150" s="7">
        <v>44785</v>
      </c>
      <c r="C150" s="6" t="s">
        <v>21</v>
      </c>
      <c r="D150" s="6">
        <v>12.99</v>
      </c>
      <c r="E150" s="6">
        <v>538.88</v>
      </c>
      <c r="F150" s="6" t="s">
        <v>10</v>
      </c>
      <c r="G150" s="6" t="s">
        <v>44</v>
      </c>
      <c r="H150" s="6" t="s">
        <v>51</v>
      </c>
      <c r="I150" s="6" t="e" vm="1">
        <v>#VALUE!</v>
      </c>
      <c r="J150" s="6" t="str">
        <f>TRIM(Table13[[#This Row],[Manager]])</f>
        <v>Tom Jackson</v>
      </c>
      <c r="K150" s="6">
        <f>ROUNDUP(Table13[[#This Row],[Quantity]],0)</f>
        <v>539</v>
      </c>
      <c r="L150" s="8" t="e" cm="1" vm="2">
        <f t="array" ref="L150">_FV(Table13[[#This Row],[City]],"Country/region",TRUE)</f>
        <v>#VALUE!</v>
      </c>
      <c r="M150" s="10">
        <f>Table13[[#This Row],[quantity roundup]]*Table13[[#This Row],[Price]]</f>
        <v>7001.61</v>
      </c>
    </row>
    <row r="151" spans="1:13" ht="15.75">
      <c r="A151" s="6">
        <v>10606</v>
      </c>
      <c r="B151" s="7">
        <v>44785</v>
      </c>
      <c r="C151" s="6" t="s">
        <v>25</v>
      </c>
      <c r="D151" s="6">
        <v>9.9499999999999993</v>
      </c>
      <c r="E151" s="6">
        <v>201.01</v>
      </c>
      <c r="F151" s="6" t="s">
        <v>10</v>
      </c>
      <c r="G151" s="6" t="s">
        <v>44</v>
      </c>
      <c r="H151" s="6" t="s">
        <v>51</v>
      </c>
      <c r="I151" s="6" t="e" vm="1">
        <v>#VALUE!</v>
      </c>
      <c r="J151" s="6" t="str">
        <f>TRIM(Table13[[#This Row],[Manager]])</f>
        <v>Tom Jackson</v>
      </c>
      <c r="K151" s="6">
        <f>ROUNDUP(Table13[[#This Row],[Quantity]],0)</f>
        <v>202</v>
      </c>
      <c r="L151" s="8" t="e" cm="1" vm="2">
        <f t="array" ref="L151">_FV(Table13[[#This Row],[City]],"Country/region",TRUE)</f>
        <v>#VALUE!</v>
      </c>
      <c r="M151" s="10">
        <f>Table13[[#This Row],[quantity roundup]]*Table13[[#This Row],[Price]]</f>
        <v>2009.8999999999999</v>
      </c>
    </row>
    <row r="152" spans="1:13" ht="15.75">
      <c r="A152" s="6">
        <v>10607</v>
      </c>
      <c r="B152" s="7">
        <v>44785</v>
      </c>
      <c r="C152" s="6" t="s">
        <v>9</v>
      </c>
      <c r="D152" s="6">
        <v>3.49</v>
      </c>
      <c r="E152" s="6">
        <v>630.37</v>
      </c>
      <c r="F152" s="6" t="s">
        <v>10</v>
      </c>
      <c r="G152" s="6" t="s">
        <v>44</v>
      </c>
      <c r="H152" s="6" t="s">
        <v>51</v>
      </c>
      <c r="I152" s="6" t="e" vm="1">
        <v>#VALUE!</v>
      </c>
      <c r="J152" s="6" t="str">
        <f>TRIM(Table13[[#This Row],[Manager]])</f>
        <v>Tom Jackson</v>
      </c>
      <c r="K152" s="6">
        <f>ROUNDUP(Table13[[#This Row],[Quantity]],0)</f>
        <v>631</v>
      </c>
      <c r="L152" s="8" t="e" cm="1" vm="2">
        <f t="array" ref="L152">_FV(Table13[[#This Row],[City]],"Country/region",TRUE)</f>
        <v>#VALUE!</v>
      </c>
      <c r="M152" s="10">
        <f>Table13[[#This Row],[quantity roundup]]*Table13[[#This Row],[Price]]</f>
        <v>2202.19</v>
      </c>
    </row>
    <row r="153" spans="1:13" ht="15.75">
      <c r="A153" s="6">
        <v>10608</v>
      </c>
      <c r="B153" s="7">
        <v>44785</v>
      </c>
      <c r="C153" s="6" t="s">
        <v>14</v>
      </c>
      <c r="D153" s="6">
        <v>2.95</v>
      </c>
      <c r="E153" s="6">
        <v>677.97</v>
      </c>
      <c r="F153" s="6" t="s">
        <v>10</v>
      </c>
      <c r="G153" s="6" t="s">
        <v>11</v>
      </c>
      <c r="H153" s="6" t="s">
        <v>51</v>
      </c>
      <c r="I153" s="6" t="e" vm="1">
        <v>#VALUE!</v>
      </c>
      <c r="J153" s="6" t="str">
        <f>TRIM(Table13[[#This Row],[Manager]])</f>
        <v>Tom Jackson</v>
      </c>
      <c r="K153" s="6">
        <f>ROUNDUP(Table13[[#This Row],[Quantity]],0)</f>
        <v>678</v>
      </c>
      <c r="L153" s="8" t="e" cm="1" vm="2">
        <f t="array" ref="L153">_FV(Table13[[#This Row],[City]],"Country/region",TRUE)</f>
        <v>#VALUE!</v>
      </c>
      <c r="M153" s="10">
        <f>Table13[[#This Row],[quantity roundup]]*Table13[[#This Row],[Price]]</f>
        <v>2000.1000000000001</v>
      </c>
    </row>
    <row r="154" spans="1:13" ht="15.75">
      <c r="A154" s="6">
        <v>10609</v>
      </c>
      <c r="B154" s="7">
        <v>44785</v>
      </c>
      <c r="C154" s="6" t="s">
        <v>17</v>
      </c>
      <c r="D154" s="6">
        <v>4.99</v>
      </c>
      <c r="E154" s="6">
        <v>200.4</v>
      </c>
      <c r="F154" s="6" t="s">
        <v>10</v>
      </c>
      <c r="G154" s="6" t="s">
        <v>11</v>
      </c>
      <c r="H154" s="6" t="s">
        <v>51</v>
      </c>
      <c r="I154" s="6" t="e" vm="1">
        <v>#VALUE!</v>
      </c>
      <c r="J154" s="6" t="str">
        <f>TRIM(Table13[[#This Row],[Manager]])</f>
        <v>Tom Jackson</v>
      </c>
      <c r="K154" s="6">
        <f>ROUNDUP(Table13[[#This Row],[Quantity]],0)</f>
        <v>201</v>
      </c>
      <c r="L154" s="8" t="e" cm="1" vm="2">
        <f t="array" ref="L154">_FV(Table13[[#This Row],[City]],"Country/region",TRUE)</f>
        <v>#VALUE!</v>
      </c>
      <c r="M154" s="10">
        <f>Table13[[#This Row],[quantity roundup]]*Table13[[#This Row],[Price]]</f>
        <v>1002.99</v>
      </c>
    </row>
    <row r="155" spans="1:13" ht="15.75">
      <c r="A155" s="6">
        <v>10610</v>
      </c>
      <c r="B155" s="7">
        <v>44816</v>
      </c>
      <c r="C155" s="6" t="s">
        <v>21</v>
      </c>
      <c r="D155" s="6">
        <v>12.99</v>
      </c>
      <c r="E155" s="6">
        <v>569.66999999999996</v>
      </c>
      <c r="F155" s="6" t="s">
        <v>10</v>
      </c>
      <c r="G155" s="6" t="s">
        <v>11</v>
      </c>
      <c r="H155" s="6" t="s">
        <v>51</v>
      </c>
      <c r="I155" s="6" t="e" vm="1">
        <v>#VALUE!</v>
      </c>
      <c r="J155" s="6" t="str">
        <f>TRIM(Table13[[#This Row],[Manager]])</f>
        <v>Tom Jackson</v>
      </c>
      <c r="K155" s="6">
        <f>ROUNDUP(Table13[[#This Row],[Quantity]],0)</f>
        <v>570</v>
      </c>
      <c r="L155" s="8" t="e" cm="1" vm="2">
        <f t="array" ref="L155">_FV(Table13[[#This Row],[City]],"Country/region",TRUE)</f>
        <v>#VALUE!</v>
      </c>
      <c r="M155" s="10">
        <f>Table13[[#This Row],[quantity roundup]]*Table13[[#This Row],[Price]]</f>
        <v>7404.3</v>
      </c>
    </row>
    <row r="156" spans="1:13" ht="15.75">
      <c r="A156" s="6">
        <v>10611</v>
      </c>
      <c r="B156" s="7">
        <v>44816</v>
      </c>
      <c r="C156" s="6" t="s">
        <v>25</v>
      </c>
      <c r="D156" s="6">
        <v>9.9499999999999993</v>
      </c>
      <c r="E156" s="6">
        <v>201.01</v>
      </c>
      <c r="F156" s="6" t="s">
        <v>10</v>
      </c>
      <c r="G156" s="6" t="s">
        <v>11</v>
      </c>
      <c r="H156" s="6" t="s">
        <v>51</v>
      </c>
      <c r="I156" s="6" t="e" vm="1">
        <v>#VALUE!</v>
      </c>
      <c r="J156" s="6" t="str">
        <f>TRIM(Table13[[#This Row],[Manager]])</f>
        <v>Tom Jackson</v>
      </c>
      <c r="K156" s="6">
        <f>ROUNDUP(Table13[[#This Row],[Quantity]],0)</f>
        <v>202</v>
      </c>
      <c r="L156" s="8" t="e" cm="1" vm="2">
        <f t="array" ref="L156">_FV(Table13[[#This Row],[City]],"Country/region",TRUE)</f>
        <v>#VALUE!</v>
      </c>
      <c r="M156" s="10">
        <f>Table13[[#This Row],[quantity roundup]]*Table13[[#This Row],[Price]]</f>
        <v>2009.8999999999999</v>
      </c>
    </row>
    <row r="157" spans="1:13" ht="15.75">
      <c r="A157" s="6">
        <v>10612</v>
      </c>
      <c r="B157" s="7">
        <v>44816</v>
      </c>
      <c r="C157" s="6" t="s">
        <v>9</v>
      </c>
      <c r="D157" s="6">
        <v>3.49</v>
      </c>
      <c r="E157" s="6">
        <v>630.37</v>
      </c>
      <c r="F157" s="6" t="s">
        <v>10</v>
      </c>
      <c r="G157" s="6" t="s">
        <v>11</v>
      </c>
      <c r="H157" s="6" t="s">
        <v>51</v>
      </c>
      <c r="I157" s="6" t="e" vm="1">
        <v>#VALUE!</v>
      </c>
      <c r="J157" s="6" t="str">
        <f>TRIM(Table13[[#This Row],[Manager]])</f>
        <v>Tom Jackson</v>
      </c>
      <c r="K157" s="6">
        <f>ROUNDUP(Table13[[#This Row],[Quantity]],0)</f>
        <v>631</v>
      </c>
      <c r="L157" s="8" t="e" cm="1" vm="2">
        <f t="array" ref="L157">_FV(Table13[[#This Row],[City]],"Country/region",TRUE)</f>
        <v>#VALUE!</v>
      </c>
      <c r="M157" s="10">
        <f>Table13[[#This Row],[quantity roundup]]*Table13[[#This Row],[Price]]</f>
        <v>2202.19</v>
      </c>
    </row>
    <row r="158" spans="1:13" ht="15.75">
      <c r="A158" s="6">
        <v>10613</v>
      </c>
      <c r="B158" s="7">
        <v>44816</v>
      </c>
      <c r="C158" s="6" t="s">
        <v>14</v>
      </c>
      <c r="D158" s="6">
        <v>2.95</v>
      </c>
      <c r="E158" s="6">
        <v>677.97</v>
      </c>
      <c r="F158" s="6" t="s">
        <v>10</v>
      </c>
      <c r="G158" s="6" t="s">
        <v>11</v>
      </c>
      <c r="H158" s="6" t="s">
        <v>51</v>
      </c>
      <c r="I158" s="6" t="e" vm="1">
        <v>#VALUE!</v>
      </c>
      <c r="J158" s="6" t="str">
        <f>TRIM(Table13[[#This Row],[Manager]])</f>
        <v>Tom Jackson</v>
      </c>
      <c r="K158" s="6">
        <f>ROUNDUP(Table13[[#This Row],[Quantity]],0)</f>
        <v>678</v>
      </c>
      <c r="L158" s="8" t="e" cm="1" vm="2">
        <f t="array" ref="L158">_FV(Table13[[#This Row],[City]],"Country/region",TRUE)</f>
        <v>#VALUE!</v>
      </c>
      <c r="M158" s="10">
        <f>Table13[[#This Row],[quantity roundup]]*Table13[[#This Row],[Price]]</f>
        <v>2000.1000000000001</v>
      </c>
    </row>
    <row r="159" spans="1:13" ht="15.75">
      <c r="A159" s="6">
        <v>10614</v>
      </c>
      <c r="B159" s="7">
        <v>44816</v>
      </c>
      <c r="C159" s="6" t="s">
        <v>17</v>
      </c>
      <c r="D159" s="6">
        <v>4.99</v>
      </c>
      <c r="E159" s="6">
        <v>200.4</v>
      </c>
      <c r="F159" s="6" t="s">
        <v>10</v>
      </c>
      <c r="G159" s="6" t="s">
        <v>11</v>
      </c>
      <c r="H159" s="6" t="s">
        <v>51</v>
      </c>
      <c r="I159" s="6" t="e" vm="1">
        <v>#VALUE!</v>
      </c>
      <c r="J159" s="6" t="str">
        <f>TRIM(Table13[[#This Row],[Manager]])</f>
        <v>Tom Jackson</v>
      </c>
      <c r="K159" s="6">
        <f>ROUNDUP(Table13[[#This Row],[Quantity]],0)</f>
        <v>201</v>
      </c>
      <c r="L159" s="8" t="e" cm="1" vm="2">
        <f t="array" ref="L159">_FV(Table13[[#This Row],[City]],"Country/region",TRUE)</f>
        <v>#VALUE!</v>
      </c>
      <c r="M159" s="10">
        <f>Table13[[#This Row],[quantity roundup]]*Table13[[#This Row],[Price]]</f>
        <v>1002.99</v>
      </c>
    </row>
    <row r="160" spans="1:13" ht="15.75">
      <c r="A160" s="6">
        <v>10615</v>
      </c>
      <c r="B160" s="7">
        <v>44846</v>
      </c>
      <c r="C160" s="6" t="s">
        <v>21</v>
      </c>
      <c r="D160" s="6">
        <v>12.99</v>
      </c>
      <c r="E160" s="6">
        <v>569.66999999999996</v>
      </c>
      <c r="F160" s="6" t="s">
        <v>10</v>
      </c>
      <c r="G160" s="6" t="s">
        <v>11</v>
      </c>
      <c r="H160" s="6" t="s">
        <v>51</v>
      </c>
      <c r="I160" s="6" t="e" vm="1">
        <v>#VALUE!</v>
      </c>
      <c r="J160" s="6" t="str">
        <f>TRIM(Table13[[#This Row],[Manager]])</f>
        <v>Tom Jackson</v>
      </c>
      <c r="K160" s="6">
        <f>ROUNDUP(Table13[[#This Row],[Quantity]],0)</f>
        <v>570</v>
      </c>
      <c r="L160" s="8" t="e" cm="1" vm="2">
        <f t="array" ref="L160">_FV(Table13[[#This Row],[City]],"Country/region",TRUE)</f>
        <v>#VALUE!</v>
      </c>
      <c r="M160" s="10">
        <f>Table13[[#This Row],[quantity roundup]]*Table13[[#This Row],[Price]]</f>
        <v>7404.3</v>
      </c>
    </row>
    <row r="161" spans="1:13" ht="15.75">
      <c r="A161" s="6">
        <v>10616</v>
      </c>
      <c r="B161" s="7">
        <v>44846</v>
      </c>
      <c r="C161" s="6" t="s">
        <v>25</v>
      </c>
      <c r="D161" s="6">
        <v>9.9499999999999993</v>
      </c>
      <c r="E161" s="6">
        <v>201.01</v>
      </c>
      <c r="F161" s="6" t="s">
        <v>10</v>
      </c>
      <c r="G161" s="6" t="s">
        <v>11</v>
      </c>
      <c r="H161" s="6" t="s">
        <v>51</v>
      </c>
      <c r="I161" s="6" t="e" vm="1">
        <v>#VALUE!</v>
      </c>
      <c r="J161" s="6" t="str">
        <f>TRIM(Table13[[#This Row],[Manager]])</f>
        <v>Tom Jackson</v>
      </c>
      <c r="K161" s="6">
        <f>ROUNDUP(Table13[[#This Row],[Quantity]],0)</f>
        <v>202</v>
      </c>
      <c r="L161" s="8" t="e" cm="1" vm="2">
        <f t="array" ref="L161">_FV(Table13[[#This Row],[City]],"Country/region",TRUE)</f>
        <v>#VALUE!</v>
      </c>
      <c r="M161" s="10">
        <f>Table13[[#This Row],[quantity roundup]]*Table13[[#This Row],[Price]]</f>
        <v>2009.8999999999999</v>
      </c>
    </row>
    <row r="162" spans="1:13" ht="15.75">
      <c r="A162" s="6">
        <v>10617</v>
      </c>
      <c r="B162" s="7">
        <v>44846</v>
      </c>
      <c r="C162" s="6" t="s">
        <v>9</v>
      </c>
      <c r="D162" s="6">
        <v>3.49</v>
      </c>
      <c r="E162" s="6">
        <v>630.37</v>
      </c>
      <c r="F162" s="6" t="s">
        <v>10</v>
      </c>
      <c r="G162" s="6" t="s">
        <v>11</v>
      </c>
      <c r="H162" s="6" t="s">
        <v>51</v>
      </c>
      <c r="I162" s="6" t="e" vm="1">
        <v>#VALUE!</v>
      </c>
      <c r="J162" s="6" t="str">
        <f>TRIM(Table13[[#This Row],[Manager]])</f>
        <v>Tom Jackson</v>
      </c>
      <c r="K162" s="6">
        <f>ROUNDUP(Table13[[#This Row],[Quantity]],0)</f>
        <v>631</v>
      </c>
      <c r="L162" s="8" t="e" cm="1" vm="2">
        <f t="array" ref="L162">_FV(Table13[[#This Row],[City]],"Country/region",TRUE)</f>
        <v>#VALUE!</v>
      </c>
      <c r="M162" s="10">
        <f>Table13[[#This Row],[quantity roundup]]*Table13[[#This Row],[Price]]</f>
        <v>2202.19</v>
      </c>
    </row>
    <row r="163" spans="1:13" ht="15.75">
      <c r="A163" s="6">
        <v>10618</v>
      </c>
      <c r="B163" s="7">
        <v>44846</v>
      </c>
      <c r="C163" s="6" t="s">
        <v>14</v>
      </c>
      <c r="D163" s="6">
        <v>2.95</v>
      </c>
      <c r="E163" s="6">
        <v>677.97</v>
      </c>
      <c r="F163" s="6" t="s">
        <v>10</v>
      </c>
      <c r="G163" s="6" t="s">
        <v>11</v>
      </c>
      <c r="H163" s="6" t="s">
        <v>51</v>
      </c>
      <c r="I163" s="6" t="e" vm="1">
        <v>#VALUE!</v>
      </c>
      <c r="J163" s="6" t="str">
        <f>TRIM(Table13[[#This Row],[Manager]])</f>
        <v>Tom Jackson</v>
      </c>
      <c r="K163" s="6">
        <f>ROUNDUP(Table13[[#This Row],[Quantity]],0)</f>
        <v>678</v>
      </c>
      <c r="L163" s="8" t="e" cm="1" vm="2">
        <f t="array" ref="L163">_FV(Table13[[#This Row],[City]],"Country/region",TRUE)</f>
        <v>#VALUE!</v>
      </c>
      <c r="M163" s="10">
        <f>Table13[[#This Row],[quantity roundup]]*Table13[[#This Row],[Price]]</f>
        <v>2000.1000000000001</v>
      </c>
    </row>
    <row r="164" spans="1:13" ht="15.75">
      <c r="A164" s="6">
        <v>10619</v>
      </c>
      <c r="B164" s="7">
        <v>44846</v>
      </c>
      <c r="C164" s="6" t="s">
        <v>17</v>
      </c>
      <c r="D164" s="6">
        <v>4.99</v>
      </c>
      <c r="E164" s="6">
        <v>200.4</v>
      </c>
      <c r="F164" s="6" t="s">
        <v>10</v>
      </c>
      <c r="G164" s="6" t="s">
        <v>11</v>
      </c>
      <c r="H164" s="6" t="s">
        <v>51</v>
      </c>
      <c r="I164" s="6" t="e" vm="1">
        <v>#VALUE!</v>
      </c>
      <c r="J164" s="6" t="str">
        <f>TRIM(Table13[[#This Row],[Manager]])</f>
        <v>Tom Jackson</v>
      </c>
      <c r="K164" s="6">
        <f>ROUNDUP(Table13[[#This Row],[Quantity]],0)</f>
        <v>201</v>
      </c>
      <c r="L164" s="8" t="e" cm="1" vm="2">
        <f t="array" ref="L164">_FV(Table13[[#This Row],[City]],"Country/region",TRUE)</f>
        <v>#VALUE!</v>
      </c>
      <c r="M164" s="10">
        <f>Table13[[#This Row],[quantity roundup]]*Table13[[#This Row],[Price]]</f>
        <v>1002.99</v>
      </c>
    </row>
    <row r="165" spans="1:13" ht="15.75">
      <c r="A165" s="6">
        <v>10620</v>
      </c>
      <c r="B165" s="7">
        <v>44877</v>
      </c>
      <c r="C165" s="6" t="s">
        <v>21</v>
      </c>
      <c r="D165" s="6">
        <v>12.99</v>
      </c>
      <c r="E165" s="6">
        <v>585.07000000000005</v>
      </c>
      <c r="F165" s="6" t="s">
        <v>10</v>
      </c>
      <c r="G165" s="6" t="s">
        <v>11</v>
      </c>
      <c r="H165" s="6" t="s">
        <v>51</v>
      </c>
      <c r="I165" s="6" t="e" vm="1">
        <v>#VALUE!</v>
      </c>
      <c r="J165" s="6" t="str">
        <f>TRIM(Table13[[#This Row],[Manager]])</f>
        <v>Tom Jackson</v>
      </c>
      <c r="K165" s="6">
        <f>ROUNDUP(Table13[[#This Row],[Quantity]],0)</f>
        <v>586</v>
      </c>
      <c r="L165" s="8" t="e" cm="1" vm="2">
        <f t="array" ref="L165">_FV(Table13[[#This Row],[City]],"Country/region",TRUE)</f>
        <v>#VALUE!</v>
      </c>
      <c r="M165" s="10">
        <f>Table13[[#This Row],[quantity roundup]]*Table13[[#This Row],[Price]]</f>
        <v>7612.14</v>
      </c>
    </row>
    <row r="166" spans="1:13" ht="15.75">
      <c r="A166" s="6">
        <v>10621</v>
      </c>
      <c r="B166" s="7">
        <v>44877</v>
      </c>
      <c r="C166" s="6" t="s">
        <v>25</v>
      </c>
      <c r="D166" s="6">
        <v>9.9499999999999993</v>
      </c>
      <c r="E166" s="6">
        <v>201.01</v>
      </c>
      <c r="F166" s="6" t="s">
        <v>10</v>
      </c>
      <c r="G166" s="6" t="s">
        <v>11</v>
      </c>
      <c r="H166" s="6" t="s">
        <v>51</v>
      </c>
      <c r="I166" s="6" t="e" vm="1">
        <v>#VALUE!</v>
      </c>
      <c r="J166" s="6" t="str">
        <f>TRIM(Table13[[#This Row],[Manager]])</f>
        <v>Tom Jackson</v>
      </c>
      <c r="K166" s="6">
        <f>ROUNDUP(Table13[[#This Row],[Quantity]],0)</f>
        <v>202</v>
      </c>
      <c r="L166" s="8" t="e" cm="1" vm="2">
        <f t="array" ref="L166">_FV(Table13[[#This Row],[City]],"Country/region",TRUE)</f>
        <v>#VALUE!</v>
      </c>
      <c r="M166" s="10">
        <f>Table13[[#This Row],[quantity roundup]]*Table13[[#This Row],[Price]]</f>
        <v>2009.8999999999999</v>
      </c>
    </row>
    <row r="167" spans="1:13" ht="15.75">
      <c r="A167" s="6">
        <v>10622</v>
      </c>
      <c r="B167" s="7">
        <v>44877</v>
      </c>
      <c r="C167" s="6" t="s">
        <v>9</v>
      </c>
      <c r="D167" s="6">
        <v>3.49</v>
      </c>
      <c r="E167" s="6">
        <v>630.37</v>
      </c>
      <c r="F167" s="6" t="s">
        <v>10</v>
      </c>
      <c r="G167" s="6" t="s">
        <v>11</v>
      </c>
      <c r="H167" s="6" t="s">
        <v>51</v>
      </c>
      <c r="I167" s="6" t="e" vm="1">
        <v>#VALUE!</v>
      </c>
      <c r="J167" s="6" t="str">
        <f>TRIM(Table13[[#This Row],[Manager]])</f>
        <v>Tom Jackson</v>
      </c>
      <c r="K167" s="6">
        <f>ROUNDUP(Table13[[#This Row],[Quantity]],0)</f>
        <v>631</v>
      </c>
      <c r="L167" s="8" t="e" cm="1" vm="2">
        <f t="array" ref="L167">_FV(Table13[[#This Row],[City]],"Country/region",TRUE)</f>
        <v>#VALUE!</v>
      </c>
      <c r="M167" s="10">
        <f>Table13[[#This Row],[quantity roundup]]*Table13[[#This Row],[Price]]</f>
        <v>2202.19</v>
      </c>
    </row>
    <row r="168" spans="1:13" ht="15.75">
      <c r="A168" s="6">
        <v>10623</v>
      </c>
      <c r="B168" s="7">
        <v>44877</v>
      </c>
      <c r="C168" s="6" t="s">
        <v>14</v>
      </c>
      <c r="D168" s="6">
        <v>2.95</v>
      </c>
      <c r="E168" s="6">
        <v>745.76</v>
      </c>
      <c r="F168" s="6" t="s">
        <v>10</v>
      </c>
      <c r="G168" s="6" t="s">
        <v>11</v>
      </c>
      <c r="H168" s="6" t="s">
        <v>51</v>
      </c>
      <c r="I168" s="6" t="e" vm="1">
        <v>#VALUE!</v>
      </c>
      <c r="J168" s="6" t="str">
        <f>TRIM(Table13[[#This Row],[Manager]])</f>
        <v>Tom Jackson</v>
      </c>
      <c r="K168" s="6">
        <f>ROUNDUP(Table13[[#This Row],[Quantity]],0)</f>
        <v>746</v>
      </c>
      <c r="L168" s="8" t="e" cm="1" vm="2">
        <f t="array" ref="L168">_FV(Table13[[#This Row],[City]],"Country/region",TRUE)</f>
        <v>#VALUE!</v>
      </c>
      <c r="M168" s="10">
        <f>Table13[[#This Row],[quantity roundup]]*Table13[[#This Row],[Price]]</f>
        <v>2200.7000000000003</v>
      </c>
    </row>
    <row r="169" spans="1:13" ht="15.75">
      <c r="A169" s="6">
        <v>10624</v>
      </c>
      <c r="B169" s="7">
        <v>44877</v>
      </c>
      <c r="C169" s="6" t="s">
        <v>17</v>
      </c>
      <c r="D169" s="6">
        <v>4.99</v>
      </c>
      <c r="E169" s="6">
        <v>200.4</v>
      </c>
      <c r="F169" s="6" t="s">
        <v>10</v>
      </c>
      <c r="G169" s="6" t="s">
        <v>11</v>
      </c>
      <c r="H169" s="6" t="s">
        <v>51</v>
      </c>
      <c r="I169" s="6" t="e" vm="1">
        <v>#VALUE!</v>
      </c>
      <c r="J169" s="6" t="str">
        <f>TRIM(Table13[[#This Row],[Manager]])</f>
        <v>Tom Jackson</v>
      </c>
      <c r="K169" s="6">
        <f>ROUNDUP(Table13[[#This Row],[Quantity]],0)</f>
        <v>201</v>
      </c>
      <c r="L169" s="8" t="e" cm="1" vm="2">
        <f t="array" ref="L169">_FV(Table13[[#This Row],[City]],"Country/region",TRUE)</f>
        <v>#VALUE!</v>
      </c>
      <c r="M169" s="10">
        <f>Table13[[#This Row],[quantity roundup]]*Table13[[#This Row],[Price]]</f>
        <v>1002.99</v>
      </c>
    </row>
    <row r="170" spans="1:13" ht="15.75">
      <c r="A170" s="6">
        <v>10625</v>
      </c>
      <c r="B170" s="7">
        <v>44907</v>
      </c>
      <c r="C170" s="6" t="s">
        <v>21</v>
      </c>
      <c r="D170" s="6">
        <v>12.99</v>
      </c>
      <c r="E170" s="6">
        <v>569.66999999999996</v>
      </c>
      <c r="F170" s="6" t="s">
        <v>10</v>
      </c>
      <c r="G170" s="6" t="s">
        <v>11</v>
      </c>
      <c r="H170" s="6" t="s">
        <v>51</v>
      </c>
      <c r="I170" s="6" t="e" vm="1">
        <v>#VALUE!</v>
      </c>
      <c r="J170" s="6" t="str">
        <f>TRIM(Table13[[#This Row],[Manager]])</f>
        <v>Tom Jackson</v>
      </c>
      <c r="K170" s="6">
        <f>ROUNDUP(Table13[[#This Row],[Quantity]],0)</f>
        <v>570</v>
      </c>
      <c r="L170" s="8" t="e" cm="1" vm="2">
        <f t="array" ref="L170">_FV(Table13[[#This Row],[City]],"Country/region",TRUE)</f>
        <v>#VALUE!</v>
      </c>
      <c r="M170" s="10">
        <f>Table13[[#This Row],[quantity roundup]]*Table13[[#This Row],[Price]]</f>
        <v>7404.3</v>
      </c>
    </row>
    <row r="171" spans="1:13" ht="15.75">
      <c r="A171" s="6">
        <v>10626</v>
      </c>
      <c r="B171" s="7">
        <v>44907</v>
      </c>
      <c r="C171" s="6" t="s">
        <v>25</v>
      </c>
      <c r="D171" s="6">
        <v>9.9499999999999993</v>
      </c>
      <c r="E171" s="6">
        <v>201.01</v>
      </c>
      <c r="F171" s="6" t="s">
        <v>10</v>
      </c>
      <c r="G171" s="6" t="s">
        <v>11</v>
      </c>
      <c r="H171" s="6" t="s">
        <v>51</v>
      </c>
      <c r="I171" s="6" t="e" vm="1">
        <v>#VALUE!</v>
      </c>
      <c r="J171" s="6" t="str">
        <f>TRIM(Table13[[#This Row],[Manager]])</f>
        <v>Tom Jackson</v>
      </c>
      <c r="K171" s="6">
        <f>ROUNDUP(Table13[[#This Row],[Quantity]],0)</f>
        <v>202</v>
      </c>
      <c r="L171" s="8" t="e" cm="1" vm="2">
        <f t="array" ref="L171">_FV(Table13[[#This Row],[City]],"Country/region",TRUE)</f>
        <v>#VALUE!</v>
      </c>
      <c r="M171" s="10">
        <f>Table13[[#This Row],[quantity roundup]]*Table13[[#This Row],[Price]]</f>
        <v>2009.8999999999999</v>
      </c>
    </row>
    <row r="172" spans="1:13" ht="15.75">
      <c r="A172" s="6">
        <v>10627</v>
      </c>
      <c r="B172" s="7">
        <v>44907</v>
      </c>
      <c r="C172" s="6" t="s">
        <v>9</v>
      </c>
      <c r="D172" s="6">
        <v>3.49</v>
      </c>
      <c r="E172" s="6">
        <v>630.37</v>
      </c>
      <c r="F172" s="6" t="s">
        <v>10</v>
      </c>
      <c r="G172" s="6" t="s">
        <v>11</v>
      </c>
      <c r="H172" s="6" t="s">
        <v>51</v>
      </c>
      <c r="I172" s="6" t="e" vm="1">
        <v>#VALUE!</v>
      </c>
      <c r="J172" s="6" t="str">
        <f>TRIM(Table13[[#This Row],[Manager]])</f>
        <v>Tom Jackson</v>
      </c>
      <c r="K172" s="6">
        <f>ROUNDUP(Table13[[#This Row],[Quantity]],0)</f>
        <v>631</v>
      </c>
      <c r="L172" s="8" t="e" cm="1" vm="2">
        <f t="array" ref="L172">_FV(Table13[[#This Row],[City]],"Country/region",TRUE)</f>
        <v>#VALUE!</v>
      </c>
      <c r="M172" s="10">
        <f>Table13[[#This Row],[quantity roundup]]*Table13[[#This Row],[Price]]</f>
        <v>2202.19</v>
      </c>
    </row>
    <row r="173" spans="1:13" ht="15.75">
      <c r="A173" s="6">
        <v>10628</v>
      </c>
      <c r="B173" s="7">
        <v>44907</v>
      </c>
      <c r="C173" s="6" t="s">
        <v>14</v>
      </c>
      <c r="D173" s="6">
        <v>2.95</v>
      </c>
      <c r="E173" s="6">
        <v>677.97</v>
      </c>
      <c r="F173" s="6" t="s">
        <v>10</v>
      </c>
      <c r="G173" s="6" t="s">
        <v>11</v>
      </c>
      <c r="H173" s="6" t="s">
        <v>36</v>
      </c>
      <c r="I173" s="6" t="e" vm="5">
        <v>#VALUE!</v>
      </c>
      <c r="J173" s="6" t="str">
        <f>TRIM(Table13[[#This Row],[Manager]])</f>
        <v>Joao Silva</v>
      </c>
      <c r="K173" s="6">
        <f>ROUNDUP(Table13[[#This Row],[Quantity]],0)</f>
        <v>678</v>
      </c>
      <c r="L173" s="8" t="e" cm="1" vm="6">
        <f t="array" ref="L173">_FV(Table13[[#This Row],[City]],"Country/region",TRUE)</f>
        <v>#VALUE!</v>
      </c>
      <c r="M173" s="10">
        <f>Table13[[#This Row],[quantity roundup]]*Table13[[#This Row],[Price]]</f>
        <v>2000.1000000000001</v>
      </c>
    </row>
    <row r="174" spans="1:13" ht="15.75">
      <c r="A174" s="6">
        <v>10629</v>
      </c>
      <c r="B174" s="7">
        <v>44907</v>
      </c>
      <c r="C174" s="6" t="s">
        <v>17</v>
      </c>
      <c r="D174" s="6">
        <v>4.99</v>
      </c>
      <c r="E174" s="6">
        <v>200.4</v>
      </c>
      <c r="F174" s="6" t="s">
        <v>10</v>
      </c>
      <c r="G174" s="6" t="s">
        <v>11</v>
      </c>
      <c r="H174" s="6" t="s">
        <v>36</v>
      </c>
      <c r="I174" s="6" t="e" vm="5">
        <v>#VALUE!</v>
      </c>
      <c r="J174" s="6" t="str">
        <f>TRIM(Table13[[#This Row],[Manager]])</f>
        <v>Joao Silva</v>
      </c>
      <c r="K174" s="6">
        <f>ROUNDUP(Table13[[#This Row],[Quantity]],0)</f>
        <v>201</v>
      </c>
      <c r="L174" s="8" t="e" cm="1" vm="6">
        <f t="array" ref="L174">_FV(Table13[[#This Row],[City]],"Country/region",TRUE)</f>
        <v>#VALUE!</v>
      </c>
      <c r="M174" s="10">
        <f>Table13[[#This Row],[quantity roundup]]*Table13[[#This Row],[Price]]</f>
        <v>1002.99</v>
      </c>
    </row>
    <row r="175" spans="1:13" ht="15.75">
      <c r="A175" s="6">
        <v>10630</v>
      </c>
      <c r="B175" s="6" t="s">
        <v>57</v>
      </c>
      <c r="C175" s="6" t="s">
        <v>21</v>
      </c>
      <c r="D175" s="6">
        <v>12.99</v>
      </c>
      <c r="E175" s="6">
        <v>569.66999999999996</v>
      </c>
      <c r="F175" s="6" t="s">
        <v>10</v>
      </c>
      <c r="G175" s="6" t="s">
        <v>44</v>
      </c>
      <c r="H175" s="6" t="s">
        <v>36</v>
      </c>
      <c r="I175" s="6" t="e" vm="5">
        <v>#VALUE!</v>
      </c>
      <c r="J175" s="6" t="str">
        <f>TRIM(Table13[[#This Row],[Manager]])</f>
        <v>Joao Silva</v>
      </c>
      <c r="K175" s="6">
        <f>ROUNDUP(Table13[[#This Row],[Quantity]],0)</f>
        <v>570</v>
      </c>
      <c r="L175" s="8" t="e" cm="1" vm="6">
        <f t="array" ref="L175">_FV(Table13[[#This Row],[City]],"Country/region",TRUE)</f>
        <v>#VALUE!</v>
      </c>
      <c r="M175" s="10">
        <f>Table13[[#This Row],[quantity roundup]]*Table13[[#This Row],[Price]]</f>
        <v>7404.3</v>
      </c>
    </row>
    <row r="176" spans="1:13" ht="15.75">
      <c r="A176" s="6">
        <v>10631</v>
      </c>
      <c r="B176" s="6" t="s">
        <v>57</v>
      </c>
      <c r="C176" s="6" t="s">
        <v>25</v>
      </c>
      <c r="D176" s="6">
        <v>9.9499999999999993</v>
      </c>
      <c r="E176" s="6">
        <v>201.01</v>
      </c>
      <c r="F176" s="6" t="s">
        <v>10</v>
      </c>
      <c r="G176" s="6" t="s">
        <v>11</v>
      </c>
      <c r="H176" s="6" t="s">
        <v>36</v>
      </c>
      <c r="I176" s="6" t="e" vm="5">
        <v>#VALUE!</v>
      </c>
      <c r="J176" s="6" t="str">
        <f>TRIM(Table13[[#This Row],[Manager]])</f>
        <v>Joao Silva</v>
      </c>
      <c r="K176" s="6">
        <f>ROUNDUP(Table13[[#This Row],[Quantity]],0)</f>
        <v>202</v>
      </c>
      <c r="L176" s="8" t="e" cm="1" vm="6">
        <f t="array" ref="L176">_FV(Table13[[#This Row],[City]],"Country/region",TRUE)</f>
        <v>#VALUE!</v>
      </c>
      <c r="M176" s="10">
        <f>Table13[[#This Row],[quantity roundup]]*Table13[[#This Row],[Price]]</f>
        <v>2009.8999999999999</v>
      </c>
    </row>
    <row r="177" spans="1:13" ht="15.75">
      <c r="A177" s="6">
        <v>10632</v>
      </c>
      <c r="B177" s="6" t="s">
        <v>57</v>
      </c>
      <c r="C177" s="6" t="s">
        <v>9</v>
      </c>
      <c r="D177" s="6">
        <v>3.49</v>
      </c>
      <c r="E177" s="6">
        <v>630.37</v>
      </c>
      <c r="F177" s="6" t="s">
        <v>10</v>
      </c>
      <c r="G177" s="6" t="s">
        <v>11</v>
      </c>
      <c r="H177" s="6" t="s">
        <v>36</v>
      </c>
      <c r="I177" s="6" t="e" vm="5">
        <v>#VALUE!</v>
      </c>
      <c r="J177" s="6" t="str">
        <f>TRIM(Table13[[#This Row],[Manager]])</f>
        <v>Joao Silva</v>
      </c>
      <c r="K177" s="6">
        <f>ROUNDUP(Table13[[#This Row],[Quantity]],0)</f>
        <v>631</v>
      </c>
      <c r="L177" s="8" t="e" cm="1" vm="6">
        <f t="array" ref="L177">_FV(Table13[[#This Row],[City]],"Country/region",TRUE)</f>
        <v>#VALUE!</v>
      </c>
      <c r="M177" s="10">
        <f>Table13[[#This Row],[quantity roundup]]*Table13[[#This Row],[Price]]</f>
        <v>2202.19</v>
      </c>
    </row>
    <row r="178" spans="1:13" ht="15.75">
      <c r="A178" s="6">
        <v>10633</v>
      </c>
      <c r="B178" s="6" t="s">
        <v>57</v>
      </c>
      <c r="C178" s="6" t="s">
        <v>14</v>
      </c>
      <c r="D178" s="6">
        <v>2.95</v>
      </c>
      <c r="E178" s="6">
        <v>677.97</v>
      </c>
      <c r="F178" s="6" t="s">
        <v>10</v>
      </c>
      <c r="G178" s="6" t="s">
        <v>11</v>
      </c>
      <c r="H178" s="6" t="s">
        <v>36</v>
      </c>
      <c r="I178" s="6" t="e" vm="5">
        <v>#VALUE!</v>
      </c>
      <c r="J178" s="6" t="str">
        <f>TRIM(Table13[[#This Row],[Manager]])</f>
        <v>Joao Silva</v>
      </c>
      <c r="K178" s="6">
        <f>ROUNDUP(Table13[[#This Row],[Quantity]],0)</f>
        <v>678</v>
      </c>
      <c r="L178" s="8" t="e" cm="1" vm="6">
        <f t="array" ref="L178">_FV(Table13[[#This Row],[City]],"Country/region",TRUE)</f>
        <v>#VALUE!</v>
      </c>
      <c r="M178" s="10">
        <f>Table13[[#This Row],[quantity roundup]]*Table13[[#This Row],[Price]]</f>
        <v>2000.1000000000001</v>
      </c>
    </row>
    <row r="179" spans="1:13" ht="15.75">
      <c r="A179" s="6">
        <v>10634</v>
      </c>
      <c r="B179" s="6" t="s">
        <v>57</v>
      </c>
      <c r="C179" s="6" t="s">
        <v>17</v>
      </c>
      <c r="D179" s="6">
        <v>4.99</v>
      </c>
      <c r="E179" s="6">
        <v>200.4</v>
      </c>
      <c r="F179" s="6" t="s">
        <v>10</v>
      </c>
      <c r="G179" s="6" t="s">
        <v>11</v>
      </c>
      <c r="H179" s="6" t="s">
        <v>36</v>
      </c>
      <c r="I179" s="6" t="e" vm="5">
        <v>#VALUE!</v>
      </c>
      <c r="J179" s="6" t="str">
        <f>TRIM(Table13[[#This Row],[Manager]])</f>
        <v>Joao Silva</v>
      </c>
      <c r="K179" s="6">
        <f>ROUNDUP(Table13[[#This Row],[Quantity]],0)</f>
        <v>201</v>
      </c>
      <c r="L179" s="8" t="e" cm="1" vm="6">
        <f t="array" ref="L179">_FV(Table13[[#This Row],[City]],"Country/region",TRUE)</f>
        <v>#VALUE!</v>
      </c>
      <c r="M179" s="10">
        <f>Table13[[#This Row],[quantity roundup]]*Table13[[#This Row],[Price]]</f>
        <v>1002.99</v>
      </c>
    </row>
    <row r="180" spans="1:13" ht="15.75">
      <c r="A180" s="6">
        <v>10635</v>
      </c>
      <c r="B180" s="6" t="s">
        <v>58</v>
      </c>
      <c r="C180" s="6" t="s">
        <v>21</v>
      </c>
      <c r="D180" s="6">
        <v>12.99</v>
      </c>
      <c r="E180" s="6">
        <v>554.27</v>
      </c>
      <c r="F180" s="6" t="s">
        <v>10</v>
      </c>
      <c r="G180" s="6" t="s">
        <v>11</v>
      </c>
      <c r="H180" s="6" t="s">
        <v>36</v>
      </c>
      <c r="I180" s="6" t="e" vm="5">
        <v>#VALUE!</v>
      </c>
      <c r="J180" s="6" t="str">
        <f>TRIM(Table13[[#This Row],[Manager]])</f>
        <v>Joao Silva</v>
      </c>
      <c r="K180" s="6">
        <f>ROUNDUP(Table13[[#This Row],[Quantity]],0)</f>
        <v>555</v>
      </c>
      <c r="L180" s="8" t="e" cm="1" vm="6">
        <f t="array" ref="L180">_FV(Table13[[#This Row],[City]],"Country/region",TRUE)</f>
        <v>#VALUE!</v>
      </c>
      <c r="M180" s="10">
        <f>Table13[[#This Row],[quantity roundup]]*Table13[[#This Row],[Price]]</f>
        <v>7209.45</v>
      </c>
    </row>
    <row r="181" spans="1:13" ht="15.75">
      <c r="A181" s="6">
        <v>10636</v>
      </c>
      <c r="B181" s="6" t="s">
        <v>58</v>
      </c>
      <c r="C181" s="6" t="s">
        <v>25</v>
      </c>
      <c r="D181" s="6">
        <v>9.9499999999999993</v>
      </c>
      <c r="E181" s="6">
        <v>221.11</v>
      </c>
      <c r="F181" s="6" t="s">
        <v>10</v>
      </c>
      <c r="G181" s="6" t="s">
        <v>11</v>
      </c>
      <c r="H181" s="6" t="s">
        <v>36</v>
      </c>
      <c r="I181" s="6" t="e" vm="5">
        <v>#VALUE!</v>
      </c>
      <c r="J181" s="6" t="str">
        <f>TRIM(Table13[[#This Row],[Manager]])</f>
        <v>Joao Silva</v>
      </c>
      <c r="K181" s="6">
        <f>ROUNDUP(Table13[[#This Row],[Quantity]],0)</f>
        <v>222</v>
      </c>
      <c r="L181" s="8" t="e" cm="1" vm="6">
        <f t="array" ref="L181">_FV(Table13[[#This Row],[City]],"Country/region",TRUE)</f>
        <v>#VALUE!</v>
      </c>
      <c r="M181" s="10">
        <f>Table13[[#This Row],[quantity roundup]]*Table13[[#This Row],[Price]]</f>
        <v>2208.8999999999996</v>
      </c>
    </row>
    <row r="182" spans="1:13" ht="15.75">
      <c r="A182" s="6">
        <v>10637</v>
      </c>
      <c r="B182" s="6" t="s">
        <v>58</v>
      </c>
      <c r="C182" s="6" t="s">
        <v>9</v>
      </c>
      <c r="D182" s="6">
        <v>3.49</v>
      </c>
      <c r="E182" s="6">
        <v>630.37</v>
      </c>
      <c r="F182" s="6" t="s">
        <v>10</v>
      </c>
      <c r="G182" s="6" t="s">
        <v>11</v>
      </c>
      <c r="H182" s="6" t="s">
        <v>36</v>
      </c>
      <c r="I182" s="6" t="e" vm="5">
        <v>#VALUE!</v>
      </c>
      <c r="J182" s="6" t="str">
        <f>TRIM(Table13[[#This Row],[Manager]])</f>
        <v>Joao Silva</v>
      </c>
      <c r="K182" s="6">
        <f>ROUNDUP(Table13[[#This Row],[Quantity]],0)</f>
        <v>631</v>
      </c>
      <c r="L182" s="8" t="e" cm="1" vm="6">
        <f t="array" ref="L182">_FV(Table13[[#This Row],[City]],"Country/region",TRUE)</f>
        <v>#VALUE!</v>
      </c>
      <c r="M182" s="10">
        <f>Table13[[#This Row],[quantity roundup]]*Table13[[#This Row],[Price]]</f>
        <v>2202.19</v>
      </c>
    </row>
    <row r="183" spans="1:13" ht="15.75">
      <c r="A183" s="6">
        <v>10638</v>
      </c>
      <c r="B183" s="6" t="s">
        <v>58</v>
      </c>
      <c r="C183" s="6" t="s">
        <v>14</v>
      </c>
      <c r="D183" s="6">
        <v>2.95</v>
      </c>
      <c r="E183" s="6">
        <v>677.97</v>
      </c>
      <c r="F183" s="6" t="s">
        <v>10</v>
      </c>
      <c r="G183" s="6" t="s">
        <v>11</v>
      </c>
      <c r="H183" s="6" t="s">
        <v>36</v>
      </c>
      <c r="I183" s="6" t="e" vm="5">
        <v>#VALUE!</v>
      </c>
      <c r="J183" s="6" t="str">
        <f>TRIM(Table13[[#This Row],[Manager]])</f>
        <v>Joao Silva</v>
      </c>
      <c r="K183" s="6">
        <f>ROUNDUP(Table13[[#This Row],[Quantity]],0)</f>
        <v>678</v>
      </c>
      <c r="L183" s="8" t="e" cm="1" vm="6">
        <f t="array" ref="L183">_FV(Table13[[#This Row],[City]],"Country/region",TRUE)</f>
        <v>#VALUE!</v>
      </c>
      <c r="M183" s="10">
        <f>Table13[[#This Row],[quantity roundup]]*Table13[[#This Row],[Price]]</f>
        <v>2000.1000000000001</v>
      </c>
    </row>
    <row r="184" spans="1:13" ht="15.75">
      <c r="A184" s="6">
        <v>10639</v>
      </c>
      <c r="B184" s="6" t="s">
        <v>58</v>
      </c>
      <c r="C184" s="6" t="s">
        <v>17</v>
      </c>
      <c r="D184" s="6">
        <v>4.99</v>
      </c>
      <c r="E184" s="6">
        <v>200.4</v>
      </c>
      <c r="F184" s="6" t="s">
        <v>10</v>
      </c>
      <c r="G184" s="6" t="s">
        <v>11</v>
      </c>
      <c r="H184" s="6" t="s">
        <v>36</v>
      </c>
      <c r="I184" s="6" t="e" vm="5">
        <v>#VALUE!</v>
      </c>
      <c r="J184" s="6" t="str">
        <f>TRIM(Table13[[#This Row],[Manager]])</f>
        <v>Joao Silva</v>
      </c>
      <c r="K184" s="6">
        <f>ROUNDUP(Table13[[#This Row],[Quantity]],0)</f>
        <v>201</v>
      </c>
      <c r="L184" s="8" t="e" cm="1" vm="6">
        <f t="array" ref="L184">_FV(Table13[[#This Row],[City]],"Country/region",TRUE)</f>
        <v>#VALUE!</v>
      </c>
      <c r="M184" s="10">
        <f>Table13[[#This Row],[quantity roundup]]*Table13[[#This Row],[Price]]</f>
        <v>1002.99</v>
      </c>
    </row>
    <row r="185" spans="1:13" ht="15.75">
      <c r="A185" s="6">
        <v>10640</v>
      </c>
      <c r="B185" s="6" t="s">
        <v>59</v>
      </c>
      <c r="C185" s="6" t="s">
        <v>21</v>
      </c>
      <c r="D185" s="6">
        <v>12.99</v>
      </c>
      <c r="E185" s="6">
        <v>538.88</v>
      </c>
      <c r="F185" s="6" t="s">
        <v>10</v>
      </c>
      <c r="G185" s="6" t="s">
        <v>11</v>
      </c>
      <c r="H185" s="6" t="s">
        <v>36</v>
      </c>
      <c r="I185" s="6" t="e" vm="5">
        <v>#VALUE!</v>
      </c>
      <c r="J185" s="6" t="str">
        <f>TRIM(Table13[[#This Row],[Manager]])</f>
        <v>Joao Silva</v>
      </c>
      <c r="K185" s="6">
        <f>ROUNDUP(Table13[[#This Row],[Quantity]],0)</f>
        <v>539</v>
      </c>
      <c r="L185" s="8" t="e" cm="1" vm="6">
        <f t="array" ref="L185">_FV(Table13[[#This Row],[City]],"Country/region",TRUE)</f>
        <v>#VALUE!</v>
      </c>
      <c r="M185" s="10">
        <f>Table13[[#This Row],[quantity roundup]]*Table13[[#This Row],[Price]]</f>
        <v>7001.61</v>
      </c>
    </row>
    <row r="186" spans="1:13" ht="15.75">
      <c r="A186" s="6">
        <v>10641</v>
      </c>
      <c r="B186" s="6" t="s">
        <v>59</v>
      </c>
      <c r="C186" s="6" t="s">
        <v>25</v>
      </c>
      <c r="D186" s="6">
        <v>9.9499999999999993</v>
      </c>
      <c r="E186" s="6">
        <v>221.11</v>
      </c>
      <c r="F186" s="6" t="s">
        <v>10</v>
      </c>
      <c r="G186" s="6" t="s">
        <v>11</v>
      </c>
      <c r="H186" s="6" t="s">
        <v>36</v>
      </c>
      <c r="I186" s="6" t="e" vm="5">
        <v>#VALUE!</v>
      </c>
      <c r="J186" s="6" t="str">
        <f>TRIM(Table13[[#This Row],[Manager]])</f>
        <v>Joao Silva</v>
      </c>
      <c r="K186" s="6">
        <f>ROUNDUP(Table13[[#This Row],[Quantity]],0)</f>
        <v>222</v>
      </c>
      <c r="L186" s="8" t="e" cm="1" vm="6">
        <f t="array" ref="L186">_FV(Table13[[#This Row],[City]],"Country/region",TRUE)</f>
        <v>#VALUE!</v>
      </c>
      <c r="M186" s="10">
        <f>Table13[[#This Row],[quantity roundup]]*Table13[[#This Row],[Price]]</f>
        <v>2208.8999999999996</v>
      </c>
    </row>
    <row r="187" spans="1:13" ht="15.75">
      <c r="A187" s="6">
        <v>10642</v>
      </c>
      <c r="B187" s="6" t="s">
        <v>59</v>
      </c>
      <c r="C187" s="6" t="s">
        <v>9</v>
      </c>
      <c r="D187" s="6">
        <v>3.49</v>
      </c>
      <c r="E187" s="6">
        <v>630.37</v>
      </c>
      <c r="F187" s="6" t="s">
        <v>10</v>
      </c>
      <c r="G187" s="6" t="s">
        <v>44</v>
      </c>
      <c r="H187" s="6" t="s">
        <v>36</v>
      </c>
      <c r="I187" s="6" t="e" vm="5">
        <v>#VALUE!</v>
      </c>
      <c r="J187" s="6" t="str">
        <f>TRIM(Table13[[#This Row],[Manager]])</f>
        <v>Joao Silva</v>
      </c>
      <c r="K187" s="6">
        <f>ROUNDUP(Table13[[#This Row],[Quantity]],0)</f>
        <v>631</v>
      </c>
      <c r="L187" s="8" t="e" cm="1" vm="6">
        <f t="array" ref="L187">_FV(Table13[[#This Row],[City]],"Country/region",TRUE)</f>
        <v>#VALUE!</v>
      </c>
      <c r="M187" s="10">
        <f>Table13[[#This Row],[quantity roundup]]*Table13[[#This Row],[Price]]</f>
        <v>2202.19</v>
      </c>
    </row>
    <row r="188" spans="1:13" ht="15.75">
      <c r="A188" s="6">
        <v>10643</v>
      </c>
      <c r="B188" s="6" t="s">
        <v>59</v>
      </c>
      <c r="C188" s="6" t="s">
        <v>14</v>
      </c>
      <c r="D188" s="6">
        <v>2.95</v>
      </c>
      <c r="E188" s="6">
        <v>677.97</v>
      </c>
      <c r="F188" s="6" t="s">
        <v>10</v>
      </c>
      <c r="G188" s="6" t="s">
        <v>44</v>
      </c>
      <c r="H188" s="6" t="s">
        <v>36</v>
      </c>
      <c r="I188" s="6" t="e" vm="5">
        <v>#VALUE!</v>
      </c>
      <c r="J188" s="6" t="str">
        <f>TRIM(Table13[[#This Row],[Manager]])</f>
        <v>Joao Silva</v>
      </c>
      <c r="K188" s="6">
        <f>ROUNDUP(Table13[[#This Row],[Quantity]],0)</f>
        <v>678</v>
      </c>
      <c r="L188" s="8" t="e" cm="1" vm="6">
        <f t="array" ref="L188">_FV(Table13[[#This Row],[City]],"Country/region",TRUE)</f>
        <v>#VALUE!</v>
      </c>
      <c r="M188" s="10">
        <f>Table13[[#This Row],[quantity roundup]]*Table13[[#This Row],[Price]]</f>
        <v>2000.1000000000001</v>
      </c>
    </row>
    <row r="189" spans="1:13" ht="15.75">
      <c r="A189" s="6">
        <v>10644</v>
      </c>
      <c r="B189" s="6" t="s">
        <v>59</v>
      </c>
      <c r="C189" s="6" t="s">
        <v>17</v>
      </c>
      <c r="D189" s="6">
        <v>4.99</v>
      </c>
      <c r="E189" s="6">
        <v>200.4</v>
      </c>
      <c r="F189" s="6" t="s">
        <v>10</v>
      </c>
      <c r="G189" s="6" t="s">
        <v>44</v>
      </c>
      <c r="H189" s="6" t="s">
        <v>36</v>
      </c>
      <c r="I189" s="6" t="e" vm="5">
        <v>#VALUE!</v>
      </c>
      <c r="J189" s="6" t="str">
        <f>TRIM(Table13[[#This Row],[Manager]])</f>
        <v>Joao Silva</v>
      </c>
      <c r="K189" s="6">
        <f>ROUNDUP(Table13[[#This Row],[Quantity]],0)</f>
        <v>201</v>
      </c>
      <c r="L189" s="8" t="e" cm="1" vm="6">
        <f t="array" ref="L189">_FV(Table13[[#This Row],[City]],"Country/region",TRUE)</f>
        <v>#VALUE!</v>
      </c>
      <c r="M189" s="10">
        <f>Table13[[#This Row],[quantity roundup]]*Table13[[#This Row],[Price]]</f>
        <v>1002.99</v>
      </c>
    </row>
    <row r="190" spans="1:13" ht="15.75">
      <c r="A190" s="6">
        <v>10645</v>
      </c>
      <c r="B190" s="6" t="s">
        <v>60</v>
      </c>
      <c r="C190" s="6" t="s">
        <v>21</v>
      </c>
      <c r="D190" s="6">
        <v>12.99</v>
      </c>
      <c r="E190" s="6">
        <v>569.66999999999996</v>
      </c>
      <c r="F190" s="6" t="s">
        <v>10</v>
      </c>
      <c r="G190" s="6" t="s">
        <v>44</v>
      </c>
      <c r="H190" s="6" t="s">
        <v>36</v>
      </c>
      <c r="I190" s="6" t="e" vm="5">
        <v>#VALUE!</v>
      </c>
      <c r="J190" s="6" t="str">
        <f>TRIM(Table13[[#This Row],[Manager]])</f>
        <v>Joao Silva</v>
      </c>
      <c r="K190" s="6">
        <f>ROUNDUP(Table13[[#This Row],[Quantity]],0)</f>
        <v>570</v>
      </c>
      <c r="L190" s="8" t="e" cm="1" vm="6">
        <f t="array" ref="L190">_FV(Table13[[#This Row],[City]],"Country/region",TRUE)</f>
        <v>#VALUE!</v>
      </c>
      <c r="M190" s="10">
        <f>Table13[[#This Row],[quantity roundup]]*Table13[[#This Row],[Price]]</f>
        <v>7404.3</v>
      </c>
    </row>
    <row r="191" spans="1:13" ht="15.75">
      <c r="A191" s="6">
        <v>10646</v>
      </c>
      <c r="B191" s="6" t="s">
        <v>60</v>
      </c>
      <c r="C191" s="6" t="s">
        <v>25</v>
      </c>
      <c r="D191" s="6">
        <v>9.9499999999999993</v>
      </c>
      <c r="E191" s="6">
        <v>221.11</v>
      </c>
      <c r="F191" s="6" t="s">
        <v>10</v>
      </c>
      <c r="G191" s="6" t="s">
        <v>44</v>
      </c>
      <c r="H191" s="6" t="s">
        <v>36</v>
      </c>
      <c r="I191" s="6" t="e" vm="5">
        <v>#VALUE!</v>
      </c>
      <c r="J191" s="6" t="str">
        <f>TRIM(Table13[[#This Row],[Manager]])</f>
        <v>Joao Silva</v>
      </c>
      <c r="K191" s="6">
        <f>ROUNDUP(Table13[[#This Row],[Quantity]],0)</f>
        <v>222</v>
      </c>
      <c r="L191" s="8" t="e" cm="1" vm="6">
        <f t="array" ref="L191">_FV(Table13[[#This Row],[City]],"Country/region",TRUE)</f>
        <v>#VALUE!</v>
      </c>
      <c r="M191" s="10">
        <f>Table13[[#This Row],[quantity roundup]]*Table13[[#This Row],[Price]]</f>
        <v>2208.8999999999996</v>
      </c>
    </row>
    <row r="192" spans="1:13" ht="15.75">
      <c r="A192" s="6">
        <v>10647</v>
      </c>
      <c r="B192" s="6" t="s">
        <v>60</v>
      </c>
      <c r="C192" s="6" t="s">
        <v>9</v>
      </c>
      <c r="D192" s="6">
        <v>3.49</v>
      </c>
      <c r="E192" s="6">
        <v>630.37</v>
      </c>
      <c r="F192" s="6" t="s">
        <v>10</v>
      </c>
      <c r="G192" s="6" t="s">
        <v>11</v>
      </c>
      <c r="H192" s="6" t="s">
        <v>36</v>
      </c>
      <c r="I192" s="6" t="e" vm="5">
        <v>#VALUE!</v>
      </c>
      <c r="J192" s="6" t="str">
        <f>TRIM(Table13[[#This Row],[Manager]])</f>
        <v>Joao Silva</v>
      </c>
      <c r="K192" s="6">
        <f>ROUNDUP(Table13[[#This Row],[Quantity]],0)</f>
        <v>631</v>
      </c>
      <c r="L192" s="8" t="e" cm="1" vm="6">
        <f t="array" ref="L192">_FV(Table13[[#This Row],[City]],"Country/region",TRUE)</f>
        <v>#VALUE!</v>
      </c>
      <c r="M192" s="10">
        <f>Table13[[#This Row],[quantity roundup]]*Table13[[#This Row],[Price]]</f>
        <v>2202.19</v>
      </c>
    </row>
    <row r="193" spans="1:13" ht="15.75">
      <c r="A193" s="6">
        <v>10648</v>
      </c>
      <c r="B193" s="6" t="s">
        <v>60</v>
      </c>
      <c r="C193" s="6" t="s">
        <v>14</v>
      </c>
      <c r="D193" s="6">
        <v>2.95</v>
      </c>
      <c r="E193" s="6">
        <v>745.76</v>
      </c>
      <c r="F193" s="6" t="s">
        <v>10</v>
      </c>
      <c r="G193" s="6" t="s">
        <v>11</v>
      </c>
      <c r="H193" s="6" t="s">
        <v>36</v>
      </c>
      <c r="I193" s="6" t="e" vm="5">
        <v>#VALUE!</v>
      </c>
      <c r="J193" s="6" t="str">
        <f>TRIM(Table13[[#This Row],[Manager]])</f>
        <v>Joao Silva</v>
      </c>
      <c r="K193" s="6">
        <f>ROUNDUP(Table13[[#This Row],[Quantity]],0)</f>
        <v>746</v>
      </c>
      <c r="L193" s="8" t="e" cm="1" vm="6">
        <f t="array" ref="L193">_FV(Table13[[#This Row],[City]],"Country/region",TRUE)</f>
        <v>#VALUE!</v>
      </c>
      <c r="M193" s="10">
        <f>Table13[[#This Row],[quantity roundup]]*Table13[[#This Row],[Price]]</f>
        <v>2200.7000000000003</v>
      </c>
    </row>
    <row r="194" spans="1:13" ht="15.75">
      <c r="A194" s="6">
        <v>10649</v>
      </c>
      <c r="B194" s="6" t="s">
        <v>60</v>
      </c>
      <c r="C194" s="6" t="s">
        <v>17</v>
      </c>
      <c r="D194" s="6">
        <v>4.99</v>
      </c>
      <c r="E194" s="6">
        <v>200.4</v>
      </c>
      <c r="F194" s="6" t="s">
        <v>10</v>
      </c>
      <c r="G194" s="6" t="s">
        <v>11</v>
      </c>
      <c r="H194" s="6" t="s">
        <v>36</v>
      </c>
      <c r="I194" s="6" t="e" vm="5">
        <v>#VALUE!</v>
      </c>
      <c r="J194" s="6" t="str">
        <f>TRIM(Table13[[#This Row],[Manager]])</f>
        <v>Joao Silva</v>
      </c>
      <c r="K194" s="6">
        <f>ROUNDUP(Table13[[#This Row],[Quantity]],0)</f>
        <v>201</v>
      </c>
      <c r="L194" s="8" t="e" cm="1" vm="6">
        <f t="array" ref="L194">_FV(Table13[[#This Row],[City]],"Country/region",TRUE)</f>
        <v>#VALUE!</v>
      </c>
      <c r="M194" s="10">
        <f>Table13[[#This Row],[quantity roundup]]*Table13[[#This Row],[Price]]</f>
        <v>1002.99</v>
      </c>
    </row>
    <row r="195" spans="1:13" ht="15.75">
      <c r="A195" s="6">
        <v>10650</v>
      </c>
      <c r="B195" s="6" t="s">
        <v>61</v>
      </c>
      <c r="C195" s="6" t="s">
        <v>21</v>
      </c>
      <c r="D195" s="6">
        <v>12.99</v>
      </c>
      <c r="E195" s="6">
        <v>585.07000000000005</v>
      </c>
      <c r="F195" s="6" t="s">
        <v>10</v>
      </c>
      <c r="G195" s="6" t="s">
        <v>11</v>
      </c>
      <c r="H195" s="6" t="s">
        <v>36</v>
      </c>
      <c r="I195" s="6" t="e" vm="5">
        <v>#VALUE!</v>
      </c>
      <c r="J195" s="6" t="str">
        <f>TRIM(Table13[[#This Row],[Manager]])</f>
        <v>Joao Silva</v>
      </c>
      <c r="K195" s="6">
        <f>ROUNDUP(Table13[[#This Row],[Quantity]],0)</f>
        <v>586</v>
      </c>
      <c r="L195" s="8" t="e" cm="1" vm="6">
        <f t="array" ref="L195">_FV(Table13[[#This Row],[City]],"Country/region",TRUE)</f>
        <v>#VALUE!</v>
      </c>
      <c r="M195" s="10">
        <f>Table13[[#This Row],[quantity roundup]]*Table13[[#This Row],[Price]]</f>
        <v>7612.14</v>
      </c>
    </row>
    <row r="196" spans="1:13" ht="15.75">
      <c r="A196" s="6">
        <v>10651</v>
      </c>
      <c r="B196" s="6" t="s">
        <v>61</v>
      </c>
      <c r="C196" s="6" t="s">
        <v>25</v>
      </c>
      <c r="D196" s="6">
        <v>9.9499999999999993</v>
      </c>
      <c r="E196" s="6">
        <v>221.11</v>
      </c>
      <c r="F196" s="6" t="s">
        <v>10</v>
      </c>
      <c r="G196" s="6" t="s">
        <v>11</v>
      </c>
      <c r="H196" s="6" t="s">
        <v>36</v>
      </c>
      <c r="I196" s="6" t="e" vm="5">
        <v>#VALUE!</v>
      </c>
      <c r="J196" s="6" t="str">
        <f>TRIM(Table13[[#This Row],[Manager]])</f>
        <v>Joao Silva</v>
      </c>
      <c r="K196" s="6">
        <f>ROUNDUP(Table13[[#This Row],[Quantity]],0)</f>
        <v>222</v>
      </c>
      <c r="L196" s="8" t="e" cm="1" vm="6">
        <f t="array" ref="L196">_FV(Table13[[#This Row],[City]],"Country/region",TRUE)</f>
        <v>#VALUE!</v>
      </c>
      <c r="M196" s="10">
        <f>Table13[[#This Row],[quantity roundup]]*Table13[[#This Row],[Price]]</f>
        <v>2208.8999999999996</v>
      </c>
    </row>
    <row r="197" spans="1:13" ht="15.75">
      <c r="A197" s="6">
        <v>10652</v>
      </c>
      <c r="B197" s="6" t="s">
        <v>61</v>
      </c>
      <c r="C197" s="6" t="s">
        <v>9</v>
      </c>
      <c r="D197" s="6">
        <v>3.49</v>
      </c>
      <c r="E197" s="6">
        <v>687.68</v>
      </c>
      <c r="F197" s="6" t="s">
        <v>10</v>
      </c>
      <c r="G197" s="6" t="s">
        <v>11</v>
      </c>
      <c r="H197" s="6" t="s">
        <v>36</v>
      </c>
      <c r="I197" s="6" t="e" vm="5">
        <v>#VALUE!</v>
      </c>
      <c r="J197" s="6" t="str">
        <f>TRIM(Table13[[#This Row],[Manager]])</f>
        <v>Joao Silva</v>
      </c>
      <c r="K197" s="6">
        <f>ROUNDUP(Table13[[#This Row],[Quantity]],0)</f>
        <v>688</v>
      </c>
      <c r="L197" s="8" t="e" cm="1" vm="6">
        <f t="array" ref="L197">_FV(Table13[[#This Row],[City]],"Country/region",TRUE)</f>
        <v>#VALUE!</v>
      </c>
      <c r="M197" s="10">
        <f>Table13[[#This Row],[quantity roundup]]*Table13[[#This Row],[Price]]</f>
        <v>2401.1200000000003</v>
      </c>
    </row>
    <row r="198" spans="1:13" ht="15.75">
      <c r="A198" s="6">
        <v>10653</v>
      </c>
      <c r="B198" s="6" t="s">
        <v>61</v>
      </c>
      <c r="C198" s="6" t="s">
        <v>14</v>
      </c>
      <c r="D198" s="6">
        <v>2.95</v>
      </c>
      <c r="E198" s="6">
        <v>745.76</v>
      </c>
      <c r="F198" s="6" t="s">
        <v>10</v>
      </c>
      <c r="G198" s="6" t="s">
        <v>11</v>
      </c>
      <c r="H198" s="6" t="s">
        <v>36</v>
      </c>
      <c r="I198" s="6" t="e" vm="5">
        <v>#VALUE!</v>
      </c>
      <c r="J198" s="6" t="str">
        <f>TRIM(Table13[[#This Row],[Manager]])</f>
        <v>Joao Silva</v>
      </c>
      <c r="K198" s="6">
        <f>ROUNDUP(Table13[[#This Row],[Quantity]],0)</f>
        <v>746</v>
      </c>
      <c r="L198" s="8" t="e" cm="1" vm="6">
        <f t="array" ref="L198">_FV(Table13[[#This Row],[City]],"Country/region",TRUE)</f>
        <v>#VALUE!</v>
      </c>
      <c r="M198" s="10">
        <f>Table13[[#This Row],[quantity roundup]]*Table13[[#This Row],[Price]]</f>
        <v>2200.7000000000003</v>
      </c>
    </row>
    <row r="199" spans="1:13" ht="15.75">
      <c r="A199" s="6">
        <v>10654</v>
      </c>
      <c r="B199" s="6" t="s">
        <v>61</v>
      </c>
      <c r="C199" s="6" t="s">
        <v>17</v>
      </c>
      <c r="D199" s="6">
        <v>4.99</v>
      </c>
      <c r="E199" s="6">
        <v>200.4</v>
      </c>
      <c r="F199" s="6" t="s">
        <v>10</v>
      </c>
      <c r="G199" s="6" t="s">
        <v>11</v>
      </c>
      <c r="H199" s="6" t="s">
        <v>36</v>
      </c>
      <c r="I199" s="6" t="e" vm="5">
        <v>#VALUE!</v>
      </c>
      <c r="J199" s="6" t="str">
        <f>TRIM(Table13[[#This Row],[Manager]])</f>
        <v>Joao Silva</v>
      </c>
      <c r="K199" s="6">
        <f>ROUNDUP(Table13[[#This Row],[Quantity]],0)</f>
        <v>201</v>
      </c>
      <c r="L199" s="8" t="e" cm="1" vm="6">
        <f t="array" ref="L199">_FV(Table13[[#This Row],[City]],"Country/region",TRUE)</f>
        <v>#VALUE!</v>
      </c>
      <c r="M199" s="10">
        <f>Table13[[#This Row],[quantity roundup]]*Table13[[#This Row],[Price]]</f>
        <v>1002.99</v>
      </c>
    </row>
    <row r="200" spans="1:13" ht="15.75">
      <c r="A200" s="6">
        <v>10655</v>
      </c>
      <c r="B200" s="6" t="s">
        <v>62</v>
      </c>
      <c r="C200" s="6" t="s">
        <v>21</v>
      </c>
      <c r="D200" s="6">
        <v>12.99</v>
      </c>
      <c r="E200" s="6">
        <v>600.46</v>
      </c>
      <c r="F200" s="6" t="s">
        <v>10</v>
      </c>
      <c r="G200" s="6" t="s">
        <v>11</v>
      </c>
      <c r="H200" s="6" t="s">
        <v>36</v>
      </c>
      <c r="I200" s="6" t="e" vm="5">
        <v>#VALUE!</v>
      </c>
      <c r="J200" s="6" t="str">
        <f>TRIM(Table13[[#This Row],[Manager]])</f>
        <v>Joao Silva</v>
      </c>
      <c r="K200" s="6">
        <f>ROUNDUP(Table13[[#This Row],[Quantity]],0)</f>
        <v>601</v>
      </c>
      <c r="L200" s="8" t="e" cm="1" vm="6">
        <f t="array" ref="L200">_FV(Table13[[#This Row],[City]],"Country/region",TRUE)</f>
        <v>#VALUE!</v>
      </c>
      <c r="M200" s="10">
        <f>Table13[[#This Row],[quantity roundup]]*Table13[[#This Row],[Price]]</f>
        <v>7806.99</v>
      </c>
    </row>
    <row r="201" spans="1:13" ht="15.75">
      <c r="A201" s="6">
        <v>10656</v>
      </c>
      <c r="B201" s="6" t="s">
        <v>62</v>
      </c>
      <c r="C201" s="6" t="s">
        <v>25</v>
      </c>
      <c r="D201" s="6">
        <v>9.9499999999999993</v>
      </c>
      <c r="E201" s="6">
        <v>221.11</v>
      </c>
      <c r="F201" s="6" t="s">
        <v>10</v>
      </c>
      <c r="G201" s="6" t="s">
        <v>11</v>
      </c>
      <c r="H201" s="6" t="s">
        <v>36</v>
      </c>
      <c r="I201" s="6" t="e" vm="5">
        <v>#VALUE!</v>
      </c>
      <c r="J201" s="6" t="str">
        <f>TRIM(Table13[[#This Row],[Manager]])</f>
        <v>Joao Silva</v>
      </c>
      <c r="K201" s="6">
        <f>ROUNDUP(Table13[[#This Row],[Quantity]],0)</f>
        <v>222</v>
      </c>
      <c r="L201" s="8" t="e" cm="1" vm="6">
        <f t="array" ref="L201">_FV(Table13[[#This Row],[City]],"Country/region",TRUE)</f>
        <v>#VALUE!</v>
      </c>
      <c r="M201" s="10">
        <f>Table13[[#This Row],[quantity roundup]]*Table13[[#This Row],[Price]]</f>
        <v>2208.8999999999996</v>
      </c>
    </row>
    <row r="202" spans="1:13" ht="15.75">
      <c r="A202" s="6">
        <v>10657</v>
      </c>
      <c r="B202" s="6" t="s">
        <v>62</v>
      </c>
      <c r="C202" s="6" t="s">
        <v>9</v>
      </c>
      <c r="D202" s="6">
        <v>3.49</v>
      </c>
      <c r="E202" s="6">
        <v>687.68</v>
      </c>
      <c r="F202" s="6" t="s">
        <v>10</v>
      </c>
      <c r="G202" s="6" t="s">
        <v>11</v>
      </c>
      <c r="H202" s="6" t="s">
        <v>36</v>
      </c>
      <c r="I202" s="6" t="e" vm="5">
        <v>#VALUE!</v>
      </c>
      <c r="J202" s="6" t="str">
        <f>TRIM(Table13[[#This Row],[Manager]])</f>
        <v>Joao Silva</v>
      </c>
      <c r="K202" s="6">
        <f>ROUNDUP(Table13[[#This Row],[Quantity]],0)</f>
        <v>688</v>
      </c>
      <c r="L202" s="8" t="e" cm="1" vm="6">
        <f t="array" ref="L202">_FV(Table13[[#This Row],[City]],"Country/region",TRUE)</f>
        <v>#VALUE!</v>
      </c>
      <c r="M202" s="10">
        <f>Table13[[#This Row],[quantity roundup]]*Table13[[#This Row],[Price]]</f>
        <v>2401.1200000000003</v>
      </c>
    </row>
    <row r="203" spans="1:13" ht="15.75">
      <c r="A203" s="6">
        <v>10658</v>
      </c>
      <c r="B203" s="6" t="s">
        <v>62</v>
      </c>
      <c r="C203" s="6" t="s">
        <v>14</v>
      </c>
      <c r="D203" s="6">
        <v>2.95</v>
      </c>
      <c r="E203" s="6">
        <v>745.76</v>
      </c>
      <c r="F203" s="6" t="s">
        <v>10</v>
      </c>
      <c r="G203" s="6" t="s">
        <v>44</v>
      </c>
      <c r="H203" s="6" t="s">
        <v>36</v>
      </c>
      <c r="I203" s="6" t="e" vm="5">
        <v>#VALUE!</v>
      </c>
      <c r="J203" s="6" t="str">
        <f>TRIM(Table13[[#This Row],[Manager]])</f>
        <v>Joao Silva</v>
      </c>
      <c r="K203" s="6">
        <f>ROUNDUP(Table13[[#This Row],[Quantity]],0)</f>
        <v>746</v>
      </c>
      <c r="L203" s="8" t="e" cm="1" vm="6">
        <f t="array" ref="L203">_FV(Table13[[#This Row],[City]],"Country/region",TRUE)</f>
        <v>#VALUE!</v>
      </c>
      <c r="M203" s="10">
        <f>Table13[[#This Row],[quantity roundup]]*Table13[[#This Row],[Price]]</f>
        <v>2200.7000000000003</v>
      </c>
    </row>
    <row r="204" spans="1:13" ht="15.75">
      <c r="A204" s="6">
        <v>10659</v>
      </c>
      <c r="B204" s="6" t="s">
        <v>62</v>
      </c>
      <c r="C204" s="6" t="s">
        <v>17</v>
      </c>
      <c r="D204" s="6">
        <v>4.99</v>
      </c>
      <c r="E204" s="6">
        <v>200.4</v>
      </c>
      <c r="F204" s="6" t="s">
        <v>10</v>
      </c>
      <c r="G204" s="6" t="s">
        <v>44</v>
      </c>
      <c r="H204" s="6" t="s">
        <v>36</v>
      </c>
      <c r="I204" s="6" t="e" vm="5">
        <v>#VALUE!</v>
      </c>
      <c r="J204" s="6" t="str">
        <f>TRIM(Table13[[#This Row],[Manager]])</f>
        <v>Joao Silva</v>
      </c>
      <c r="K204" s="6">
        <f>ROUNDUP(Table13[[#This Row],[Quantity]],0)</f>
        <v>201</v>
      </c>
      <c r="L204" s="8" t="e" cm="1" vm="6">
        <f t="array" ref="L204">_FV(Table13[[#This Row],[City]],"Country/region",TRUE)</f>
        <v>#VALUE!</v>
      </c>
      <c r="M204" s="10">
        <f>Table13[[#This Row],[quantity roundup]]*Table13[[#This Row],[Price]]</f>
        <v>1002.99</v>
      </c>
    </row>
    <row r="205" spans="1:13" ht="15.75">
      <c r="A205" s="6">
        <v>10660</v>
      </c>
      <c r="B205" s="6" t="s">
        <v>63</v>
      </c>
      <c r="C205" s="6" t="s">
        <v>21</v>
      </c>
      <c r="D205" s="6">
        <v>12.99</v>
      </c>
      <c r="E205" s="6">
        <v>631.25</v>
      </c>
      <c r="F205" s="6" t="s">
        <v>18</v>
      </c>
      <c r="G205" s="6" t="s">
        <v>44</v>
      </c>
      <c r="H205" s="6" t="s">
        <v>36</v>
      </c>
      <c r="I205" s="6" t="e" vm="5">
        <v>#VALUE!</v>
      </c>
      <c r="J205" s="6" t="str">
        <f>TRIM(Table13[[#This Row],[Manager]])</f>
        <v>Joao Silva</v>
      </c>
      <c r="K205" s="6">
        <f>ROUNDUP(Table13[[#This Row],[Quantity]],0)</f>
        <v>632</v>
      </c>
      <c r="L205" s="8" t="e" cm="1" vm="6">
        <f t="array" ref="L205">_FV(Table13[[#This Row],[City]],"Country/region",TRUE)</f>
        <v>#VALUE!</v>
      </c>
      <c r="M205" s="10">
        <f>Table13[[#This Row],[quantity roundup]]*Table13[[#This Row],[Price]]</f>
        <v>8209.68</v>
      </c>
    </row>
    <row r="206" spans="1:13" ht="15.75">
      <c r="A206" s="6">
        <v>10661</v>
      </c>
      <c r="B206" s="6" t="s">
        <v>63</v>
      </c>
      <c r="C206" s="6" t="s">
        <v>25</v>
      </c>
      <c r="D206" s="6">
        <v>9.9499999999999993</v>
      </c>
      <c r="E206" s="6">
        <v>221.11</v>
      </c>
      <c r="F206" s="6" t="s">
        <v>18</v>
      </c>
      <c r="G206" s="6" t="s">
        <v>44</v>
      </c>
      <c r="H206" s="6" t="s">
        <v>36</v>
      </c>
      <c r="I206" s="6" t="e" vm="5">
        <v>#VALUE!</v>
      </c>
      <c r="J206" s="6" t="str">
        <f>TRIM(Table13[[#This Row],[Manager]])</f>
        <v>Joao Silva</v>
      </c>
      <c r="K206" s="6">
        <f>ROUNDUP(Table13[[#This Row],[Quantity]],0)</f>
        <v>222</v>
      </c>
      <c r="L206" s="8" t="e" cm="1" vm="6">
        <f t="array" ref="L206">_FV(Table13[[#This Row],[City]],"Country/region",TRUE)</f>
        <v>#VALUE!</v>
      </c>
      <c r="M206" s="10">
        <f>Table13[[#This Row],[quantity roundup]]*Table13[[#This Row],[Price]]</f>
        <v>2208.8999999999996</v>
      </c>
    </row>
    <row r="207" spans="1:13" ht="15.75">
      <c r="A207" s="6">
        <v>10662</v>
      </c>
      <c r="B207" s="6" t="s">
        <v>63</v>
      </c>
      <c r="C207" s="6" t="s">
        <v>9</v>
      </c>
      <c r="D207" s="6">
        <v>3.49</v>
      </c>
      <c r="E207" s="6">
        <v>630.37</v>
      </c>
      <c r="F207" s="6" t="s">
        <v>18</v>
      </c>
      <c r="G207" s="6" t="s">
        <v>44</v>
      </c>
      <c r="H207" s="6" t="s">
        <v>36</v>
      </c>
      <c r="I207" s="6" t="e" vm="5">
        <v>#VALUE!</v>
      </c>
      <c r="J207" s="6" t="str">
        <f>TRIM(Table13[[#This Row],[Manager]])</f>
        <v>Joao Silva</v>
      </c>
      <c r="K207" s="6">
        <f>ROUNDUP(Table13[[#This Row],[Quantity]],0)</f>
        <v>631</v>
      </c>
      <c r="L207" s="8" t="e" cm="1" vm="6">
        <f t="array" ref="L207">_FV(Table13[[#This Row],[City]],"Country/region",TRUE)</f>
        <v>#VALUE!</v>
      </c>
      <c r="M207" s="10">
        <f>Table13[[#This Row],[quantity roundup]]*Table13[[#This Row],[Price]]</f>
        <v>2202.19</v>
      </c>
    </row>
    <row r="208" spans="1:13" ht="15.75">
      <c r="A208" s="6">
        <v>10663</v>
      </c>
      <c r="B208" s="6" t="s">
        <v>63</v>
      </c>
      <c r="C208" s="6" t="s">
        <v>14</v>
      </c>
      <c r="D208" s="6">
        <v>2.95</v>
      </c>
      <c r="E208" s="6">
        <v>745.76</v>
      </c>
      <c r="F208" s="6" t="s">
        <v>18</v>
      </c>
      <c r="G208" s="6" t="s">
        <v>44</v>
      </c>
      <c r="H208" s="6" t="s">
        <v>36</v>
      </c>
      <c r="I208" s="6" t="e" vm="5">
        <v>#VALUE!</v>
      </c>
      <c r="J208" s="6" t="str">
        <f>TRIM(Table13[[#This Row],[Manager]])</f>
        <v>Joao Silva</v>
      </c>
      <c r="K208" s="6">
        <f>ROUNDUP(Table13[[#This Row],[Quantity]],0)</f>
        <v>746</v>
      </c>
      <c r="L208" s="8" t="e" cm="1" vm="6">
        <f t="array" ref="L208">_FV(Table13[[#This Row],[City]],"Country/region",TRUE)</f>
        <v>#VALUE!</v>
      </c>
      <c r="M208" s="10">
        <f>Table13[[#This Row],[quantity roundup]]*Table13[[#This Row],[Price]]</f>
        <v>2200.7000000000003</v>
      </c>
    </row>
    <row r="209" spans="1:13" ht="15.75">
      <c r="A209" s="6">
        <v>10664</v>
      </c>
      <c r="B209" s="6" t="s">
        <v>63</v>
      </c>
      <c r="C209" s="6" t="s">
        <v>17</v>
      </c>
      <c r="D209" s="6">
        <v>4.99</v>
      </c>
      <c r="E209" s="6">
        <v>200.4</v>
      </c>
      <c r="F209" s="6" t="s">
        <v>18</v>
      </c>
      <c r="G209" s="6" t="s">
        <v>44</v>
      </c>
      <c r="H209" s="6" t="s">
        <v>36</v>
      </c>
      <c r="I209" s="6" t="e" vm="5">
        <v>#VALUE!</v>
      </c>
      <c r="J209" s="6" t="str">
        <f>TRIM(Table13[[#This Row],[Manager]])</f>
        <v>Joao Silva</v>
      </c>
      <c r="K209" s="6">
        <f>ROUNDUP(Table13[[#This Row],[Quantity]],0)</f>
        <v>201</v>
      </c>
      <c r="L209" s="8" t="e" cm="1" vm="6">
        <f t="array" ref="L209">_FV(Table13[[#This Row],[City]],"Country/region",TRUE)</f>
        <v>#VALUE!</v>
      </c>
      <c r="M209" s="10">
        <f>Table13[[#This Row],[quantity roundup]]*Table13[[#This Row],[Price]]</f>
        <v>1002.99</v>
      </c>
    </row>
    <row r="210" spans="1:13" ht="15.75">
      <c r="A210" s="6">
        <v>10665</v>
      </c>
      <c r="B210" s="6" t="s">
        <v>64</v>
      </c>
      <c r="C210" s="6" t="s">
        <v>21</v>
      </c>
      <c r="D210" s="6">
        <v>12.99</v>
      </c>
      <c r="E210" s="6">
        <v>646.65</v>
      </c>
      <c r="F210" s="6" t="s">
        <v>18</v>
      </c>
      <c r="G210" s="6" t="s">
        <v>44</v>
      </c>
      <c r="H210" s="6" t="s">
        <v>36</v>
      </c>
      <c r="I210" s="6" t="e" vm="5">
        <v>#VALUE!</v>
      </c>
      <c r="J210" s="6" t="str">
        <f>TRIM(Table13[[#This Row],[Manager]])</f>
        <v>Joao Silva</v>
      </c>
      <c r="K210" s="6">
        <f>ROUNDUP(Table13[[#This Row],[Quantity]],0)</f>
        <v>647</v>
      </c>
      <c r="L210" s="8" t="e" cm="1" vm="6">
        <f t="array" ref="L210">_FV(Table13[[#This Row],[City]],"Country/region",TRUE)</f>
        <v>#VALUE!</v>
      </c>
      <c r="M210" s="10">
        <f>Table13[[#This Row],[quantity roundup]]*Table13[[#This Row],[Price]]</f>
        <v>8404.5300000000007</v>
      </c>
    </row>
    <row r="211" spans="1:13" ht="15.75">
      <c r="A211" s="6">
        <v>10666</v>
      </c>
      <c r="B211" s="6" t="s">
        <v>64</v>
      </c>
      <c r="C211" s="6" t="s">
        <v>25</v>
      </c>
      <c r="D211" s="6">
        <v>9.9499999999999993</v>
      </c>
      <c r="E211" s="6">
        <v>221.11</v>
      </c>
      <c r="F211" s="6" t="s">
        <v>18</v>
      </c>
      <c r="G211" s="6" t="s">
        <v>44</v>
      </c>
      <c r="H211" s="6" t="s">
        <v>36</v>
      </c>
      <c r="I211" s="6" t="e" vm="5">
        <v>#VALUE!</v>
      </c>
      <c r="J211" s="6" t="str">
        <f>TRIM(Table13[[#This Row],[Manager]])</f>
        <v>Joao Silva</v>
      </c>
      <c r="K211" s="6">
        <f>ROUNDUP(Table13[[#This Row],[Quantity]],0)</f>
        <v>222</v>
      </c>
      <c r="L211" s="8" t="e" cm="1" vm="6">
        <f t="array" ref="L211">_FV(Table13[[#This Row],[City]],"Country/region",TRUE)</f>
        <v>#VALUE!</v>
      </c>
      <c r="M211" s="10">
        <f>Table13[[#This Row],[quantity roundup]]*Table13[[#This Row],[Price]]</f>
        <v>2208.8999999999996</v>
      </c>
    </row>
    <row r="212" spans="1:13" ht="15.75">
      <c r="A212" s="6">
        <v>10667</v>
      </c>
      <c r="B212" s="6" t="s">
        <v>64</v>
      </c>
      <c r="C212" s="6" t="s">
        <v>9</v>
      </c>
      <c r="D212" s="6">
        <v>3.49</v>
      </c>
      <c r="E212" s="6">
        <v>630.37</v>
      </c>
      <c r="F212" s="6" t="s">
        <v>18</v>
      </c>
      <c r="G212" s="6" t="s">
        <v>44</v>
      </c>
      <c r="H212" s="6" t="s">
        <v>36</v>
      </c>
      <c r="I212" s="6" t="e" vm="5">
        <v>#VALUE!</v>
      </c>
      <c r="J212" s="6" t="str">
        <f>TRIM(Table13[[#This Row],[Manager]])</f>
        <v>Joao Silva</v>
      </c>
      <c r="K212" s="6">
        <f>ROUNDUP(Table13[[#This Row],[Quantity]],0)</f>
        <v>631</v>
      </c>
      <c r="L212" s="8" t="e" cm="1" vm="6">
        <f t="array" ref="L212">_FV(Table13[[#This Row],[City]],"Country/region",TRUE)</f>
        <v>#VALUE!</v>
      </c>
      <c r="M212" s="10">
        <f>Table13[[#This Row],[quantity roundup]]*Table13[[#This Row],[Price]]</f>
        <v>2202.19</v>
      </c>
    </row>
    <row r="213" spans="1:13" ht="15.75">
      <c r="A213" s="6">
        <v>10668</v>
      </c>
      <c r="B213" s="6" t="s">
        <v>64</v>
      </c>
      <c r="C213" s="6" t="s">
        <v>14</v>
      </c>
      <c r="D213" s="6">
        <v>2.95</v>
      </c>
      <c r="E213" s="6">
        <v>745.76</v>
      </c>
      <c r="F213" s="6" t="s">
        <v>18</v>
      </c>
      <c r="G213" s="6" t="s">
        <v>44</v>
      </c>
      <c r="H213" s="6" t="s">
        <v>36</v>
      </c>
      <c r="I213" s="6" t="e" vm="5">
        <v>#VALUE!</v>
      </c>
      <c r="J213" s="6" t="str">
        <f>TRIM(Table13[[#This Row],[Manager]])</f>
        <v>Joao Silva</v>
      </c>
      <c r="K213" s="6">
        <f>ROUNDUP(Table13[[#This Row],[Quantity]],0)</f>
        <v>746</v>
      </c>
      <c r="L213" s="8" t="e" cm="1" vm="6">
        <f t="array" ref="L213">_FV(Table13[[#This Row],[City]],"Country/region",TRUE)</f>
        <v>#VALUE!</v>
      </c>
      <c r="M213" s="10">
        <f>Table13[[#This Row],[quantity roundup]]*Table13[[#This Row],[Price]]</f>
        <v>2200.7000000000003</v>
      </c>
    </row>
    <row r="214" spans="1:13" ht="15.75">
      <c r="A214" s="6">
        <v>10669</v>
      </c>
      <c r="B214" s="6" t="s">
        <v>64</v>
      </c>
      <c r="C214" s="6" t="s">
        <v>17</v>
      </c>
      <c r="D214" s="6">
        <v>4.99</v>
      </c>
      <c r="E214" s="6">
        <v>200.4</v>
      </c>
      <c r="F214" s="6" t="s">
        <v>18</v>
      </c>
      <c r="G214" s="6" t="s">
        <v>44</v>
      </c>
      <c r="H214" s="6" t="s">
        <v>36</v>
      </c>
      <c r="I214" s="6" t="e" vm="5">
        <v>#VALUE!</v>
      </c>
      <c r="J214" s="6" t="str">
        <f>TRIM(Table13[[#This Row],[Manager]])</f>
        <v>Joao Silva</v>
      </c>
      <c r="K214" s="6">
        <f>ROUNDUP(Table13[[#This Row],[Quantity]],0)</f>
        <v>201</v>
      </c>
      <c r="L214" s="8" t="e" cm="1" vm="6">
        <f t="array" ref="L214">_FV(Table13[[#This Row],[City]],"Country/region",TRUE)</f>
        <v>#VALUE!</v>
      </c>
      <c r="M214" s="10">
        <f>Table13[[#This Row],[quantity roundup]]*Table13[[#This Row],[Price]]</f>
        <v>1002.99</v>
      </c>
    </row>
    <row r="215" spans="1:13" ht="15.75">
      <c r="A215" s="6">
        <v>10670</v>
      </c>
      <c r="B215" s="6" t="s">
        <v>65</v>
      </c>
      <c r="C215" s="6" t="s">
        <v>21</v>
      </c>
      <c r="D215" s="6">
        <v>12.99</v>
      </c>
      <c r="E215" s="6">
        <v>677.44</v>
      </c>
      <c r="F215" s="6" t="s">
        <v>18</v>
      </c>
      <c r="G215" s="6" t="s">
        <v>44</v>
      </c>
      <c r="H215" s="6" t="s">
        <v>36</v>
      </c>
      <c r="I215" s="6" t="e" vm="5">
        <v>#VALUE!</v>
      </c>
      <c r="J215" s="6" t="str">
        <f>TRIM(Table13[[#This Row],[Manager]])</f>
        <v>Joao Silva</v>
      </c>
      <c r="K215" s="6">
        <f>ROUNDUP(Table13[[#This Row],[Quantity]],0)</f>
        <v>678</v>
      </c>
      <c r="L215" s="8" t="e" cm="1" vm="6">
        <f t="array" ref="L215">_FV(Table13[[#This Row],[City]],"Country/region",TRUE)</f>
        <v>#VALUE!</v>
      </c>
      <c r="M215" s="10">
        <f>Table13[[#This Row],[quantity roundup]]*Table13[[#This Row],[Price]]</f>
        <v>8807.2199999999993</v>
      </c>
    </row>
    <row r="216" spans="1:13" ht="15.75">
      <c r="A216" s="6">
        <v>10671</v>
      </c>
      <c r="B216" s="6" t="s">
        <v>65</v>
      </c>
      <c r="C216" s="6" t="s">
        <v>25</v>
      </c>
      <c r="D216" s="6">
        <v>9.9499999999999993</v>
      </c>
      <c r="E216" s="6">
        <v>221.11</v>
      </c>
      <c r="F216" s="6" t="s">
        <v>18</v>
      </c>
      <c r="G216" s="6" t="s">
        <v>44</v>
      </c>
      <c r="H216" s="6" t="s">
        <v>36</v>
      </c>
      <c r="I216" s="6" t="e" vm="5">
        <v>#VALUE!</v>
      </c>
      <c r="J216" s="6" t="str">
        <f>TRIM(Table13[[#This Row],[Manager]])</f>
        <v>Joao Silva</v>
      </c>
      <c r="K216" s="6">
        <f>ROUNDUP(Table13[[#This Row],[Quantity]],0)</f>
        <v>222</v>
      </c>
      <c r="L216" s="8" t="e" cm="1" vm="6">
        <f t="array" ref="L216">_FV(Table13[[#This Row],[City]],"Country/region",TRUE)</f>
        <v>#VALUE!</v>
      </c>
      <c r="M216" s="10">
        <f>Table13[[#This Row],[quantity roundup]]*Table13[[#This Row],[Price]]</f>
        <v>2208.8999999999996</v>
      </c>
    </row>
    <row r="217" spans="1:13" ht="15.75">
      <c r="A217" s="6">
        <v>10672</v>
      </c>
      <c r="B217" s="6" t="s">
        <v>65</v>
      </c>
      <c r="C217" s="6" t="s">
        <v>9</v>
      </c>
      <c r="D217" s="6">
        <v>3.49</v>
      </c>
      <c r="E217" s="6">
        <v>630.37</v>
      </c>
      <c r="F217" s="6" t="s">
        <v>18</v>
      </c>
      <c r="G217" s="6" t="s">
        <v>44</v>
      </c>
      <c r="H217" s="6" t="s">
        <v>36</v>
      </c>
      <c r="I217" s="6" t="e" vm="5">
        <v>#VALUE!</v>
      </c>
      <c r="J217" s="6" t="str">
        <f>TRIM(Table13[[#This Row],[Manager]])</f>
        <v>Joao Silva</v>
      </c>
      <c r="K217" s="6">
        <f>ROUNDUP(Table13[[#This Row],[Quantity]],0)</f>
        <v>631</v>
      </c>
      <c r="L217" s="8" t="e" cm="1" vm="6">
        <f t="array" ref="L217">_FV(Table13[[#This Row],[City]],"Country/region",TRUE)</f>
        <v>#VALUE!</v>
      </c>
      <c r="M217" s="10">
        <f>Table13[[#This Row],[quantity roundup]]*Table13[[#This Row],[Price]]</f>
        <v>2202.19</v>
      </c>
    </row>
    <row r="218" spans="1:13" ht="15.75">
      <c r="A218" s="6">
        <v>10673</v>
      </c>
      <c r="B218" s="6" t="s">
        <v>65</v>
      </c>
      <c r="C218" s="6" t="s">
        <v>14</v>
      </c>
      <c r="D218" s="6">
        <v>2.95</v>
      </c>
      <c r="E218" s="6">
        <v>745.76</v>
      </c>
      <c r="F218" s="6" t="s">
        <v>18</v>
      </c>
      <c r="G218" s="6" t="s">
        <v>44</v>
      </c>
      <c r="H218" s="6" t="s">
        <v>36</v>
      </c>
      <c r="I218" s="6" t="e" vm="5">
        <v>#VALUE!</v>
      </c>
      <c r="J218" s="6" t="str">
        <f>TRIM(Table13[[#This Row],[Manager]])</f>
        <v>Joao Silva</v>
      </c>
      <c r="K218" s="6">
        <f>ROUNDUP(Table13[[#This Row],[Quantity]],0)</f>
        <v>746</v>
      </c>
      <c r="L218" s="8" t="e" cm="1" vm="6">
        <f t="array" ref="L218">_FV(Table13[[#This Row],[City]],"Country/region",TRUE)</f>
        <v>#VALUE!</v>
      </c>
      <c r="M218" s="10">
        <f>Table13[[#This Row],[quantity roundup]]*Table13[[#This Row],[Price]]</f>
        <v>2200.7000000000003</v>
      </c>
    </row>
    <row r="219" spans="1:13" ht="15.75">
      <c r="A219" s="6">
        <v>10674</v>
      </c>
      <c r="B219" s="6" t="s">
        <v>65</v>
      </c>
      <c r="C219" s="6" t="s">
        <v>17</v>
      </c>
      <c r="D219" s="6">
        <v>4.99</v>
      </c>
      <c r="E219" s="6">
        <v>200.4</v>
      </c>
      <c r="F219" s="6" t="s">
        <v>18</v>
      </c>
      <c r="G219" s="6" t="s">
        <v>44</v>
      </c>
      <c r="H219" s="6" t="s">
        <v>36</v>
      </c>
      <c r="I219" s="6" t="e" vm="5">
        <v>#VALUE!</v>
      </c>
      <c r="J219" s="6" t="str">
        <f>TRIM(Table13[[#This Row],[Manager]])</f>
        <v>Joao Silva</v>
      </c>
      <c r="K219" s="6">
        <f>ROUNDUP(Table13[[#This Row],[Quantity]],0)</f>
        <v>201</v>
      </c>
      <c r="L219" s="8" t="e" cm="1" vm="6">
        <f t="array" ref="L219">_FV(Table13[[#This Row],[City]],"Country/region",TRUE)</f>
        <v>#VALUE!</v>
      </c>
      <c r="M219" s="10">
        <f>Table13[[#This Row],[quantity roundup]]*Table13[[#This Row],[Price]]</f>
        <v>1002.99</v>
      </c>
    </row>
    <row r="220" spans="1:13" ht="15.75">
      <c r="A220" s="6">
        <v>10675</v>
      </c>
      <c r="B220" s="6" t="s">
        <v>66</v>
      </c>
      <c r="C220" s="6" t="s">
        <v>21</v>
      </c>
      <c r="D220" s="6">
        <v>12.99</v>
      </c>
      <c r="E220" s="6">
        <v>677.44</v>
      </c>
      <c r="F220" s="6" t="s">
        <v>18</v>
      </c>
      <c r="G220" s="6" t="s">
        <v>44</v>
      </c>
      <c r="H220" s="6" t="s">
        <v>36</v>
      </c>
      <c r="I220" s="6" t="e" vm="5">
        <v>#VALUE!</v>
      </c>
      <c r="J220" s="6" t="str">
        <f>TRIM(Table13[[#This Row],[Manager]])</f>
        <v>Joao Silva</v>
      </c>
      <c r="K220" s="6">
        <f>ROUNDUP(Table13[[#This Row],[Quantity]],0)</f>
        <v>678</v>
      </c>
      <c r="L220" s="8" t="e" cm="1" vm="6">
        <f t="array" ref="L220">_FV(Table13[[#This Row],[City]],"Country/region",TRUE)</f>
        <v>#VALUE!</v>
      </c>
      <c r="M220" s="10">
        <f>Table13[[#This Row],[quantity roundup]]*Table13[[#This Row],[Price]]</f>
        <v>8807.2199999999993</v>
      </c>
    </row>
    <row r="221" spans="1:13" ht="15.75">
      <c r="A221" s="6">
        <v>10676</v>
      </c>
      <c r="B221" s="6" t="s">
        <v>66</v>
      </c>
      <c r="C221" s="6" t="s">
        <v>25</v>
      </c>
      <c r="D221" s="6">
        <v>9.9499999999999993</v>
      </c>
      <c r="E221" s="6">
        <v>241.21</v>
      </c>
      <c r="F221" s="6" t="s">
        <v>18</v>
      </c>
      <c r="G221" s="6" t="s">
        <v>44</v>
      </c>
      <c r="H221" s="6" t="s">
        <v>36</v>
      </c>
      <c r="I221" s="6" t="e" vm="5">
        <v>#VALUE!</v>
      </c>
      <c r="J221" s="6" t="str">
        <f>TRIM(Table13[[#This Row],[Manager]])</f>
        <v>Joao Silva</v>
      </c>
      <c r="K221" s="6">
        <f>ROUNDUP(Table13[[#This Row],[Quantity]],0)</f>
        <v>242</v>
      </c>
      <c r="L221" s="8" t="e" cm="1" vm="6">
        <f t="array" ref="L221">_FV(Table13[[#This Row],[City]],"Country/region",TRUE)</f>
        <v>#VALUE!</v>
      </c>
      <c r="M221" s="10">
        <f>Table13[[#This Row],[quantity roundup]]*Table13[[#This Row],[Price]]</f>
        <v>2407.8999999999996</v>
      </c>
    </row>
    <row r="222" spans="1:13" ht="15.75">
      <c r="A222" s="6">
        <v>10677</v>
      </c>
      <c r="B222" s="6" t="s">
        <v>66</v>
      </c>
      <c r="C222" s="6" t="s">
        <v>9</v>
      </c>
      <c r="D222" s="6">
        <v>3.49</v>
      </c>
      <c r="E222" s="6">
        <v>630.37</v>
      </c>
      <c r="F222" s="6" t="s">
        <v>18</v>
      </c>
      <c r="G222" s="6" t="s">
        <v>44</v>
      </c>
      <c r="H222" s="6" t="s">
        <v>36</v>
      </c>
      <c r="I222" s="6" t="e" vm="5">
        <v>#VALUE!</v>
      </c>
      <c r="J222" s="6" t="str">
        <f>TRIM(Table13[[#This Row],[Manager]])</f>
        <v>Joao Silva</v>
      </c>
      <c r="K222" s="6">
        <f>ROUNDUP(Table13[[#This Row],[Quantity]],0)</f>
        <v>631</v>
      </c>
      <c r="L222" s="8" t="e" cm="1" vm="6">
        <f t="array" ref="L222">_FV(Table13[[#This Row],[City]],"Country/region",TRUE)</f>
        <v>#VALUE!</v>
      </c>
      <c r="M222" s="10">
        <f>Table13[[#This Row],[quantity roundup]]*Table13[[#This Row],[Price]]</f>
        <v>2202.19</v>
      </c>
    </row>
    <row r="223" spans="1:13" ht="15.75">
      <c r="A223" s="6">
        <v>10678</v>
      </c>
      <c r="B223" s="6" t="s">
        <v>66</v>
      </c>
      <c r="C223" s="6" t="s">
        <v>14</v>
      </c>
      <c r="D223" s="6">
        <v>2.95</v>
      </c>
      <c r="E223" s="6">
        <v>745.76</v>
      </c>
      <c r="F223" s="6" t="s">
        <v>18</v>
      </c>
      <c r="G223" s="6" t="s">
        <v>44</v>
      </c>
      <c r="H223" s="6" t="s">
        <v>36</v>
      </c>
      <c r="I223" s="6" t="e" vm="5">
        <v>#VALUE!</v>
      </c>
      <c r="J223" s="6" t="str">
        <f>TRIM(Table13[[#This Row],[Manager]])</f>
        <v>Joao Silva</v>
      </c>
      <c r="K223" s="6">
        <f>ROUNDUP(Table13[[#This Row],[Quantity]],0)</f>
        <v>746</v>
      </c>
      <c r="L223" s="8" t="e" cm="1" vm="6">
        <f t="array" ref="L223">_FV(Table13[[#This Row],[City]],"Country/region",TRUE)</f>
        <v>#VALUE!</v>
      </c>
      <c r="M223" s="10">
        <f>Table13[[#This Row],[quantity roundup]]*Table13[[#This Row],[Price]]</f>
        <v>2200.7000000000003</v>
      </c>
    </row>
    <row r="224" spans="1:13" ht="15.75">
      <c r="A224" s="6">
        <v>10679</v>
      </c>
      <c r="B224" s="6" t="s">
        <v>66</v>
      </c>
      <c r="C224" s="6" t="s">
        <v>17</v>
      </c>
      <c r="D224" s="6">
        <v>4.99</v>
      </c>
      <c r="E224" s="6">
        <v>200.4</v>
      </c>
      <c r="F224" s="6" t="s">
        <v>18</v>
      </c>
      <c r="G224" s="6" t="s">
        <v>44</v>
      </c>
      <c r="H224" s="6" t="s">
        <v>36</v>
      </c>
      <c r="I224" s="6" t="e" vm="5">
        <v>#VALUE!</v>
      </c>
      <c r="J224" s="6" t="str">
        <f>TRIM(Table13[[#This Row],[Manager]])</f>
        <v>Joao Silva</v>
      </c>
      <c r="K224" s="6">
        <f>ROUNDUP(Table13[[#This Row],[Quantity]],0)</f>
        <v>201</v>
      </c>
      <c r="L224" s="8" t="e" cm="1" vm="6">
        <f t="array" ref="L224">_FV(Table13[[#This Row],[City]],"Country/region",TRUE)</f>
        <v>#VALUE!</v>
      </c>
      <c r="M224" s="10">
        <f>Table13[[#This Row],[quantity roundup]]*Table13[[#This Row],[Price]]</f>
        <v>1002.99</v>
      </c>
    </row>
    <row r="225" spans="1:13" ht="15.75">
      <c r="A225" s="6">
        <v>10680</v>
      </c>
      <c r="B225" s="6" t="s">
        <v>67</v>
      </c>
      <c r="C225" s="6" t="s">
        <v>21</v>
      </c>
      <c r="D225" s="6">
        <v>12.99</v>
      </c>
      <c r="E225" s="6">
        <v>646.65</v>
      </c>
      <c r="F225" s="6" t="s">
        <v>18</v>
      </c>
      <c r="G225" s="6" t="s">
        <v>44</v>
      </c>
      <c r="H225" s="6" t="s">
        <v>36</v>
      </c>
      <c r="I225" s="6" t="e" vm="5">
        <v>#VALUE!</v>
      </c>
      <c r="J225" s="6" t="str">
        <f>TRIM(Table13[[#This Row],[Manager]])</f>
        <v>Joao Silva</v>
      </c>
      <c r="K225" s="6">
        <f>ROUNDUP(Table13[[#This Row],[Quantity]],0)</f>
        <v>647</v>
      </c>
      <c r="L225" s="8" t="e" cm="1" vm="6">
        <f t="array" ref="L225">_FV(Table13[[#This Row],[City]],"Country/region",TRUE)</f>
        <v>#VALUE!</v>
      </c>
      <c r="M225" s="10">
        <f>Table13[[#This Row],[quantity roundup]]*Table13[[#This Row],[Price]]</f>
        <v>8404.5300000000007</v>
      </c>
    </row>
    <row r="226" spans="1:13" ht="15.75">
      <c r="A226" s="6">
        <v>10681</v>
      </c>
      <c r="B226" s="6" t="s">
        <v>67</v>
      </c>
      <c r="C226" s="6" t="s">
        <v>25</v>
      </c>
      <c r="D226" s="6">
        <v>9.9499999999999993</v>
      </c>
      <c r="E226" s="6">
        <v>241.21</v>
      </c>
      <c r="F226" s="6" t="s">
        <v>18</v>
      </c>
      <c r="G226" s="6" t="s">
        <v>44</v>
      </c>
      <c r="H226" s="6" t="s">
        <v>36</v>
      </c>
      <c r="I226" s="6" t="e" vm="5">
        <v>#VALUE!</v>
      </c>
      <c r="J226" s="6" t="str">
        <f>TRIM(Table13[[#This Row],[Manager]])</f>
        <v>Joao Silva</v>
      </c>
      <c r="K226" s="6">
        <f>ROUNDUP(Table13[[#This Row],[Quantity]],0)</f>
        <v>242</v>
      </c>
      <c r="L226" s="8" t="e" cm="1" vm="6">
        <f t="array" ref="L226">_FV(Table13[[#This Row],[City]],"Country/region",TRUE)</f>
        <v>#VALUE!</v>
      </c>
      <c r="M226" s="10">
        <f>Table13[[#This Row],[quantity roundup]]*Table13[[#This Row],[Price]]</f>
        <v>2407.8999999999996</v>
      </c>
    </row>
    <row r="227" spans="1:13" ht="15.75">
      <c r="A227" s="6">
        <v>10682</v>
      </c>
      <c r="B227" s="6" t="s">
        <v>67</v>
      </c>
      <c r="C227" s="6" t="s">
        <v>9</v>
      </c>
      <c r="D227" s="6">
        <v>3.49</v>
      </c>
      <c r="E227" s="6">
        <v>630.37</v>
      </c>
      <c r="F227" s="6" t="s">
        <v>18</v>
      </c>
      <c r="G227" s="6" t="s">
        <v>44</v>
      </c>
      <c r="H227" s="6" t="s">
        <v>36</v>
      </c>
      <c r="I227" s="6" t="e" vm="5">
        <v>#VALUE!</v>
      </c>
      <c r="J227" s="6" t="str">
        <f>TRIM(Table13[[#This Row],[Manager]])</f>
        <v>Joao Silva</v>
      </c>
      <c r="K227" s="6">
        <f>ROUNDUP(Table13[[#This Row],[Quantity]],0)</f>
        <v>631</v>
      </c>
      <c r="L227" s="8" t="e" cm="1" vm="6">
        <f t="array" ref="L227">_FV(Table13[[#This Row],[City]],"Country/region",TRUE)</f>
        <v>#VALUE!</v>
      </c>
      <c r="M227" s="10">
        <f>Table13[[#This Row],[quantity roundup]]*Table13[[#This Row],[Price]]</f>
        <v>2202.19</v>
      </c>
    </row>
    <row r="228" spans="1:13" ht="15.75">
      <c r="A228" s="6">
        <v>10683</v>
      </c>
      <c r="B228" s="6" t="s">
        <v>67</v>
      </c>
      <c r="C228" s="6" t="s">
        <v>14</v>
      </c>
      <c r="D228" s="6">
        <v>2.95</v>
      </c>
      <c r="E228" s="6">
        <v>677.97</v>
      </c>
      <c r="F228" s="6" t="s">
        <v>18</v>
      </c>
      <c r="G228" s="6" t="s">
        <v>44</v>
      </c>
      <c r="H228" s="6" t="s">
        <v>36</v>
      </c>
      <c r="I228" s="6" t="e" vm="5">
        <v>#VALUE!</v>
      </c>
      <c r="J228" s="6" t="str">
        <f>TRIM(Table13[[#This Row],[Manager]])</f>
        <v>Joao Silva</v>
      </c>
      <c r="K228" s="6">
        <f>ROUNDUP(Table13[[#This Row],[Quantity]],0)</f>
        <v>678</v>
      </c>
      <c r="L228" s="8" t="e" cm="1" vm="6">
        <f t="array" ref="L228">_FV(Table13[[#This Row],[City]],"Country/region",TRUE)</f>
        <v>#VALUE!</v>
      </c>
      <c r="M228" s="10">
        <f>Table13[[#This Row],[quantity roundup]]*Table13[[#This Row],[Price]]</f>
        <v>2000.1000000000001</v>
      </c>
    </row>
    <row r="229" spans="1:13" ht="15.75">
      <c r="A229" s="6">
        <v>10684</v>
      </c>
      <c r="B229" s="6" t="s">
        <v>67</v>
      </c>
      <c r="C229" s="6" t="s">
        <v>17</v>
      </c>
      <c r="D229" s="6">
        <v>4.99</v>
      </c>
      <c r="E229" s="6">
        <v>200.4</v>
      </c>
      <c r="F229" s="6" t="s">
        <v>18</v>
      </c>
      <c r="G229" s="6" t="s">
        <v>44</v>
      </c>
      <c r="H229" s="6" t="s">
        <v>36</v>
      </c>
      <c r="I229" s="6" t="e" vm="5">
        <v>#VALUE!</v>
      </c>
      <c r="J229" s="6" t="str">
        <f>TRIM(Table13[[#This Row],[Manager]])</f>
        <v>Joao Silva</v>
      </c>
      <c r="K229" s="6">
        <f>ROUNDUP(Table13[[#This Row],[Quantity]],0)</f>
        <v>201</v>
      </c>
      <c r="L229" s="8" t="e" cm="1" vm="6">
        <f t="array" ref="L229">_FV(Table13[[#This Row],[City]],"Country/region",TRUE)</f>
        <v>#VALUE!</v>
      </c>
      <c r="M229" s="10">
        <f>Table13[[#This Row],[quantity roundup]]*Table13[[#This Row],[Price]]</f>
        <v>1002.99</v>
      </c>
    </row>
    <row r="230" spans="1:13" ht="15.75">
      <c r="A230" s="6">
        <v>10685</v>
      </c>
      <c r="B230" s="6" t="s">
        <v>68</v>
      </c>
      <c r="C230" s="6" t="s">
        <v>21</v>
      </c>
      <c r="D230" s="6">
        <v>12.99</v>
      </c>
      <c r="E230" s="6">
        <v>677.44</v>
      </c>
      <c r="F230" s="6" t="s">
        <v>18</v>
      </c>
      <c r="G230" s="6" t="s">
        <v>44</v>
      </c>
      <c r="H230" s="6" t="s">
        <v>36</v>
      </c>
      <c r="I230" s="6" t="e" vm="5">
        <v>#VALUE!</v>
      </c>
      <c r="J230" s="6" t="str">
        <f>TRIM(Table13[[#This Row],[Manager]])</f>
        <v>Joao Silva</v>
      </c>
      <c r="K230" s="6">
        <f>ROUNDUP(Table13[[#This Row],[Quantity]],0)</f>
        <v>678</v>
      </c>
      <c r="L230" s="8" t="e" cm="1" vm="6">
        <f t="array" ref="L230">_FV(Table13[[#This Row],[City]],"Country/region",TRUE)</f>
        <v>#VALUE!</v>
      </c>
      <c r="M230" s="10">
        <f>Table13[[#This Row],[quantity roundup]]*Table13[[#This Row],[Price]]</f>
        <v>8807.2199999999993</v>
      </c>
    </row>
    <row r="231" spans="1:13" ht="15.75">
      <c r="A231" s="6">
        <v>10686</v>
      </c>
      <c r="B231" s="6" t="s">
        <v>68</v>
      </c>
      <c r="C231" s="6" t="s">
        <v>25</v>
      </c>
      <c r="D231" s="6">
        <v>9.9499999999999993</v>
      </c>
      <c r="E231" s="6">
        <v>241.21</v>
      </c>
      <c r="F231" s="6" t="s">
        <v>18</v>
      </c>
      <c r="G231" s="6" t="s">
        <v>44</v>
      </c>
      <c r="H231" s="6" t="s">
        <v>36</v>
      </c>
      <c r="I231" s="6" t="e" vm="5">
        <v>#VALUE!</v>
      </c>
      <c r="J231" s="6" t="str">
        <f>TRIM(Table13[[#This Row],[Manager]])</f>
        <v>Joao Silva</v>
      </c>
      <c r="K231" s="6">
        <f>ROUNDUP(Table13[[#This Row],[Quantity]],0)</f>
        <v>242</v>
      </c>
      <c r="L231" s="8" t="e" cm="1" vm="6">
        <f t="array" ref="L231">_FV(Table13[[#This Row],[City]],"Country/region",TRUE)</f>
        <v>#VALUE!</v>
      </c>
      <c r="M231" s="10">
        <f>Table13[[#This Row],[quantity roundup]]*Table13[[#This Row],[Price]]</f>
        <v>2407.8999999999996</v>
      </c>
    </row>
    <row r="232" spans="1:13" ht="15.75">
      <c r="A232" s="6">
        <v>10687</v>
      </c>
      <c r="B232" s="6" t="s">
        <v>68</v>
      </c>
      <c r="C232" s="6" t="s">
        <v>9</v>
      </c>
      <c r="D232" s="6">
        <v>3.49</v>
      </c>
      <c r="E232" s="6">
        <v>630.37</v>
      </c>
      <c r="F232" s="6" t="s">
        <v>18</v>
      </c>
      <c r="G232" s="6" t="s">
        <v>44</v>
      </c>
      <c r="H232" s="6" t="s">
        <v>23</v>
      </c>
      <c r="I232" s="6" t="e" vm="7">
        <v>#VALUE!</v>
      </c>
      <c r="J232" s="6" t="str">
        <f>TRIM(Table13[[#This Row],[Manager]])</f>
        <v>Walter Muller</v>
      </c>
      <c r="K232" s="6">
        <f>ROUNDUP(Table13[[#This Row],[Quantity]],0)</f>
        <v>631</v>
      </c>
      <c r="L232" s="8" t="e" cm="1" vm="8">
        <f t="array" ref="L232">_FV(Table13[[#This Row],[City]],"Country/region",TRUE)</f>
        <v>#VALUE!</v>
      </c>
      <c r="M232" s="10">
        <f>Table13[[#This Row],[quantity roundup]]*Table13[[#This Row],[Price]]</f>
        <v>2202.19</v>
      </c>
    </row>
    <row r="233" spans="1:13" ht="15.75">
      <c r="A233" s="6">
        <v>10688</v>
      </c>
      <c r="B233" s="6" t="s">
        <v>68</v>
      </c>
      <c r="C233" s="6" t="s">
        <v>14</v>
      </c>
      <c r="D233" s="6">
        <v>2.95</v>
      </c>
      <c r="E233" s="6">
        <v>677.97</v>
      </c>
      <c r="F233" s="6" t="s">
        <v>18</v>
      </c>
      <c r="G233" s="6" t="s">
        <v>44</v>
      </c>
      <c r="H233" s="6" t="s">
        <v>23</v>
      </c>
      <c r="I233" s="6" t="e" vm="7">
        <v>#VALUE!</v>
      </c>
      <c r="J233" s="6" t="str">
        <f>TRIM(Table13[[#This Row],[Manager]])</f>
        <v>Walter Muller</v>
      </c>
      <c r="K233" s="6">
        <f>ROUNDUP(Table13[[#This Row],[Quantity]],0)</f>
        <v>678</v>
      </c>
      <c r="L233" s="8" t="e" cm="1" vm="8">
        <f t="array" ref="L233">_FV(Table13[[#This Row],[City]],"Country/region",TRUE)</f>
        <v>#VALUE!</v>
      </c>
      <c r="M233" s="10">
        <f>Table13[[#This Row],[quantity roundup]]*Table13[[#This Row],[Price]]</f>
        <v>2000.1000000000001</v>
      </c>
    </row>
    <row r="234" spans="1:13" ht="15.75">
      <c r="A234" s="6">
        <v>10689</v>
      </c>
      <c r="B234" s="6" t="s">
        <v>68</v>
      </c>
      <c r="C234" s="6" t="s">
        <v>17</v>
      </c>
      <c r="D234" s="6">
        <v>4.99</v>
      </c>
      <c r="E234" s="6">
        <v>200.4</v>
      </c>
      <c r="F234" s="6" t="s">
        <v>18</v>
      </c>
      <c r="G234" s="6" t="s">
        <v>44</v>
      </c>
      <c r="H234" s="6" t="s">
        <v>23</v>
      </c>
      <c r="I234" s="6" t="e" vm="7">
        <v>#VALUE!</v>
      </c>
      <c r="J234" s="6" t="str">
        <f>TRIM(Table13[[#This Row],[Manager]])</f>
        <v>Walter Muller</v>
      </c>
      <c r="K234" s="6">
        <f>ROUNDUP(Table13[[#This Row],[Quantity]],0)</f>
        <v>201</v>
      </c>
      <c r="L234" s="8" t="e" cm="1" vm="8">
        <f t="array" ref="L234">_FV(Table13[[#This Row],[City]],"Country/region",TRUE)</f>
        <v>#VALUE!</v>
      </c>
      <c r="M234" s="10">
        <f>Table13[[#This Row],[quantity roundup]]*Table13[[#This Row],[Price]]</f>
        <v>1002.99</v>
      </c>
    </row>
    <row r="235" spans="1:13" ht="15.75">
      <c r="A235" s="6">
        <v>10690</v>
      </c>
      <c r="B235" s="6" t="s">
        <v>69</v>
      </c>
      <c r="C235" s="6" t="s">
        <v>21</v>
      </c>
      <c r="D235" s="6">
        <v>12.99</v>
      </c>
      <c r="E235" s="6">
        <v>677.44</v>
      </c>
      <c r="F235" s="6" t="s">
        <v>18</v>
      </c>
      <c r="G235" s="6" t="s">
        <v>44</v>
      </c>
      <c r="H235" s="6" t="s">
        <v>23</v>
      </c>
      <c r="I235" s="6" t="e" vm="7">
        <v>#VALUE!</v>
      </c>
      <c r="J235" s="6" t="str">
        <f>TRIM(Table13[[#This Row],[Manager]])</f>
        <v>Walter Muller</v>
      </c>
      <c r="K235" s="6">
        <f>ROUNDUP(Table13[[#This Row],[Quantity]],0)</f>
        <v>678</v>
      </c>
      <c r="L235" s="8" t="e" cm="1" vm="8">
        <f t="array" ref="L235">_FV(Table13[[#This Row],[City]],"Country/region",TRUE)</f>
        <v>#VALUE!</v>
      </c>
      <c r="M235" s="10">
        <f>Table13[[#This Row],[quantity roundup]]*Table13[[#This Row],[Price]]</f>
        <v>8807.2199999999993</v>
      </c>
    </row>
    <row r="236" spans="1:13" ht="15.75">
      <c r="A236" s="6">
        <v>10691</v>
      </c>
      <c r="B236" s="6" t="s">
        <v>69</v>
      </c>
      <c r="C236" s="6" t="s">
        <v>25</v>
      </c>
      <c r="D236" s="6">
        <v>9.9499999999999993</v>
      </c>
      <c r="E236" s="6">
        <v>261.31</v>
      </c>
      <c r="F236" s="6" t="s">
        <v>18</v>
      </c>
      <c r="G236" s="6" t="s">
        <v>44</v>
      </c>
      <c r="H236" s="6" t="s">
        <v>23</v>
      </c>
      <c r="I236" s="6" t="e" vm="7">
        <v>#VALUE!</v>
      </c>
      <c r="J236" s="6" t="str">
        <f>TRIM(Table13[[#This Row],[Manager]])</f>
        <v>Walter Muller</v>
      </c>
      <c r="K236" s="6">
        <f>ROUNDUP(Table13[[#This Row],[Quantity]],0)</f>
        <v>262</v>
      </c>
      <c r="L236" s="8" t="e" cm="1" vm="8">
        <f t="array" ref="L236">_FV(Table13[[#This Row],[City]],"Country/region",TRUE)</f>
        <v>#VALUE!</v>
      </c>
      <c r="M236" s="10">
        <f>Table13[[#This Row],[quantity roundup]]*Table13[[#This Row],[Price]]</f>
        <v>2606.8999999999996</v>
      </c>
    </row>
    <row r="237" spans="1:13" ht="15.75">
      <c r="A237" s="6">
        <v>10692</v>
      </c>
      <c r="B237" s="6" t="s">
        <v>69</v>
      </c>
      <c r="C237" s="6" t="s">
        <v>9</v>
      </c>
      <c r="D237" s="6">
        <v>3.49</v>
      </c>
      <c r="E237" s="6">
        <v>630.37</v>
      </c>
      <c r="F237" s="6" t="s">
        <v>18</v>
      </c>
      <c r="G237" s="6" t="s">
        <v>44</v>
      </c>
      <c r="H237" s="6" t="s">
        <v>23</v>
      </c>
      <c r="I237" s="6" t="e" vm="7">
        <v>#VALUE!</v>
      </c>
      <c r="J237" s="6" t="str">
        <f>TRIM(Table13[[#This Row],[Manager]])</f>
        <v>Walter Muller</v>
      </c>
      <c r="K237" s="6">
        <f>ROUNDUP(Table13[[#This Row],[Quantity]],0)</f>
        <v>631</v>
      </c>
      <c r="L237" s="8" t="e" cm="1" vm="8">
        <f t="array" ref="L237">_FV(Table13[[#This Row],[City]],"Country/region",TRUE)</f>
        <v>#VALUE!</v>
      </c>
      <c r="M237" s="10">
        <f>Table13[[#This Row],[quantity roundup]]*Table13[[#This Row],[Price]]</f>
        <v>2202.19</v>
      </c>
    </row>
    <row r="238" spans="1:13" ht="15.75">
      <c r="A238" s="6">
        <v>10693</v>
      </c>
      <c r="B238" s="6" t="s">
        <v>69</v>
      </c>
      <c r="C238" s="6" t="s">
        <v>14</v>
      </c>
      <c r="D238" s="6">
        <v>2.95</v>
      </c>
      <c r="E238" s="6">
        <v>677.97</v>
      </c>
      <c r="F238" s="6" t="s">
        <v>18</v>
      </c>
      <c r="G238" s="6" t="s">
        <v>44</v>
      </c>
      <c r="H238" s="6" t="s">
        <v>23</v>
      </c>
      <c r="I238" s="6" t="e" vm="7">
        <v>#VALUE!</v>
      </c>
      <c r="J238" s="6" t="str">
        <f>TRIM(Table13[[#This Row],[Manager]])</f>
        <v>Walter Muller</v>
      </c>
      <c r="K238" s="6">
        <f>ROUNDUP(Table13[[#This Row],[Quantity]],0)</f>
        <v>678</v>
      </c>
      <c r="L238" s="8" t="e" cm="1" vm="8">
        <f t="array" ref="L238">_FV(Table13[[#This Row],[City]],"Country/region",TRUE)</f>
        <v>#VALUE!</v>
      </c>
      <c r="M238" s="10">
        <f>Table13[[#This Row],[quantity roundup]]*Table13[[#This Row],[Price]]</f>
        <v>2000.1000000000001</v>
      </c>
    </row>
    <row r="239" spans="1:13" ht="15.75">
      <c r="A239" s="6">
        <v>10694</v>
      </c>
      <c r="B239" s="6" t="s">
        <v>69</v>
      </c>
      <c r="C239" s="6" t="s">
        <v>17</v>
      </c>
      <c r="D239" s="6">
        <v>4.99</v>
      </c>
      <c r="E239" s="6">
        <v>200.4</v>
      </c>
      <c r="F239" s="6" t="s">
        <v>18</v>
      </c>
      <c r="G239" s="6" t="s">
        <v>44</v>
      </c>
      <c r="H239" s="6" t="s">
        <v>23</v>
      </c>
      <c r="I239" s="6" t="e" vm="7">
        <v>#VALUE!</v>
      </c>
      <c r="J239" s="6" t="str">
        <f>TRIM(Table13[[#This Row],[Manager]])</f>
        <v>Walter Muller</v>
      </c>
      <c r="K239" s="6">
        <f>ROUNDUP(Table13[[#This Row],[Quantity]],0)</f>
        <v>201</v>
      </c>
      <c r="L239" s="8" t="e" cm="1" vm="8">
        <f t="array" ref="L239">_FV(Table13[[#This Row],[City]],"Country/region",TRUE)</f>
        <v>#VALUE!</v>
      </c>
      <c r="M239" s="10">
        <f>Table13[[#This Row],[quantity roundup]]*Table13[[#This Row],[Price]]</f>
        <v>1002.99</v>
      </c>
    </row>
    <row r="240" spans="1:13" ht="15.75">
      <c r="A240" s="6">
        <v>10695</v>
      </c>
      <c r="B240" s="6" t="s">
        <v>70</v>
      </c>
      <c r="C240" s="6" t="s">
        <v>21</v>
      </c>
      <c r="D240" s="6">
        <v>12.99</v>
      </c>
      <c r="E240" s="6">
        <v>692.84</v>
      </c>
      <c r="F240" s="6" t="s">
        <v>18</v>
      </c>
      <c r="G240" s="6" t="s">
        <v>44</v>
      </c>
      <c r="H240" s="6" t="s">
        <v>23</v>
      </c>
      <c r="I240" s="6" t="e" vm="7">
        <v>#VALUE!</v>
      </c>
      <c r="J240" s="6" t="str">
        <f>TRIM(Table13[[#This Row],[Manager]])</f>
        <v>Walter Muller</v>
      </c>
      <c r="K240" s="6">
        <f>ROUNDUP(Table13[[#This Row],[Quantity]],0)</f>
        <v>693</v>
      </c>
      <c r="L240" s="8" t="e" cm="1" vm="8">
        <f t="array" ref="L240">_FV(Table13[[#This Row],[City]],"Country/region",TRUE)</f>
        <v>#VALUE!</v>
      </c>
      <c r="M240" s="10">
        <f>Table13[[#This Row],[quantity roundup]]*Table13[[#This Row],[Price]]</f>
        <v>9002.07</v>
      </c>
    </row>
    <row r="241" spans="1:13" ht="15.75">
      <c r="A241" s="6">
        <v>10696</v>
      </c>
      <c r="B241" s="6" t="s">
        <v>70</v>
      </c>
      <c r="C241" s="6" t="s">
        <v>25</v>
      </c>
      <c r="D241" s="6">
        <v>9.9499999999999993</v>
      </c>
      <c r="E241" s="6">
        <v>281.41000000000003</v>
      </c>
      <c r="F241" s="6" t="s">
        <v>18</v>
      </c>
      <c r="G241" s="6" t="s">
        <v>44</v>
      </c>
      <c r="H241" s="6" t="s">
        <v>23</v>
      </c>
      <c r="I241" s="6" t="e" vm="7">
        <v>#VALUE!</v>
      </c>
      <c r="J241" s="6" t="str">
        <f>TRIM(Table13[[#This Row],[Manager]])</f>
        <v>Walter Muller</v>
      </c>
      <c r="K241" s="6">
        <f>ROUNDUP(Table13[[#This Row],[Quantity]],0)</f>
        <v>282</v>
      </c>
      <c r="L241" s="8" t="e" cm="1" vm="8">
        <f t="array" ref="L241">_FV(Table13[[#This Row],[City]],"Country/region",TRUE)</f>
        <v>#VALUE!</v>
      </c>
      <c r="M241" s="10">
        <f>Table13[[#This Row],[quantity roundup]]*Table13[[#This Row],[Price]]</f>
        <v>2805.8999999999996</v>
      </c>
    </row>
    <row r="242" spans="1:13" ht="15.75">
      <c r="A242" s="6">
        <v>10697</v>
      </c>
      <c r="B242" s="6" t="s">
        <v>70</v>
      </c>
      <c r="C242" s="6" t="s">
        <v>9</v>
      </c>
      <c r="D242" s="6">
        <v>3.49</v>
      </c>
      <c r="E242" s="6">
        <v>630.37</v>
      </c>
      <c r="F242" s="6" t="s">
        <v>18</v>
      </c>
      <c r="G242" s="6" t="s">
        <v>44</v>
      </c>
      <c r="H242" s="6" t="s">
        <v>23</v>
      </c>
      <c r="I242" s="6" t="e" vm="7">
        <v>#VALUE!</v>
      </c>
      <c r="J242" s="6" t="str">
        <f>TRIM(Table13[[#This Row],[Manager]])</f>
        <v>Walter Muller</v>
      </c>
      <c r="K242" s="6">
        <f>ROUNDUP(Table13[[#This Row],[Quantity]],0)</f>
        <v>631</v>
      </c>
      <c r="L242" s="8" t="e" cm="1" vm="8">
        <f t="array" ref="L242">_FV(Table13[[#This Row],[City]],"Country/region",TRUE)</f>
        <v>#VALUE!</v>
      </c>
      <c r="M242" s="10">
        <f>Table13[[#This Row],[quantity roundup]]*Table13[[#This Row],[Price]]</f>
        <v>2202.19</v>
      </c>
    </row>
    <row r="243" spans="1:13" ht="15.75">
      <c r="A243" s="6">
        <v>10698</v>
      </c>
      <c r="B243" s="6" t="s">
        <v>70</v>
      </c>
      <c r="C243" s="6" t="s">
        <v>14</v>
      </c>
      <c r="D243" s="6">
        <v>2.95</v>
      </c>
      <c r="E243" s="6">
        <v>677.97</v>
      </c>
      <c r="F243" s="6" t="s">
        <v>18</v>
      </c>
      <c r="G243" s="6" t="s">
        <v>44</v>
      </c>
      <c r="H243" s="6" t="s">
        <v>23</v>
      </c>
      <c r="I243" s="6" t="e" vm="7">
        <v>#VALUE!</v>
      </c>
      <c r="J243" s="6" t="str">
        <f>TRIM(Table13[[#This Row],[Manager]])</f>
        <v>Walter Muller</v>
      </c>
      <c r="K243" s="6">
        <f>ROUNDUP(Table13[[#This Row],[Quantity]],0)</f>
        <v>678</v>
      </c>
      <c r="L243" s="8" t="e" cm="1" vm="8">
        <f t="array" ref="L243">_FV(Table13[[#This Row],[City]],"Country/region",TRUE)</f>
        <v>#VALUE!</v>
      </c>
      <c r="M243" s="10">
        <f>Table13[[#This Row],[quantity roundup]]*Table13[[#This Row],[Price]]</f>
        <v>2000.1000000000001</v>
      </c>
    </row>
    <row r="244" spans="1:13" ht="15.75">
      <c r="A244" s="6">
        <v>10699</v>
      </c>
      <c r="B244" s="6" t="s">
        <v>70</v>
      </c>
      <c r="C244" s="6" t="s">
        <v>17</v>
      </c>
      <c r="D244" s="6">
        <v>4.99</v>
      </c>
      <c r="E244" s="6">
        <v>200.4</v>
      </c>
      <c r="F244" s="6" t="s">
        <v>18</v>
      </c>
      <c r="G244" s="6" t="s">
        <v>44</v>
      </c>
      <c r="H244" s="6" t="s">
        <v>23</v>
      </c>
      <c r="I244" s="6" t="e" vm="7">
        <v>#VALUE!</v>
      </c>
      <c r="J244" s="6" t="str">
        <f>TRIM(Table13[[#This Row],[Manager]])</f>
        <v>Walter Muller</v>
      </c>
      <c r="K244" s="6">
        <f>ROUNDUP(Table13[[#This Row],[Quantity]],0)</f>
        <v>201</v>
      </c>
      <c r="L244" s="8" t="e" cm="1" vm="8">
        <f t="array" ref="L244">_FV(Table13[[#This Row],[City]],"Country/region",TRUE)</f>
        <v>#VALUE!</v>
      </c>
      <c r="M244" s="10">
        <f>Table13[[#This Row],[quantity roundup]]*Table13[[#This Row],[Price]]</f>
        <v>1002.99</v>
      </c>
    </row>
    <row r="245" spans="1:13" ht="15.75">
      <c r="A245" s="6">
        <v>10700</v>
      </c>
      <c r="B245" s="6" t="s">
        <v>71</v>
      </c>
      <c r="C245" s="6" t="s">
        <v>21</v>
      </c>
      <c r="D245" s="6">
        <v>12.99</v>
      </c>
      <c r="E245" s="6">
        <v>692.84</v>
      </c>
      <c r="F245" s="6" t="s">
        <v>18</v>
      </c>
      <c r="G245" s="6" t="s">
        <v>44</v>
      </c>
      <c r="H245" s="6" t="s">
        <v>23</v>
      </c>
      <c r="I245" s="6" t="e" vm="7">
        <v>#VALUE!</v>
      </c>
      <c r="J245" s="6" t="str">
        <f>TRIM(Table13[[#This Row],[Manager]])</f>
        <v>Walter Muller</v>
      </c>
      <c r="K245" s="6">
        <f>ROUNDUP(Table13[[#This Row],[Quantity]],0)</f>
        <v>693</v>
      </c>
      <c r="L245" s="8" t="e" cm="1" vm="8">
        <f t="array" ref="L245">_FV(Table13[[#This Row],[City]],"Country/region",TRUE)</f>
        <v>#VALUE!</v>
      </c>
      <c r="M245" s="10">
        <f>Table13[[#This Row],[quantity roundup]]*Table13[[#This Row],[Price]]</f>
        <v>9002.07</v>
      </c>
    </row>
    <row r="246" spans="1:13" ht="15.75">
      <c r="A246" s="6">
        <v>10701</v>
      </c>
      <c r="B246" s="6" t="s">
        <v>71</v>
      </c>
      <c r="C246" s="6" t="s">
        <v>25</v>
      </c>
      <c r="D246" s="6">
        <v>9.9499999999999993</v>
      </c>
      <c r="E246" s="6">
        <v>281.41000000000003</v>
      </c>
      <c r="F246" s="6" t="s">
        <v>18</v>
      </c>
      <c r="G246" s="6" t="s">
        <v>44</v>
      </c>
      <c r="H246" s="6" t="s">
        <v>23</v>
      </c>
      <c r="I246" s="6" t="e" vm="7">
        <v>#VALUE!</v>
      </c>
      <c r="J246" s="6" t="str">
        <f>TRIM(Table13[[#This Row],[Manager]])</f>
        <v>Walter Muller</v>
      </c>
      <c r="K246" s="6">
        <f>ROUNDUP(Table13[[#This Row],[Quantity]],0)</f>
        <v>282</v>
      </c>
      <c r="L246" s="8" t="e" cm="1" vm="8">
        <f t="array" ref="L246">_FV(Table13[[#This Row],[City]],"Country/region",TRUE)</f>
        <v>#VALUE!</v>
      </c>
      <c r="M246" s="10">
        <f>Table13[[#This Row],[quantity roundup]]*Table13[[#This Row],[Price]]</f>
        <v>2805.8999999999996</v>
      </c>
    </row>
    <row r="247" spans="1:13" ht="15.75">
      <c r="A247" s="6">
        <v>10702</v>
      </c>
      <c r="B247" s="6" t="s">
        <v>71</v>
      </c>
      <c r="C247" s="6" t="s">
        <v>9</v>
      </c>
      <c r="D247" s="6">
        <v>3.49</v>
      </c>
      <c r="E247" s="6">
        <v>630.37</v>
      </c>
      <c r="F247" s="6" t="s">
        <v>18</v>
      </c>
      <c r="G247" s="6" t="s">
        <v>44</v>
      </c>
      <c r="H247" s="6" t="s">
        <v>23</v>
      </c>
      <c r="I247" s="6" t="e" vm="7">
        <v>#VALUE!</v>
      </c>
      <c r="J247" s="6" t="str">
        <f>TRIM(Table13[[#This Row],[Manager]])</f>
        <v>Walter Muller</v>
      </c>
      <c r="K247" s="6">
        <f>ROUNDUP(Table13[[#This Row],[Quantity]],0)</f>
        <v>631</v>
      </c>
      <c r="L247" s="8" t="e" cm="1" vm="8">
        <f t="array" ref="L247">_FV(Table13[[#This Row],[City]],"Country/region",TRUE)</f>
        <v>#VALUE!</v>
      </c>
      <c r="M247" s="10">
        <f>Table13[[#This Row],[quantity roundup]]*Table13[[#This Row],[Price]]</f>
        <v>2202.19</v>
      </c>
    </row>
    <row r="248" spans="1:13" ht="15.75">
      <c r="A248" s="6">
        <v>10703</v>
      </c>
      <c r="B248" s="6" t="s">
        <v>71</v>
      </c>
      <c r="C248" s="6" t="s">
        <v>14</v>
      </c>
      <c r="D248" s="6">
        <v>2.95</v>
      </c>
      <c r="E248" s="6">
        <v>677.97</v>
      </c>
      <c r="F248" s="6" t="s">
        <v>18</v>
      </c>
      <c r="G248" s="6" t="s">
        <v>11</v>
      </c>
      <c r="H248" s="6" t="s">
        <v>23</v>
      </c>
      <c r="I248" s="6" t="e" vm="7">
        <v>#VALUE!</v>
      </c>
      <c r="J248" s="6" t="str">
        <f>TRIM(Table13[[#This Row],[Manager]])</f>
        <v>Walter Muller</v>
      </c>
      <c r="K248" s="6">
        <f>ROUNDUP(Table13[[#This Row],[Quantity]],0)</f>
        <v>678</v>
      </c>
      <c r="L248" s="8" t="e" cm="1" vm="8">
        <f t="array" ref="L248">_FV(Table13[[#This Row],[City]],"Country/region",TRUE)</f>
        <v>#VALUE!</v>
      </c>
      <c r="M248" s="10">
        <f>Table13[[#This Row],[quantity roundup]]*Table13[[#This Row],[Price]]</f>
        <v>2000.1000000000001</v>
      </c>
    </row>
    <row r="249" spans="1:13" ht="15.75">
      <c r="A249" s="6">
        <v>10704</v>
      </c>
      <c r="B249" s="6" t="s">
        <v>71</v>
      </c>
      <c r="C249" s="6" t="s">
        <v>17</v>
      </c>
      <c r="D249" s="6">
        <v>4.99</v>
      </c>
      <c r="E249" s="6">
        <v>200.4</v>
      </c>
      <c r="F249" s="6" t="s">
        <v>40</v>
      </c>
      <c r="G249" s="6" t="s">
        <v>11</v>
      </c>
      <c r="H249" s="6" t="s">
        <v>23</v>
      </c>
      <c r="I249" s="6" t="e" vm="7">
        <v>#VALUE!</v>
      </c>
      <c r="J249" s="6" t="str">
        <f>TRIM(Table13[[#This Row],[Manager]])</f>
        <v>Walter Muller</v>
      </c>
      <c r="K249" s="6">
        <f>ROUNDUP(Table13[[#This Row],[Quantity]],0)</f>
        <v>201</v>
      </c>
      <c r="L249" s="8" t="e" cm="1" vm="8">
        <f t="array" ref="L249">_FV(Table13[[#This Row],[City]],"Country/region",TRUE)</f>
        <v>#VALUE!</v>
      </c>
      <c r="M249" s="10">
        <f>Table13[[#This Row],[quantity roundup]]*Table13[[#This Row],[Price]]</f>
        <v>1002.99</v>
      </c>
    </row>
    <row r="250" spans="1:13" ht="15.75">
      <c r="A250" s="6">
        <v>10705</v>
      </c>
      <c r="B250" s="6" t="s">
        <v>72</v>
      </c>
      <c r="C250" s="6" t="s">
        <v>21</v>
      </c>
      <c r="D250" s="6">
        <v>12.99</v>
      </c>
      <c r="E250" s="6">
        <v>723.63</v>
      </c>
      <c r="F250" s="6" t="s">
        <v>40</v>
      </c>
      <c r="G250" s="6" t="s">
        <v>11</v>
      </c>
      <c r="H250" s="6" t="s">
        <v>23</v>
      </c>
      <c r="I250" s="6" t="e" vm="7">
        <v>#VALUE!</v>
      </c>
      <c r="J250" s="6" t="str">
        <f>TRIM(Table13[[#This Row],[Manager]])</f>
        <v>Walter Muller</v>
      </c>
      <c r="K250" s="6">
        <f>ROUNDUP(Table13[[#This Row],[Quantity]],0)</f>
        <v>724</v>
      </c>
      <c r="L250" s="8" t="e" cm="1" vm="8">
        <f t="array" ref="L250">_FV(Table13[[#This Row],[City]],"Country/region",TRUE)</f>
        <v>#VALUE!</v>
      </c>
      <c r="M250" s="10">
        <f>Table13[[#This Row],[quantity roundup]]*Table13[[#This Row],[Price]]</f>
        <v>9404.76</v>
      </c>
    </row>
    <row r="251" spans="1:13" ht="15.75">
      <c r="A251" s="6">
        <v>10706</v>
      </c>
      <c r="B251" s="6" t="s">
        <v>72</v>
      </c>
      <c r="C251" s="6" t="s">
        <v>25</v>
      </c>
      <c r="D251" s="6">
        <v>9.9499999999999993</v>
      </c>
      <c r="E251" s="6">
        <v>301.51</v>
      </c>
      <c r="F251" s="6" t="s">
        <v>40</v>
      </c>
      <c r="G251" s="6" t="s">
        <v>11</v>
      </c>
      <c r="H251" s="6" t="s">
        <v>23</v>
      </c>
      <c r="I251" s="6" t="e" vm="7">
        <v>#VALUE!</v>
      </c>
      <c r="J251" s="6" t="str">
        <f>TRIM(Table13[[#This Row],[Manager]])</f>
        <v>Walter Muller</v>
      </c>
      <c r="K251" s="6">
        <f>ROUNDUP(Table13[[#This Row],[Quantity]],0)</f>
        <v>302</v>
      </c>
      <c r="L251" s="8" t="e" cm="1" vm="8">
        <f t="array" ref="L251">_FV(Table13[[#This Row],[City]],"Country/region",TRUE)</f>
        <v>#VALUE!</v>
      </c>
      <c r="M251" s="10">
        <f>Table13[[#This Row],[quantity roundup]]*Table13[[#This Row],[Price]]</f>
        <v>3004.8999999999996</v>
      </c>
    </row>
    <row r="252" spans="1:13" ht="15.75">
      <c r="A252" s="6">
        <v>10707</v>
      </c>
      <c r="B252" s="6" t="s">
        <v>72</v>
      </c>
      <c r="C252" s="6" t="s">
        <v>9</v>
      </c>
      <c r="D252" s="6">
        <v>3.49</v>
      </c>
      <c r="E252" s="6">
        <v>630.37</v>
      </c>
      <c r="F252" s="6" t="s">
        <v>40</v>
      </c>
      <c r="G252" s="6" t="s">
        <v>11</v>
      </c>
      <c r="H252" s="6" t="s">
        <v>23</v>
      </c>
      <c r="I252" s="6" t="e" vm="7">
        <v>#VALUE!</v>
      </c>
      <c r="J252" s="6" t="str">
        <f>TRIM(Table13[[#This Row],[Manager]])</f>
        <v>Walter Muller</v>
      </c>
      <c r="K252" s="6">
        <f>ROUNDUP(Table13[[#This Row],[Quantity]],0)</f>
        <v>631</v>
      </c>
      <c r="L252" s="8" t="e" cm="1" vm="8">
        <f t="array" ref="L252">_FV(Table13[[#This Row],[City]],"Country/region",TRUE)</f>
        <v>#VALUE!</v>
      </c>
      <c r="M252" s="10">
        <f>Table13[[#This Row],[quantity roundup]]*Table13[[#This Row],[Price]]</f>
        <v>2202.19</v>
      </c>
    </row>
    <row r="253" spans="1:13" ht="15.75">
      <c r="A253" s="6">
        <v>10708</v>
      </c>
      <c r="B253" s="6" t="s">
        <v>72</v>
      </c>
      <c r="C253" s="6" t="s">
        <v>14</v>
      </c>
      <c r="D253" s="6">
        <v>2.95</v>
      </c>
      <c r="E253" s="6">
        <v>677.97</v>
      </c>
      <c r="F253" s="6" t="s">
        <v>40</v>
      </c>
      <c r="G253" s="6" t="s">
        <v>11</v>
      </c>
      <c r="H253" s="6" t="s">
        <v>23</v>
      </c>
      <c r="I253" s="6" t="e" vm="7">
        <v>#VALUE!</v>
      </c>
      <c r="J253" s="6" t="str">
        <f>TRIM(Table13[[#This Row],[Manager]])</f>
        <v>Walter Muller</v>
      </c>
      <c r="K253" s="6">
        <f>ROUNDUP(Table13[[#This Row],[Quantity]],0)</f>
        <v>678</v>
      </c>
      <c r="L253" s="8" t="e" cm="1" vm="8">
        <f t="array" ref="L253">_FV(Table13[[#This Row],[City]],"Country/region",TRUE)</f>
        <v>#VALUE!</v>
      </c>
      <c r="M253" s="10">
        <f>Table13[[#This Row],[quantity roundup]]*Table13[[#This Row],[Price]]</f>
        <v>2000.1000000000001</v>
      </c>
    </row>
    <row r="254" spans="1:13" ht="15.75">
      <c r="A254" s="6">
        <v>10709</v>
      </c>
      <c r="B254" s="6" t="s">
        <v>72</v>
      </c>
      <c r="C254" s="6" t="s">
        <v>17</v>
      </c>
      <c r="D254" s="6">
        <v>4.99</v>
      </c>
      <c r="E254" s="6">
        <v>200.4</v>
      </c>
      <c r="F254" s="6" t="s">
        <v>40</v>
      </c>
      <c r="G254" s="6" t="s">
        <v>11</v>
      </c>
      <c r="H254" s="6" t="s">
        <v>23</v>
      </c>
      <c r="I254" s="6" t="e" vm="7">
        <v>#VALUE!</v>
      </c>
      <c r="J254" s="6" t="str">
        <f>TRIM(Table13[[#This Row],[Manager]])</f>
        <v>Walter Muller</v>
      </c>
      <c r="K254" s="6">
        <f>ROUNDUP(Table13[[#This Row],[Quantity]],0)</f>
        <v>201</v>
      </c>
      <c r="L254" s="8" t="e" cm="1" vm="8">
        <f t="array" ref="L254">_FV(Table13[[#This Row],[City]],"Country/region",TRUE)</f>
        <v>#VALUE!</v>
      </c>
      <c r="M254" s="10">
        <f>Table13[[#This Row],[quantity roundup]]*Table13[[#This Row],[Price]]</f>
        <v>1002.99</v>
      </c>
    </row>
    <row r="255" spans="1:13" ht="15.75">
      <c r="A255" s="6">
        <v>10710</v>
      </c>
      <c r="B255" s="6" t="s">
        <v>73</v>
      </c>
      <c r="C255" s="6" t="s">
        <v>21</v>
      </c>
      <c r="D255" s="6">
        <v>12.99</v>
      </c>
      <c r="E255" s="6">
        <v>754.43</v>
      </c>
      <c r="F255" s="6" t="s">
        <v>40</v>
      </c>
      <c r="G255" s="6" t="s">
        <v>11</v>
      </c>
      <c r="H255" s="6" t="s">
        <v>23</v>
      </c>
      <c r="I255" s="6" t="e" vm="7">
        <v>#VALUE!</v>
      </c>
      <c r="J255" s="6" t="str">
        <f>TRIM(Table13[[#This Row],[Manager]])</f>
        <v>Walter Muller</v>
      </c>
      <c r="K255" s="6">
        <f>ROUNDUP(Table13[[#This Row],[Quantity]],0)</f>
        <v>755</v>
      </c>
      <c r="L255" s="8" t="e" cm="1" vm="8">
        <f t="array" ref="L255">_FV(Table13[[#This Row],[City]],"Country/region",TRUE)</f>
        <v>#VALUE!</v>
      </c>
      <c r="M255" s="10">
        <f>Table13[[#This Row],[quantity roundup]]*Table13[[#This Row],[Price]]</f>
        <v>9807.4500000000007</v>
      </c>
    </row>
    <row r="256" spans="1:13" ht="15.75">
      <c r="A256" s="6">
        <v>10711</v>
      </c>
      <c r="B256" s="6" t="s">
        <v>73</v>
      </c>
      <c r="C256" s="6" t="s">
        <v>25</v>
      </c>
      <c r="D256" s="6">
        <v>9.9499999999999993</v>
      </c>
      <c r="E256" s="6">
        <v>281.41000000000003</v>
      </c>
      <c r="F256" s="6" t="s">
        <v>40</v>
      </c>
      <c r="G256" s="6" t="s">
        <v>11</v>
      </c>
      <c r="H256" s="6" t="s">
        <v>23</v>
      </c>
      <c r="I256" s="6" t="e" vm="7">
        <v>#VALUE!</v>
      </c>
      <c r="J256" s="6" t="str">
        <f>TRIM(Table13[[#This Row],[Manager]])</f>
        <v>Walter Muller</v>
      </c>
      <c r="K256" s="6">
        <f>ROUNDUP(Table13[[#This Row],[Quantity]],0)</f>
        <v>282</v>
      </c>
      <c r="L256" s="8" t="e" cm="1" vm="8">
        <f t="array" ref="L256">_FV(Table13[[#This Row],[City]],"Country/region",TRUE)</f>
        <v>#VALUE!</v>
      </c>
      <c r="M256" s="10">
        <f>Table13[[#This Row],[quantity roundup]]*Table13[[#This Row],[Price]]</f>
        <v>2805.8999999999996</v>
      </c>
    </row>
    <row r="257" spans="1:13" ht="15.75">
      <c r="A257" s="6">
        <v>10712</v>
      </c>
      <c r="B257" s="6" t="s">
        <v>73</v>
      </c>
      <c r="C257" s="6" t="s">
        <v>9</v>
      </c>
      <c r="D257" s="6">
        <v>3.49</v>
      </c>
      <c r="E257" s="6">
        <v>630.37</v>
      </c>
      <c r="F257" s="6" t="s">
        <v>40</v>
      </c>
      <c r="G257" s="6" t="s">
        <v>11</v>
      </c>
      <c r="H257" s="6" t="s">
        <v>23</v>
      </c>
      <c r="I257" s="6" t="e" vm="7">
        <v>#VALUE!</v>
      </c>
      <c r="J257" s="6" t="str">
        <f>TRIM(Table13[[#This Row],[Manager]])</f>
        <v>Walter Muller</v>
      </c>
      <c r="K257" s="6">
        <f>ROUNDUP(Table13[[#This Row],[Quantity]],0)</f>
        <v>631</v>
      </c>
      <c r="L257" s="8" t="e" cm="1" vm="8">
        <f t="array" ref="L257">_FV(Table13[[#This Row],[City]],"Country/region",TRUE)</f>
        <v>#VALUE!</v>
      </c>
      <c r="M257" s="10">
        <f>Table13[[#This Row],[quantity roundup]]*Table13[[#This Row],[Price]]</f>
        <v>2202.19</v>
      </c>
    </row>
    <row r="258" spans="1:13" ht="15.75">
      <c r="A258" s="6">
        <v>10713</v>
      </c>
      <c r="B258" s="6" t="s">
        <v>73</v>
      </c>
      <c r="C258" s="6" t="s">
        <v>14</v>
      </c>
      <c r="D258" s="6">
        <v>2.95</v>
      </c>
      <c r="E258" s="6">
        <v>677.97</v>
      </c>
      <c r="F258" s="6" t="s">
        <v>40</v>
      </c>
      <c r="G258" s="6" t="s">
        <v>11</v>
      </c>
      <c r="H258" s="6" t="s">
        <v>23</v>
      </c>
      <c r="I258" s="6" t="e" vm="7">
        <v>#VALUE!</v>
      </c>
      <c r="J258" s="6" t="str">
        <f>TRIM(Table13[[#This Row],[Manager]])</f>
        <v>Walter Muller</v>
      </c>
      <c r="K258" s="6">
        <f>ROUNDUP(Table13[[#This Row],[Quantity]],0)</f>
        <v>678</v>
      </c>
      <c r="L258" s="8" t="e" cm="1" vm="8">
        <f t="array" ref="L258">_FV(Table13[[#This Row],[City]],"Country/region",TRUE)</f>
        <v>#VALUE!</v>
      </c>
      <c r="M258" s="10">
        <f>Table13[[#This Row],[quantity roundup]]*Table13[[#This Row],[Price]]</f>
        <v>2000.1000000000001</v>
      </c>
    </row>
    <row r="259" spans="1:13" ht="15.75">
      <c r="A259" s="8"/>
      <c r="B259" s="8"/>
      <c r="C259" s="8"/>
      <c r="D259" s="8"/>
      <c r="E259" s="8"/>
      <c r="F259" s="8"/>
      <c r="G259" s="8"/>
      <c r="H259" s="8"/>
      <c r="I259" s="8"/>
      <c r="J259" s="16"/>
      <c r="K259" s="16"/>
      <c r="L259" s="8"/>
      <c r="M259" s="10">
        <f>SUBTOTAL(109,Table13[[Revenue ]])</f>
        <v>812135.12999999872</v>
      </c>
    </row>
    <row r="1048576" spans="13:13">
      <c r="M1048576" s="11">
        <f>SUM(M2:M1048575)</f>
        <v>1624270.2599999974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593DA-3D52-4E38-AFA8-2C6FE09BAA37}">
  <dimension ref="A1:H19"/>
  <sheetViews>
    <sheetView tabSelected="1" workbookViewId="0">
      <selection activeCell="H3" sqref="H3"/>
    </sheetView>
  </sheetViews>
  <sheetFormatPr defaultRowHeight="15"/>
  <cols>
    <col min="1" max="1" width="17.28515625" customWidth="1"/>
    <col min="6" max="6" width="36.42578125" customWidth="1"/>
    <col min="7" max="7" width="17.28515625" bestFit="1" customWidth="1"/>
    <col min="8" max="8" width="16.28515625" style="15" bestFit="1" customWidth="1"/>
  </cols>
  <sheetData>
    <row r="1" spans="1:8" ht="15.75">
      <c r="A1" s="1" t="s">
        <v>78</v>
      </c>
      <c r="B1" s="1"/>
      <c r="C1" s="1"/>
      <c r="D1" s="1"/>
      <c r="E1" s="1"/>
    </row>
    <row r="2" spans="1:8" ht="15.75">
      <c r="A2" s="3"/>
      <c r="B2" s="3"/>
      <c r="C2" s="3"/>
      <c r="D2" s="3"/>
      <c r="E2" s="3"/>
      <c r="G2" s="13" t="s">
        <v>5</v>
      </c>
      <c r="H2" s="15" t="s">
        <v>79</v>
      </c>
    </row>
    <row r="3" spans="1:8" ht="15.75">
      <c r="A3" s="12" t="s">
        <v>80</v>
      </c>
      <c r="B3" s="12"/>
      <c r="C3" s="12"/>
      <c r="D3" s="12"/>
      <c r="E3" s="12"/>
      <c r="F3" s="18" t="s">
        <v>81</v>
      </c>
      <c r="G3" t="s">
        <v>40</v>
      </c>
      <c r="H3" s="15">
        <v>178854.01</v>
      </c>
    </row>
    <row r="4" spans="1:8" ht="15.75">
      <c r="A4" s="3"/>
      <c r="B4" s="6"/>
      <c r="C4" s="6"/>
      <c r="D4" s="6"/>
      <c r="E4" s="6"/>
      <c r="G4" t="s">
        <v>18</v>
      </c>
      <c r="H4" s="15">
        <v>327634.33999999997</v>
      </c>
    </row>
    <row r="5" spans="1:8" ht="15.75">
      <c r="A5" s="12" t="s">
        <v>82</v>
      </c>
      <c r="B5" s="12"/>
      <c r="C5" s="12"/>
      <c r="D5" s="12"/>
      <c r="E5" s="12"/>
      <c r="F5" s="17">
        <v>812135</v>
      </c>
      <c r="G5" t="s">
        <v>10</v>
      </c>
      <c r="H5" s="15">
        <v>305646.77999999997</v>
      </c>
    </row>
    <row r="6" spans="1:8" ht="15.75">
      <c r="A6" s="3"/>
      <c r="B6" s="6"/>
      <c r="C6" s="6"/>
      <c r="D6" s="6"/>
      <c r="E6" s="6"/>
      <c r="G6" t="s">
        <v>83</v>
      </c>
      <c r="H6" s="14">
        <v>812135.12999999989</v>
      </c>
    </row>
    <row r="7" spans="1:8" ht="15.75">
      <c r="A7" s="12" t="s">
        <v>84</v>
      </c>
      <c r="B7" s="12"/>
      <c r="C7" s="12"/>
      <c r="D7" s="12"/>
      <c r="E7" s="12"/>
      <c r="H7"/>
    </row>
    <row r="8" spans="1:8">
      <c r="H8"/>
    </row>
    <row r="9" spans="1:8">
      <c r="H9"/>
    </row>
    <row r="10" spans="1:8">
      <c r="H10"/>
    </row>
    <row r="11" spans="1:8">
      <c r="H11"/>
    </row>
    <row r="12" spans="1:8">
      <c r="H12"/>
    </row>
    <row r="13" spans="1:8">
      <c r="H13"/>
    </row>
    <row r="14" spans="1:8">
      <c r="H14"/>
    </row>
    <row r="15" spans="1:8">
      <c r="H15"/>
    </row>
    <row r="16" spans="1:8">
      <c r="H16"/>
    </row>
    <row r="17" spans="8:8">
      <c r="H17"/>
    </row>
    <row r="18" spans="8:8">
      <c r="H18"/>
    </row>
    <row r="19" spans="8:8">
      <c r="H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SOUMOBRATA MANNA</cp:lastModifiedBy>
  <cp:revision/>
  <dcterms:created xsi:type="dcterms:W3CDTF">2023-03-05T07:11:32Z</dcterms:created>
  <dcterms:modified xsi:type="dcterms:W3CDTF">2023-03-05T08:09:45Z</dcterms:modified>
  <cp:category/>
  <cp:contentStatus/>
</cp:coreProperties>
</file>