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33A1B24E-25DA-6241-B0CF-3044B42F39C5}" xr6:coauthVersionLast="36" xr6:coauthVersionMax="36" xr10:uidLastSave="{00000000-0000-0000-0000-000000000000}"/>
  <bookViews>
    <workbookView xWindow="480" yWindow="960" windowWidth="25040" windowHeight="14500" activeTab="1" xr2:uid="{00000000-000D-0000-FFFF-FFFF00000000}"/>
  </bookViews>
  <sheets>
    <sheet name="Problem" sheetId="4" r:id="rId1"/>
    <sheet name="Solution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Solution!$C$4:$H$4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1" hidden="1">Solution!$C$4:$H$4</definedName>
    <definedName name="solver_lhs2" localSheetId="1" hidden="1">Solution!$C$4:$H$4</definedName>
    <definedName name="solver_lhs3" localSheetId="1" hidden="1">Solution!$C$6:$H$6</definedName>
    <definedName name="solver_lhs4" localSheetId="1" hidden="1">Solution!$C$6:$H$6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4</definedName>
    <definedName name="solver_obc" localSheetId="1" hidden="1">0</definedName>
    <definedName name="solver_obp" localSheetId="1" hidden="1">0</definedName>
    <definedName name="solver_opt" localSheetId="1" hidden="1">Solution!$H$20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l1" localSheetId="1" hidden="1">3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p" localSheetId="1" hidden="1">0</definedName>
    <definedName name="solver_rhs1" localSheetId="1" hidden="1">Solution!$C$8:$H$8</definedName>
    <definedName name="solver_rhs2" localSheetId="1" hidden="1">Solution!$C$9:$H$9</definedName>
    <definedName name="solver_rhs3" localSheetId="1" hidden="1">Solution!$C$11:$H$11</definedName>
    <definedName name="solver_rhs4" localSheetId="1" hidden="1">Solution!$C$12:$H$12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17" i="1" l="1"/>
  <c r="G17" i="1"/>
  <c r="F17" i="1"/>
  <c r="E17" i="1"/>
  <c r="D17" i="1"/>
  <c r="E15" i="1"/>
  <c r="D15" i="1"/>
  <c r="H15" i="1"/>
  <c r="G15" i="1"/>
  <c r="F15" i="1"/>
  <c r="C15" i="1"/>
  <c r="C6" i="1"/>
  <c r="C18" i="1" s="1"/>
  <c r="D3" i="1" l="1"/>
  <c r="D6" i="1" s="1"/>
  <c r="E3" i="1" s="1"/>
  <c r="E6" i="1" l="1"/>
  <c r="F3" i="1" s="1"/>
  <c r="D18" i="1"/>
  <c r="E18" i="1" l="1"/>
  <c r="F18" i="1"/>
  <c r="F6" i="1"/>
  <c r="G3" i="1" s="1"/>
  <c r="G6" i="1" l="1"/>
  <c r="H3" i="1" s="1"/>
  <c r="H6" i="1" l="1"/>
  <c r="H18" i="1" s="1"/>
  <c r="H20" i="1" s="1"/>
  <c r="G18" i="1"/>
</calcChain>
</file>

<file path=xl/sharedStrings.xml><?xml version="1.0" encoding="utf-8"?>
<sst xmlns="http://schemas.openxmlformats.org/spreadsheetml/2006/main" count="84" uniqueCount="50">
  <si>
    <t>Upton Corp Production &amp; Inventory Problem</t>
  </si>
  <si>
    <t>Beginnng Inventory</t>
  </si>
  <si>
    <t>MONTH</t>
  </si>
  <si>
    <t>UNITS PRODUCED</t>
  </si>
  <si>
    <t>Units Demanded</t>
  </si>
  <si>
    <t>Ending Inventory</t>
  </si>
  <si>
    <t>Minimum Production</t>
  </si>
  <si>
    <t>Maximum Production</t>
  </si>
  <si>
    <t>Minimum Inventory</t>
  </si>
  <si>
    <t>Maximum Inventory</t>
  </si>
  <si>
    <t>Unit Production Cost</t>
  </si>
  <si>
    <t>Unit Carrying Cost</t>
  </si>
  <si>
    <t>Monthly Production Cost</t>
  </si>
  <si>
    <t>Monthly Carrying Cost</t>
  </si>
  <si>
    <t>Total Cost</t>
  </si>
  <si>
    <t>Objective Cell (Min)</t>
  </si>
  <si>
    <t>Cell</t>
  </si>
  <si>
    <t>Name</t>
  </si>
  <si>
    <t>Final Value</t>
  </si>
  <si>
    <t>$H$20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</si>
  <si>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</si>
  <si>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</si>
  <si>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</si>
  <si>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</si>
  <si>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</si>
  <si>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</si>
  <si>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</si>
  <si>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</si>
  <si>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</si>
  <si>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</si>
  <si>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$C$4</t>
  </si>
  <si>
    <t>$D$4</t>
  </si>
  <si>
    <t>$E$4</t>
  </si>
  <si>
    <t>$F$4</t>
  </si>
  <si>
    <t>UNITS PRODUCED MONTH</t>
  </si>
  <si>
    <t>$G$4</t>
  </si>
  <si>
    <t>$H$4</t>
  </si>
  <si>
    <t>Constraints</t>
  </si>
  <si>
    <t>Shadow</t>
  </si>
  <si>
    <t>Constraint</t>
  </si>
  <si>
    <t>Price</t>
  </si>
  <si>
    <t>R.H. Side</t>
  </si>
  <si>
    <t>$C$6</t>
  </si>
  <si>
    <t>$D$6</t>
  </si>
  <si>
    <t>$E$6</t>
  </si>
  <si>
    <t>$F$6</t>
  </si>
  <si>
    <t>Ending Inventory MONTH</t>
  </si>
  <si>
    <t>$G$6</t>
  </si>
  <si>
    <t>$H$6</t>
  </si>
  <si>
    <t>Sensitivity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</si>
</sst>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7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8" xfId="0" applyNumberFormat="1" applyFill="1" applyBorder="1" applyAlignment="1"/>
    <xf numFmtId="0" fontId="0" fillId="0" borderId="7" xfId="0" applyNumberFormat="1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4" fontId="5" fillId="0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FA550-71BC-564F-B3EC-41DC95CC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886700" cy="6388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16</xdr:col>
      <xdr:colOff>523875</xdr:colOff>
      <xdr:row>30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A45C25-EB8A-F046-B093-0DA9108E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7875" y="206375"/>
          <a:ext cx="6413500" cy="609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4F01-0777-1F47-89CA-96F42873B60C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"/>
  <sheetViews>
    <sheetView tabSelected="1" zoomScale="80" zoomScaleNormal="80" workbookViewId="0">
      <selection activeCell="J2" sqref="J2"/>
    </sheetView>
  </sheetViews>
  <sheetFormatPr baseColWidth="10" defaultColWidth="11" defaultRowHeight="16" x14ac:dyDescent="0.2"/>
  <cols>
    <col min="1" max="1" width="19" customWidth="1"/>
    <col min="3" max="3" width="28.6640625" customWidth="1"/>
    <col min="4" max="4" width="13.1640625" customWidth="1"/>
    <col min="5" max="6" width="14.83203125" customWidth="1"/>
    <col min="7" max="7" width="15.5" customWidth="1"/>
    <col min="8" max="8" width="15.6640625" customWidth="1"/>
  </cols>
  <sheetData>
    <row r="1" spans="1:8" x14ac:dyDescent="0.2">
      <c r="A1" s="10" t="s">
        <v>0</v>
      </c>
      <c r="F1" s="10" t="s">
        <v>2</v>
      </c>
    </row>
    <row r="2" spans="1:8" x14ac:dyDescent="0.2"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</row>
    <row r="3" spans="1:8" ht="17" thickBot="1" x14ac:dyDescent="0.25">
      <c r="A3" t="s">
        <v>1</v>
      </c>
      <c r="C3">
        <v>2750</v>
      </c>
      <c r="D3">
        <f>C6</f>
        <v>5750</v>
      </c>
      <c r="E3">
        <f>D6</f>
        <v>4750</v>
      </c>
      <c r="F3">
        <f>E6</f>
        <v>2750</v>
      </c>
      <c r="G3">
        <f>F6</f>
        <v>1500</v>
      </c>
      <c r="H3">
        <f>G6</f>
        <v>2000</v>
      </c>
    </row>
    <row r="4" spans="1:8" ht="17" thickBot="1" x14ac:dyDescent="0.25">
      <c r="A4" t="s">
        <v>3</v>
      </c>
      <c r="C4" s="1">
        <v>4000</v>
      </c>
      <c r="D4" s="2">
        <v>3500</v>
      </c>
      <c r="E4" s="2">
        <v>4000</v>
      </c>
      <c r="F4" s="2">
        <v>4250</v>
      </c>
      <c r="G4" s="2">
        <v>4000</v>
      </c>
      <c r="H4" s="3">
        <v>3500</v>
      </c>
    </row>
    <row r="5" spans="1:8" x14ac:dyDescent="0.2">
      <c r="A5" t="s">
        <v>4</v>
      </c>
      <c r="C5">
        <v>1000</v>
      </c>
      <c r="D5">
        <v>4500</v>
      </c>
      <c r="E5">
        <v>6000</v>
      </c>
      <c r="F5">
        <v>5500</v>
      </c>
      <c r="G5">
        <v>3500</v>
      </c>
      <c r="H5">
        <v>4000</v>
      </c>
    </row>
    <row r="6" spans="1:8" x14ac:dyDescent="0.2">
      <c r="A6" t="s">
        <v>5</v>
      </c>
      <c r="C6" s="4">
        <f>C3+C4-C5</f>
        <v>5750</v>
      </c>
      <c r="D6" s="4">
        <f>D3+D4-D5</f>
        <v>4750</v>
      </c>
      <c r="E6" s="4">
        <f t="shared" ref="E6:H6" si="0">E3+E4-E5</f>
        <v>2750</v>
      </c>
      <c r="F6" s="4">
        <f>F3+F4-F5</f>
        <v>1500</v>
      </c>
      <c r="G6" s="4">
        <f t="shared" si="0"/>
        <v>2000</v>
      </c>
      <c r="H6" s="4">
        <f t="shared" si="0"/>
        <v>1500</v>
      </c>
    </row>
    <row r="8" spans="1:8" x14ac:dyDescent="0.2">
      <c r="A8" t="s">
        <v>6</v>
      </c>
      <c r="B8">
        <v>0.5</v>
      </c>
      <c r="C8">
        <v>2000</v>
      </c>
      <c r="D8">
        <v>1750</v>
      </c>
      <c r="E8">
        <v>2000</v>
      </c>
      <c r="F8">
        <v>2250</v>
      </c>
      <c r="G8">
        <v>2000</v>
      </c>
      <c r="H8">
        <v>1750</v>
      </c>
    </row>
    <row r="9" spans="1:8" x14ac:dyDescent="0.2">
      <c r="A9" t="s">
        <v>7</v>
      </c>
      <c r="C9">
        <v>4000</v>
      </c>
      <c r="D9">
        <v>3500</v>
      </c>
      <c r="E9">
        <v>4000</v>
      </c>
      <c r="F9">
        <v>4500</v>
      </c>
      <c r="G9">
        <v>4000</v>
      </c>
      <c r="H9">
        <v>3500</v>
      </c>
    </row>
    <row r="11" spans="1:8" x14ac:dyDescent="0.2">
      <c r="A11" t="s">
        <v>8</v>
      </c>
      <c r="C11">
        <v>1500</v>
      </c>
      <c r="D11">
        <v>1500</v>
      </c>
      <c r="E11">
        <v>1500</v>
      </c>
      <c r="F11">
        <v>1500</v>
      </c>
      <c r="G11">
        <v>1500</v>
      </c>
      <c r="H11">
        <v>1500</v>
      </c>
    </row>
    <row r="12" spans="1:8" x14ac:dyDescent="0.2">
      <c r="A12" t="s">
        <v>9</v>
      </c>
      <c r="C12">
        <v>6000</v>
      </c>
      <c r="D12">
        <v>6000</v>
      </c>
      <c r="E12">
        <v>6000</v>
      </c>
      <c r="F12">
        <v>6000</v>
      </c>
      <c r="G12">
        <v>6000</v>
      </c>
      <c r="H12">
        <v>6000</v>
      </c>
    </row>
    <row r="14" spans="1:8" x14ac:dyDescent="0.2">
      <c r="A14" t="s">
        <v>10</v>
      </c>
      <c r="C14" s="6">
        <v>240</v>
      </c>
      <c r="D14" s="6">
        <v>250</v>
      </c>
      <c r="E14" s="6">
        <v>265</v>
      </c>
      <c r="F14" s="6">
        <v>285</v>
      </c>
      <c r="G14" s="6">
        <v>280</v>
      </c>
      <c r="H14" s="6">
        <v>260</v>
      </c>
    </row>
    <row r="15" spans="1:8" x14ac:dyDescent="0.2">
      <c r="A15" t="s">
        <v>11</v>
      </c>
      <c r="B15" s="5">
        <v>1.4999999999999999E-2</v>
      </c>
      <c r="C15" s="6">
        <f>C14*$B$15</f>
        <v>3.5999999999999996</v>
      </c>
      <c r="D15" s="6">
        <f>D14*$B$15</f>
        <v>3.75</v>
      </c>
      <c r="E15" s="6">
        <f>E14*$B$15</f>
        <v>3.9749999999999996</v>
      </c>
      <c r="F15" s="6">
        <f t="shared" ref="F15:H15" si="1">F14*$B$15</f>
        <v>4.2749999999999995</v>
      </c>
      <c r="G15" s="6">
        <f t="shared" si="1"/>
        <v>4.2</v>
      </c>
      <c r="H15" s="6">
        <f t="shared" si="1"/>
        <v>3.9</v>
      </c>
    </row>
    <row r="17" spans="1:8" x14ac:dyDescent="0.2">
      <c r="A17" t="s">
        <v>12</v>
      </c>
      <c r="C17" s="7">
        <f>C4*C14</f>
        <v>960000</v>
      </c>
      <c r="D17" s="7">
        <f t="shared" ref="D17:H17" si="2">D4*D14</f>
        <v>875000</v>
      </c>
      <c r="E17" s="7">
        <f t="shared" si="2"/>
        <v>1060000</v>
      </c>
      <c r="F17" s="7">
        <f t="shared" si="2"/>
        <v>1211250</v>
      </c>
      <c r="G17" s="7">
        <f t="shared" si="2"/>
        <v>1120000</v>
      </c>
      <c r="H17" s="7">
        <f t="shared" si="2"/>
        <v>910000</v>
      </c>
    </row>
    <row r="18" spans="1:8" x14ac:dyDescent="0.2">
      <c r="A18" t="s">
        <v>13</v>
      </c>
      <c r="C18" s="6">
        <f>C15*(C3+C6)/2</f>
        <v>15299.999999999998</v>
      </c>
      <c r="D18" s="6">
        <f>D15*(D3+D6)/2</f>
        <v>19687.5</v>
      </c>
      <c r="E18" s="6">
        <f t="shared" ref="E18:H18" si="3">E15*(E3+E6)/2</f>
        <v>14906.249999999998</v>
      </c>
      <c r="F18" s="6">
        <f t="shared" si="3"/>
        <v>9084.3749999999982</v>
      </c>
      <c r="G18" s="6">
        <f t="shared" si="3"/>
        <v>7350</v>
      </c>
      <c r="H18" s="6">
        <f t="shared" si="3"/>
        <v>6825</v>
      </c>
    </row>
    <row r="20" spans="1:8" x14ac:dyDescent="0.2">
      <c r="G20" s="9" t="s">
        <v>14</v>
      </c>
      <c r="H20" s="8">
        <f>SUM(C17:H18)</f>
        <v>6209403.125</v>
      </c>
    </row>
    <row r="21" spans="1:8" x14ac:dyDescent="0.2">
      <c r="A21" s="19" t="s">
        <v>49</v>
      </c>
      <c r="B21" s="19"/>
      <c r="C21" s="19"/>
    </row>
    <row r="22" spans="1:8" ht="17" thickBot="1" x14ac:dyDescent="0.25">
      <c r="A22" t="s">
        <v>15</v>
      </c>
    </row>
    <row r="23" spans="1:8" ht="17" thickBot="1" x14ac:dyDescent="0.25">
      <c r="B23" s="12" t="s">
        <v>16</v>
      </c>
      <c r="C23" s="12" t="s">
        <v>17</v>
      </c>
      <c r="D23" s="12" t="s">
        <v>18</v>
      </c>
      <c r="E23" s="12"/>
    </row>
    <row r="24" spans="1:8" ht="17" thickBot="1" x14ac:dyDescent="0.25">
      <c r="B24" s="11" t="s">
        <v>19</v>
      </c>
      <c r="C24" s="11" t="s">
        <v>14</v>
      </c>
      <c r="D24" s="11">
        <v>6209403.125</v>
      </c>
      <c r="E24" s="11"/>
    </row>
    <row r="26" spans="1:8" ht="17" thickBot="1" x14ac:dyDescent="0.25">
      <c r="A26" t="s">
        <v>20</v>
      </c>
    </row>
    <row r="27" spans="1:8" x14ac:dyDescent="0.2">
      <c r="B27" s="16"/>
      <c r="C27" s="16"/>
      <c r="D27" s="18" t="s">
        <v>21</v>
      </c>
      <c r="E27" s="18" t="s">
        <v>22</v>
      </c>
      <c r="F27" s="16" t="s">
        <v>23</v>
      </c>
      <c r="G27" s="16" t="s">
        <v>24</v>
      </c>
      <c r="H27" s="16" t="s">
        <v>24</v>
      </c>
    </row>
    <row r="28" spans="1:8" ht="17" thickBot="1" x14ac:dyDescent="0.25">
      <c r="B28" s="17" t="s">
        <v>16</v>
      </c>
      <c r="C28" s="17" t="s">
        <v>17</v>
      </c>
      <c r="D28" s="17" t="s">
        <v>25</v>
      </c>
      <c r="E28" s="17" t="s">
        <v>26</v>
      </c>
      <c r="F28" s="17" t="s">
        <v>27</v>
      </c>
      <c r="G28" s="17" t="s">
        <v>28</v>
      </c>
      <c r="H28" s="17" t="s">
        <v>29</v>
      </c>
    </row>
    <row r="29" spans="1:8" x14ac:dyDescent="0.2">
      <c r="B29" s="13" t="s">
        <v>30</v>
      </c>
      <c r="C29" s="13" t="s">
        <v>3</v>
      </c>
      <c r="D29" s="14">
        <v>4000</v>
      </c>
      <c r="E29" s="14">
        <v>-33.337500000000034</v>
      </c>
      <c r="F29" s="13">
        <v>261.89999999999998</v>
      </c>
      <c r="G29" s="13">
        <v>33.337500000000034</v>
      </c>
      <c r="H29" s="13">
        <v>1E+30</v>
      </c>
    </row>
    <row r="30" spans="1:8" x14ac:dyDescent="0.2">
      <c r="B30" s="13" t="s">
        <v>31</v>
      </c>
      <c r="C30" s="13" t="s">
        <v>3</v>
      </c>
      <c r="D30" s="14">
        <v>3500</v>
      </c>
      <c r="E30" s="14">
        <v>-27.012499999999989</v>
      </c>
      <c r="F30" s="13">
        <v>268.22500000000002</v>
      </c>
      <c r="G30" s="13">
        <v>27.012499999999989</v>
      </c>
      <c r="H30" s="13">
        <v>1E+30</v>
      </c>
    </row>
    <row r="31" spans="1:8" x14ac:dyDescent="0.2">
      <c r="B31" s="13" t="s">
        <v>32</v>
      </c>
      <c r="C31" s="13" t="s">
        <v>3</v>
      </c>
      <c r="D31" s="14">
        <v>4000</v>
      </c>
      <c r="E31" s="14">
        <v>-15.875</v>
      </c>
      <c r="F31" s="13">
        <v>279.36250000000001</v>
      </c>
      <c r="G31" s="13">
        <v>15.875</v>
      </c>
      <c r="H31" s="13">
        <v>1E+30</v>
      </c>
    </row>
    <row r="32" spans="1:8" x14ac:dyDescent="0.2">
      <c r="B32" s="13" t="s">
        <v>33</v>
      </c>
      <c r="C32" s="13" t="s">
        <v>34</v>
      </c>
      <c r="D32" s="14">
        <v>4250</v>
      </c>
      <c r="E32" s="14">
        <v>0</v>
      </c>
      <c r="F32" s="13">
        <v>295.23750000000001</v>
      </c>
      <c r="G32" s="13">
        <v>1E+30</v>
      </c>
      <c r="H32" s="13">
        <v>9.2375001000000108</v>
      </c>
    </row>
    <row r="33" spans="1:8" x14ac:dyDescent="0.2">
      <c r="B33" s="13" t="s">
        <v>35</v>
      </c>
      <c r="C33" s="13" t="s">
        <v>3</v>
      </c>
      <c r="D33" s="14">
        <v>4000</v>
      </c>
      <c r="E33" s="14">
        <v>-9.2375000000000114</v>
      </c>
      <c r="F33" s="13">
        <v>286</v>
      </c>
      <c r="G33" s="13">
        <v>9.2375000000000114</v>
      </c>
      <c r="H33" s="13">
        <v>1E+30</v>
      </c>
    </row>
    <row r="34" spans="1:8" ht="17" thickBot="1" x14ac:dyDescent="0.25">
      <c r="B34" s="11" t="s">
        <v>36</v>
      </c>
      <c r="C34" s="11" t="s">
        <v>3</v>
      </c>
      <c r="D34" s="15">
        <v>3500</v>
      </c>
      <c r="E34" s="15">
        <v>-33.287500000000023</v>
      </c>
      <c r="F34" s="11">
        <v>261.95</v>
      </c>
      <c r="G34" s="11">
        <v>33.287500000000023</v>
      </c>
      <c r="H34" s="11">
        <v>1E+30</v>
      </c>
    </row>
    <row r="36" spans="1:8" ht="17" thickBot="1" x14ac:dyDescent="0.25">
      <c r="A36" t="s">
        <v>37</v>
      </c>
    </row>
    <row r="37" spans="1:8" x14ac:dyDescent="0.2">
      <c r="B37" s="16"/>
      <c r="C37" s="16"/>
      <c r="D37" s="16" t="s">
        <v>21</v>
      </c>
      <c r="E37" s="16" t="s">
        <v>38</v>
      </c>
      <c r="F37" s="16" t="s">
        <v>39</v>
      </c>
      <c r="G37" s="16" t="s">
        <v>24</v>
      </c>
      <c r="H37" s="16" t="s">
        <v>24</v>
      </c>
    </row>
    <row r="38" spans="1:8" ht="17" thickBot="1" x14ac:dyDescent="0.25">
      <c r="B38" s="17" t="s">
        <v>16</v>
      </c>
      <c r="C38" s="17" t="s">
        <v>17</v>
      </c>
      <c r="D38" s="17" t="s">
        <v>25</v>
      </c>
      <c r="E38" s="17" t="s">
        <v>40</v>
      </c>
      <c r="F38" s="17" t="s">
        <v>41</v>
      </c>
      <c r="G38" s="17" t="s">
        <v>28</v>
      </c>
      <c r="H38" s="17" t="s">
        <v>29</v>
      </c>
    </row>
    <row r="39" spans="1:8" x14ac:dyDescent="0.2">
      <c r="B39" s="13" t="s">
        <v>42</v>
      </c>
      <c r="C39" s="13" t="s">
        <v>5</v>
      </c>
      <c r="D39" s="14">
        <v>5750</v>
      </c>
      <c r="E39" s="14">
        <v>0</v>
      </c>
      <c r="F39" s="13">
        <v>-250</v>
      </c>
      <c r="G39" s="13">
        <v>4250</v>
      </c>
      <c r="H39" s="13">
        <v>1E+30</v>
      </c>
    </row>
    <row r="40" spans="1:8" x14ac:dyDescent="0.2">
      <c r="B40" s="13" t="s">
        <v>43</v>
      </c>
      <c r="C40" s="13" t="s">
        <v>5</v>
      </c>
      <c r="D40" s="14">
        <v>4750</v>
      </c>
      <c r="E40" s="14">
        <v>0</v>
      </c>
      <c r="F40" s="13">
        <v>4250</v>
      </c>
      <c r="G40" s="13">
        <v>3250</v>
      </c>
      <c r="H40" s="13">
        <v>1E+30</v>
      </c>
    </row>
    <row r="41" spans="1:8" x14ac:dyDescent="0.2">
      <c r="B41" s="13" t="s">
        <v>44</v>
      </c>
      <c r="C41" s="13" t="s">
        <v>5</v>
      </c>
      <c r="D41" s="14">
        <v>2750</v>
      </c>
      <c r="E41" s="14">
        <v>0</v>
      </c>
      <c r="F41" s="13">
        <v>10250</v>
      </c>
      <c r="G41" s="13">
        <v>1250</v>
      </c>
      <c r="H41" s="13">
        <v>1E+30</v>
      </c>
    </row>
    <row r="42" spans="1:8" x14ac:dyDescent="0.2">
      <c r="B42" s="13" t="s">
        <v>45</v>
      </c>
      <c r="C42" s="13" t="s">
        <v>46</v>
      </c>
      <c r="D42" s="14">
        <v>1500</v>
      </c>
      <c r="E42" s="14">
        <v>0</v>
      </c>
      <c r="F42" s="13">
        <v>15750</v>
      </c>
      <c r="G42" s="13">
        <v>0</v>
      </c>
      <c r="H42" s="13">
        <v>1E+30</v>
      </c>
    </row>
    <row r="43" spans="1:8" x14ac:dyDescent="0.2">
      <c r="B43" s="13" t="s">
        <v>47</v>
      </c>
      <c r="C43" s="13" t="s">
        <v>5</v>
      </c>
      <c r="D43" s="14">
        <v>2000</v>
      </c>
      <c r="E43" s="14">
        <v>0</v>
      </c>
      <c r="F43" s="13">
        <v>19250</v>
      </c>
      <c r="G43" s="13">
        <v>500</v>
      </c>
      <c r="H43" s="13">
        <v>1E+30</v>
      </c>
    </row>
    <row r="44" spans="1:8" x14ac:dyDescent="0.2">
      <c r="B44" s="13" t="s">
        <v>48</v>
      </c>
      <c r="C44" s="13" t="s">
        <v>5</v>
      </c>
      <c r="D44" s="14">
        <v>1500</v>
      </c>
      <c r="E44" s="14">
        <v>295.23750000000001</v>
      </c>
      <c r="F44" s="13">
        <v>23250</v>
      </c>
      <c r="G44" s="13">
        <v>250</v>
      </c>
      <c r="H44" s="13">
        <v>0</v>
      </c>
    </row>
    <row r="45" spans="1:8" x14ac:dyDescent="0.2">
      <c r="B45" s="13" t="s">
        <v>42</v>
      </c>
      <c r="C45" s="13" t="s">
        <v>5</v>
      </c>
      <c r="D45" s="14">
        <v>5750</v>
      </c>
      <c r="E45" s="14">
        <v>0</v>
      </c>
      <c r="F45" s="13">
        <v>4250</v>
      </c>
      <c r="G45" s="13">
        <v>1E+30</v>
      </c>
      <c r="H45" s="13">
        <v>250</v>
      </c>
    </row>
    <row r="46" spans="1:8" x14ac:dyDescent="0.2">
      <c r="B46" s="13" t="s">
        <v>43</v>
      </c>
      <c r="C46" s="13" t="s">
        <v>5</v>
      </c>
      <c r="D46" s="14">
        <v>4750</v>
      </c>
      <c r="E46" s="14">
        <v>0</v>
      </c>
      <c r="F46" s="13">
        <v>8750</v>
      </c>
      <c r="G46" s="13">
        <v>1E+30</v>
      </c>
      <c r="H46" s="13">
        <v>1250</v>
      </c>
    </row>
    <row r="47" spans="1:8" x14ac:dyDescent="0.2">
      <c r="B47" s="13" t="s">
        <v>44</v>
      </c>
      <c r="C47" s="13" t="s">
        <v>5</v>
      </c>
      <c r="D47" s="14">
        <v>2750</v>
      </c>
      <c r="E47" s="14">
        <v>0</v>
      </c>
      <c r="F47" s="13">
        <v>14750</v>
      </c>
      <c r="G47" s="13">
        <v>1E+30</v>
      </c>
      <c r="H47" s="13">
        <v>3250</v>
      </c>
    </row>
    <row r="48" spans="1:8" x14ac:dyDescent="0.2">
      <c r="B48" s="13" t="s">
        <v>45</v>
      </c>
      <c r="C48" s="13" t="s">
        <v>46</v>
      </c>
      <c r="D48" s="14">
        <v>1500</v>
      </c>
      <c r="E48" s="14">
        <v>0</v>
      </c>
      <c r="F48" s="13">
        <v>20250</v>
      </c>
      <c r="G48" s="13">
        <v>1E+30</v>
      </c>
      <c r="H48" s="13">
        <v>4500</v>
      </c>
    </row>
    <row r="49" spans="2:8" x14ac:dyDescent="0.2">
      <c r="B49" s="13" t="s">
        <v>47</v>
      </c>
      <c r="C49" s="13" t="s">
        <v>5</v>
      </c>
      <c r="D49" s="14">
        <v>2000</v>
      </c>
      <c r="E49" s="14">
        <v>0</v>
      </c>
      <c r="F49" s="13">
        <v>23750</v>
      </c>
      <c r="G49" s="13">
        <v>1E+30</v>
      </c>
      <c r="H49" s="13">
        <v>4000</v>
      </c>
    </row>
    <row r="50" spans="2:8" ht="17" thickBot="1" x14ac:dyDescent="0.25">
      <c r="B50" s="11" t="s">
        <v>48</v>
      </c>
      <c r="C50" s="11" t="s">
        <v>5</v>
      </c>
      <c r="D50" s="15">
        <v>1500</v>
      </c>
      <c r="E50" s="15">
        <v>0</v>
      </c>
      <c r="F50" s="11">
        <v>27750</v>
      </c>
      <c r="G50" s="11">
        <v>1E+30</v>
      </c>
      <c r="H50" s="11">
        <v>4500</v>
      </c>
    </row>
  </sheetData>
  <mergeCells count="1">
    <mergeCell ref="A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2019-08-27T23:07:31Z</dcterms:created>
  <dcterms:modified xsi:type="dcterms:W3CDTF">2019-09-28T04:11:34Z</dcterms:modified>
</cp:coreProperties>
</file>