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A4294857-8F37-D04B-8332-B572ED727A77}" xr6:coauthVersionLast="36" xr6:coauthVersionMax="36" xr10:uidLastSave="{00000000-0000-0000-0000-000000000000}"/>
  <bookViews>
    <workbookView xWindow="80" yWindow="460" windowWidth="25440" windowHeight="15000" xr2:uid="{00000000-000D-0000-FFFF-FFFF00000000}"/>
  </bookViews>
  <sheets>
    <sheet name="Problem" sheetId="1" r:id="rId1"/>
    <sheet name="Solution" sheetId="2" r:id="rId2"/>
    <sheet name="Sensitivity Report 1" sheetId="3" r:id="rId3"/>
    <sheet name="Answer Report 1" sheetId="4" r:id="rId4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Solution!$B$5:$K$5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1" localSheetId="1" hidden="1">Solution!$L$9:$L$12</definedName>
    <definedName name="solver_lhs2" localSheetId="1" hidden="1">Solution!$L$13:$L$15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2</definedName>
    <definedName name="solver_obc" localSheetId="1" hidden="1">0</definedName>
    <definedName name="solver_obp" localSheetId="1" hidden="1">0</definedName>
    <definedName name="solver_opt" localSheetId="1" hidden="1">Solution!$M$6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l1" localSheetId="1" hidden="1">1</definedName>
    <definedName name="solver_rel2" localSheetId="1" hidden="1">2</definedName>
    <definedName name="solver_rep" localSheetId="1" hidden="1">0</definedName>
    <definedName name="solver_rhs1" localSheetId="1" hidden="1">Solution!$N$9:$N$12</definedName>
    <definedName name="solver_rhs2" localSheetId="1" hidden="1">Solution!$N$13:$N$15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im" localSheetId="1" hidden="1">2147483647</definedName>
    <definedName name="solver_tol" localSheetId="1" hidden="1">0</definedName>
    <definedName name="solver_typ" localSheetId="1" hidden="1">2</definedName>
    <definedName name="solver_umod" localSheetId="1" hidden="1">1</definedName>
    <definedName name="solver_urs" localSheetId="1" hidden="1">0</definedName>
    <definedName name="solver_userid" localSheetId="1" hidden="1">436135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L14" i="2"/>
  <c r="L13" i="2"/>
  <c r="L12" i="2"/>
  <c r="L11" i="2"/>
  <c r="L10" i="2"/>
  <c r="L9" i="2"/>
  <c r="L7" i="2"/>
  <c r="L6" i="2"/>
  <c r="M6" i="2" l="1"/>
</calcChain>
</file>

<file path=xl/sharedStrings.xml><?xml version="1.0" encoding="utf-8"?>
<sst xmlns="http://schemas.openxmlformats.org/spreadsheetml/2006/main" count="189" uniqueCount="101">
  <si>
    <t>Paper Recycling Company</t>
  </si>
  <si>
    <t>Let</t>
  </si>
  <si>
    <t>TNN</t>
  </si>
  <si>
    <t>TNP</t>
  </si>
  <si>
    <t>TMN</t>
  </si>
  <si>
    <t>TMP</t>
  </si>
  <si>
    <t>TMS</t>
  </si>
  <si>
    <t>TWN</t>
  </si>
  <si>
    <t>TWP</t>
  </si>
  <si>
    <t>TWS</t>
  </si>
  <si>
    <t>TCN</t>
  </si>
  <si>
    <t>TCP</t>
  </si>
  <si>
    <t>Ton of paper</t>
  </si>
  <si>
    <t>Purchase Cost</t>
  </si>
  <si>
    <t>Proc Cost</t>
  </si>
  <si>
    <t>TOTAL COST (MIN)</t>
  </si>
  <si>
    <t>Constraints</t>
  </si>
  <si>
    <t>&lt;=</t>
  </si>
  <si>
    <t>Newspaper 600 tons</t>
  </si>
  <si>
    <t>Mixed Paper 500 tons</t>
  </si>
  <si>
    <t>White paper 300 tons</t>
  </si>
  <si>
    <t>Cardbrd 400 tons</t>
  </si>
  <si>
    <t>Newspnt 500 tons</t>
  </si>
  <si>
    <t>=</t>
  </si>
  <si>
    <t>Pkg 600 tons</t>
  </si>
  <si>
    <t>Stock 300 tons</t>
  </si>
  <si>
    <t>Tij = Tons of paper i used to produce recycled paper j, i=N(Newspaper),M,W,C, j=N(Newsprint),P,S(Stock) except TNS and TCS</t>
  </si>
  <si>
    <t>Microsoft Excel 16.0 Sensitivity Report</t>
  </si>
  <si>
    <t>Worksheet: [Ed6_Ex34_Paper_Recycling_Problem_Solved.xlsx]Solution</t>
  </si>
  <si>
    <t>Report Created: 9/22/2019 11:07:20 AM</t>
  </si>
  <si>
    <t>Engine: Standard LP/Quadratic</t>
  </si>
  <si>
    <t>Objective Cell (Min)</t>
  </si>
  <si>
    <t>Cell</t>
  </si>
  <si>
    <t>Name</t>
  </si>
  <si>
    <t>Final Value</t>
  </si>
  <si>
    <t>$M$6</t>
  </si>
  <si>
    <t>Purchase Cost TOTAL COST (MIN)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</si>
  <si>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</si>
  <si>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</si>
  <si>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</si>
  <si>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</si>
  <si>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</si>
  <si>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</si>
  <si>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</si>
  <si>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</si>
  <si>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</si>
  <si>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</si>
  <si>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$B$5</t>
  </si>
  <si>
    <t>Ton of paper TNN</t>
  </si>
  <si>
    <t>$C$5</t>
  </si>
  <si>
    <t>Ton of paper TNP</t>
  </si>
  <si>
    <t>$D$5</t>
  </si>
  <si>
    <t>Ton of paper TMN</t>
  </si>
  <si>
    <t>$E$5</t>
  </si>
  <si>
    <t>Ton of paper TMP</t>
  </si>
  <si>
    <t>$F$5</t>
  </si>
  <si>
    <t>Ton of paper TMS</t>
  </si>
  <si>
    <t>$G$5</t>
  </si>
  <si>
    <t>Ton of paper TWN</t>
  </si>
  <si>
    <t>$H$5</t>
  </si>
  <si>
    <t>Ton of paper TWP</t>
  </si>
  <si>
    <t>$I$5</t>
  </si>
  <si>
    <t>Ton of paper TWS</t>
  </si>
  <si>
    <t>$J$5</t>
  </si>
  <si>
    <t>Ton of paper TCN</t>
  </si>
  <si>
    <t>$K$5</t>
  </si>
  <si>
    <t>Ton of paper TCP</t>
  </si>
  <si>
    <t>Shadow</t>
  </si>
  <si>
    <t>Constraint</t>
  </si>
  <si>
    <t>Price</t>
  </si>
  <si>
    <t>R.H. Side</t>
  </si>
  <si>
    <t>$L$9</t>
  </si>
  <si>
    <t>$L$10</t>
  </si>
  <si>
    <t>$L$11</t>
  </si>
  <si>
    <t>$L$12</t>
  </si>
  <si>
    <t>$L$13</t>
  </si>
  <si>
    <t>$L$14</t>
  </si>
  <si>
    <t>$L$15</t>
  </si>
  <si>
    <t>Microsoft Excel 16.0 Answer Report</t>
  </si>
  <si>
    <t>Report Created: 9/22/2019 11:07:29 AM</t>
  </si>
  <si>
    <t>Result: Solver found a solution.  All constraints and optimality conditions are satisfied.</t>
  </si>
  <si>
    <t>Solution Time: 00 Seconds</t>
  </si>
  <si>
    <t>Iterations: 0</t>
  </si>
  <si>
    <t>Subproblems: 0</t>
  </si>
  <si>
    <t>Incumbent Solutions: 0</t>
  </si>
  <si>
    <t>Original Value</t>
  </si>
  <si>
    <t>Type</t>
  </si>
  <si>
    <t>Normal</t>
  </si>
  <si>
    <t>Cell Value</t>
  </si>
  <si>
    <t>Formula</t>
  </si>
  <si>
    <t>Status</t>
  </si>
  <si>
    <t>Slack</t>
  </si>
  <si>
    <t>$L$9&lt;=$N$9</t>
  </si>
  <si>
    <t>Binding</t>
  </si>
  <si>
    <t>$L$10&lt;=$N$10</t>
  </si>
  <si>
    <t>$L$11&lt;=$N$11</t>
  </si>
  <si>
    <t>$L$12&lt;=$N$12</t>
  </si>
  <si>
    <t>Not Binding</t>
  </si>
  <si>
    <t>$L$13=$N$13</t>
  </si>
  <si>
    <t>$L$14=$N$14</t>
  </si>
  <si>
    <t>$L$15=$N$15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</si>
</sst>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NumberFormat="1"/>
    <xf numFmtId="0" fontId="0" fillId="0" borderId="18" xfId="0" applyFill="1" applyBorder="1" applyAlignment="1"/>
    <xf numFmtId="0" fontId="5" fillId="0" borderId="17" xfId="0" applyFont="1" applyFill="1" applyBorder="1" applyAlignment="1">
      <alignment horizontal="center"/>
    </xf>
    <xf numFmtId="0" fontId="0" fillId="0" borderId="19" xfId="0" applyFill="1" applyBorder="1" applyAlignment="1"/>
    <xf numFmtId="0" fontId="0" fillId="0" borderId="19" xfId="0" applyNumberFormat="1" applyFill="1" applyBorder="1" applyAlignment="1"/>
    <xf numFmtId="0" fontId="0" fillId="0" borderId="18" xfId="0" applyNumberFormat="1" applyFill="1" applyBorder="1" applyAlignment="1"/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774700</xdr:colOff>
      <xdr:row>38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2862B1-C0E5-F745-9BC1-6DA5927D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7378700" cy="753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B2" sqref="B2"/>
    </sheetView>
  </sheetViews>
  <sheetFormatPr baseColWidth="10" defaultColWidth="11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Normal="100" workbookViewId="0">
      <selection activeCell="B5" sqref="B5"/>
    </sheetView>
  </sheetViews>
  <sheetFormatPr baseColWidth="10" defaultColWidth="11" defaultRowHeight="16"/>
  <cols>
    <col min="1" max="1" width="19.6640625" customWidth="1"/>
    <col min="2" max="12" width="7.33203125" customWidth="1"/>
    <col min="13" max="13" width="10.83203125" customWidth="1"/>
    <col min="14" max="16" width="7.33203125" customWidth="1"/>
  </cols>
  <sheetData>
    <row r="1" spans="1:16">
      <c r="A1" s="3" t="s">
        <v>0</v>
      </c>
    </row>
    <row r="2" spans="1:16">
      <c r="A2" t="s">
        <v>1</v>
      </c>
      <c r="B2" t="s">
        <v>26</v>
      </c>
    </row>
    <row r="4" spans="1:16" ht="17" thickBot="1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M4" s="2"/>
      <c r="N4" s="1"/>
      <c r="O4" s="1"/>
      <c r="P4" s="1"/>
    </row>
    <row r="5" spans="1:16" ht="17" thickTop="1">
      <c r="A5" t="s">
        <v>12</v>
      </c>
      <c r="B5" s="9">
        <v>588.23529411764707</v>
      </c>
      <c r="C5" s="10">
        <v>11.764705882352928</v>
      </c>
      <c r="D5" s="10">
        <v>0</v>
      </c>
      <c r="E5" s="10">
        <v>71.428571428571388</v>
      </c>
      <c r="F5" s="10">
        <v>428.57142857142861</v>
      </c>
      <c r="G5" s="10">
        <v>0</v>
      </c>
      <c r="H5" s="10">
        <v>300</v>
      </c>
      <c r="I5" s="10">
        <v>0</v>
      </c>
      <c r="J5" s="10">
        <v>0</v>
      </c>
      <c r="K5" s="11">
        <v>397.77911164465797</v>
      </c>
      <c r="L5" s="7"/>
      <c r="M5" s="6" t="s">
        <v>15</v>
      </c>
      <c r="N5" s="1"/>
    </row>
    <row r="6" spans="1:16">
      <c r="A6" t="s">
        <v>13</v>
      </c>
      <c r="B6" s="12">
        <v>15</v>
      </c>
      <c r="C6" s="5">
        <v>15</v>
      </c>
      <c r="D6" s="5">
        <v>16</v>
      </c>
      <c r="E6" s="5">
        <v>16</v>
      </c>
      <c r="F6" s="5">
        <v>16</v>
      </c>
      <c r="G6" s="5">
        <v>19</v>
      </c>
      <c r="H6" s="5">
        <v>19</v>
      </c>
      <c r="I6" s="5">
        <v>19</v>
      </c>
      <c r="J6" s="5">
        <v>17</v>
      </c>
      <c r="K6" s="13">
        <v>17</v>
      </c>
      <c r="L6" s="8">
        <f>SUMPRODUCT($B$5:$K$5,B6:K6)</f>
        <v>29462.244897959186</v>
      </c>
      <c r="M6" s="4">
        <f>SUM(L6:L7)</f>
        <v>43992.737094837939</v>
      </c>
      <c r="N6" s="1"/>
    </row>
    <row r="7" spans="1:16" ht="17" thickBot="1">
      <c r="A7" t="s">
        <v>14</v>
      </c>
      <c r="B7" s="14">
        <v>6.5</v>
      </c>
      <c r="C7" s="15">
        <v>11</v>
      </c>
      <c r="D7" s="15">
        <v>9.75</v>
      </c>
      <c r="E7" s="15">
        <v>12.25</v>
      </c>
      <c r="F7" s="15">
        <v>9.5</v>
      </c>
      <c r="G7" s="15">
        <v>4.75</v>
      </c>
      <c r="H7" s="15">
        <v>7.5</v>
      </c>
      <c r="I7" s="15">
        <v>8.5</v>
      </c>
      <c r="J7" s="15">
        <v>7.5</v>
      </c>
      <c r="K7" s="16">
        <v>8.5</v>
      </c>
      <c r="L7" s="8">
        <f>SUMPRODUCT($B$5:$K$5,B7:K7)</f>
        <v>14530.492196878753</v>
      </c>
      <c r="M7" s="1"/>
      <c r="N7" s="1"/>
    </row>
    <row r="8" spans="1:16" ht="18" thickTop="1" thickBot="1">
      <c r="A8" t="s">
        <v>16</v>
      </c>
      <c r="B8" s="17"/>
      <c r="C8" s="18"/>
      <c r="D8" s="18"/>
      <c r="E8" s="18"/>
      <c r="F8" s="18"/>
      <c r="G8" s="18"/>
      <c r="H8" s="18"/>
      <c r="I8" s="18"/>
      <c r="J8" s="18"/>
      <c r="K8" s="19"/>
      <c r="L8" s="20"/>
      <c r="M8" s="1"/>
      <c r="N8" s="1"/>
      <c r="O8" s="1"/>
      <c r="P8" s="1"/>
    </row>
    <row r="9" spans="1:16" ht="17" thickTop="1">
      <c r="A9" t="s">
        <v>18</v>
      </c>
      <c r="B9" s="12">
        <v>1</v>
      </c>
      <c r="C9" s="5">
        <v>1</v>
      </c>
      <c r="D9" s="5"/>
      <c r="E9" s="5"/>
      <c r="F9" s="5"/>
      <c r="G9" s="5"/>
      <c r="H9" s="5"/>
      <c r="I9" s="5"/>
      <c r="J9" s="5"/>
      <c r="K9" s="13"/>
      <c r="L9" s="21">
        <f t="shared" ref="L9:L15" si="0">SUMPRODUCT($B$5:$K$5,B9:K9)</f>
        <v>600</v>
      </c>
      <c r="M9" s="17" t="s">
        <v>17</v>
      </c>
      <c r="N9" s="24">
        <v>600</v>
      </c>
    </row>
    <row r="10" spans="1:16">
      <c r="A10" t="s">
        <v>19</v>
      </c>
      <c r="B10" s="12"/>
      <c r="C10" s="5"/>
      <c r="D10" s="5">
        <v>1</v>
      </c>
      <c r="E10" s="5">
        <v>1</v>
      </c>
      <c r="F10" s="5">
        <v>1</v>
      </c>
      <c r="G10" s="5"/>
      <c r="H10" s="5"/>
      <c r="I10" s="5"/>
      <c r="J10" s="5"/>
      <c r="K10" s="13"/>
      <c r="L10" s="22">
        <f t="shared" si="0"/>
        <v>500</v>
      </c>
      <c r="M10" s="12" t="s">
        <v>17</v>
      </c>
      <c r="N10" s="25">
        <v>500</v>
      </c>
    </row>
    <row r="11" spans="1:16">
      <c r="A11" t="s">
        <v>20</v>
      </c>
      <c r="B11" s="12"/>
      <c r="C11" s="5"/>
      <c r="D11" s="5"/>
      <c r="E11" s="5"/>
      <c r="F11" s="5"/>
      <c r="G11" s="5">
        <v>1</v>
      </c>
      <c r="H11" s="5">
        <v>1</v>
      </c>
      <c r="I11" s="5">
        <v>1</v>
      </c>
      <c r="J11" s="5"/>
      <c r="K11" s="13"/>
      <c r="L11" s="22">
        <f t="shared" si="0"/>
        <v>300</v>
      </c>
      <c r="M11" s="12" t="s">
        <v>17</v>
      </c>
      <c r="N11" s="25">
        <v>300</v>
      </c>
    </row>
    <row r="12" spans="1:16">
      <c r="A12" t="s">
        <v>21</v>
      </c>
      <c r="B12" s="12"/>
      <c r="C12" s="5"/>
      <c r="D12" s="5"/>
      <c r="E12" s="5"/>
      <c r="F12" s="5"/>
      <c r="G12" s="5"/>
      <c r="H12" s="5"/>
      <c r="I12" s="5"/>
      <c r="J12" s="5">
        <v>1</v>
      </c>
      <c r="K12" s="13">
        <v>1</v>
      </c>
      <c r="L12" s="22">
        <f t="shared" si="0"/>
        <v>397.77911164465797</v>
      </c>
      <c r="M12" s="12" t="s">
        <v>17</v>
      </c>
      <c r="N12" s="25">
        <v>400</v>
      </c>
    </row>
    <row r="13" spans="1:16">
      <c r="A13" t="s">
        <v>22</v>
      </c>
      <c r="B13" s="12">
        <v>0.85</v>
      </c>
      <c r="C13" s="5"/>
      <c r="D13" s="5">
        <v>0.9</v>
      </c>
      <c r="E13" s="5"/>
      <c r="F13" s="5"/>
      <c r="G13" s="5">
        <v>0.9</v>
      </c>
      <c r="H13" s="5"/>
      <c r="I13" s="5"/>
      <c r="J13" s="5"/>
      <c r="K13" s="13"/>
      <c r="L13" s="22">
        <f t="shared" si="0"/>
        <v>500</v>
      </c>
      <c r="M13" s="12" t="s">
        <v>23</v>
      </c>
      <c r="N13" s="25">
        <v>500</v>
      </c>
    </row>
    <row r="14" spans="1:16">
      <c r="A14" t="s">
        <v>24</v>
      </c>
      <c r="B14" s="12"/>
      <c r="C14" s="5">
        <v>0.8</v>
      </c>
      <c r="D14" s="5"/>
      <c r="E14" s="5">
        <v>0.8</v>
      </c>
      <c r="F14" s="5"/>
      <c r="G14" s="5"/>
      <c r="H14" s="5">
        <v>0.85</v>
      </c>
      <c r="I14" s="5"/>
      <c r="J14" s="5"/>
      <c r="K14" s="13">
        <v>0.7</v>
      </c>
      <c r="L14" s="22">
        <f t="shared" si="0"/>
        <v>600</v>
      </c>
      <c r="M14" s="12" t="s">
        <v>23</v>
      </c>
      <c r="N14" s="25">
        <v>600</v>
      </c>
    </row>
    <row r="15" spans="1:16" ht="17" thickBot="1">
      <c r="A15" t="s">
        <v>25</v>
      </c>
      <c r="B15" s="14"/>
      <c r="C15" s="15"/>
      <c r="D15" s="15"/>
      <c r="E15" s="15"/>
      <c r="F15" s="15">
        <v>0.7</v>
      </c>
      <c r="G15" s="15"/>
      <c r="H15" s="15"/>
      <c r="I15" s="15">
        <v>0.8</v>
      </c>
      <c r="J15" s="15"/>
      <c r="K15" s="16"/>
      <c r="L15" s="23">
        <f t="shared" si="0"/>
        <v>300</v>
      </c>
      <c r="M15" s="14" t="s">
        <v>23</v>
      </c>
      <c r="N15" s="26">
        <v>300</v>
      </c>
    </row>
    <row r="16" spans="1:16" ht="17" thickTop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16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6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showGridLines="0" workbookViewId="0"/>
  </sheetViews>
  <sheetFormatPr baseColWidth="10" defaultColWidth="8.83203125" defaultRowHeight="16"/>
  <cols>
    <col min="1" max="1" width="2.1640625" customWidth="1"/>
    <col min="2" max="2" width="5.6640625" customWidth="1"/>
    <col min="3" max="3" width="28.6640625" bestFit="1" customWidth="1"/>
    <col min="4" max="4" width="11.83203125" bestFit="1" customWidth="1"/>
    <col min="5" max="5" width="12.5" bestFit="1" customWidth="1"/>
    <col min="6" max="6" width="10" bestFit="1" customWidth="1"/>
    <col min="7" max="8" width="11.83203125" bestFit="1" customWidth="1"/>
  </cols>
  <sheetData>
    <row r="1" spans="1:8">
      <c r="A1" s="3" t="s">
        <v>27</v>
      </c>
    </row>
    <row r="2" spans="1:8">
      <c r="A2" s="3" t="s">
        <v>28</v>
      </c>
    </row>
    <row r="3" spans="1:8">
      <c r="A3" s="3" t="s">
        <v>29</v>
      </c>
    </row>
    <row r="4" spans="1:8">
      <c r="A4" s="3" t="s">
        <v>30</v>
      </c>
    </row>
    <row r="6" spans="1:8" ht="17" thickBot="1">
      <c r="A6" t="s">
        <v>31</v>
      </c>
    </row>
    <row r="7" spans="1:8" ht="17" thickBot="1">
      <c r="B7" s="29" t="s">
        <v>32</v>
      </c>
      <c r="C7" s="29" t="s">
        <v>33</v>
      </c>
      <c r="D7" s="29" t="s">
        <v>34</v>
      </c>
      <c r="E7" s="29"/>
    </row>
    <row r="8" spans="1:8" ht="17" thickBot="1">
      <c r="B8" s="28" t="s">
        <v>35</v>
      </c>
      <c r="C8" s="28" t="s">
        <v>36</v>
      </c>
      <c r="D8" s="28">
        <v>43992.737094837939</v>
      </c>
      <c r="E8" s="28"/>
    </row>
    <row r="10" spans="1:8" ht="17" thickBot="1">
      <c r="A10" t="s">
        <v>37</v>
      </c>
    </row>
    <row r="11" spans="1:8">
      <c r="B11" s="33"/>
      <c r="C11" s="33"/>
      <c r="D11" s="35" t="s">
        <v>38</v>
      </c>
      <c r="E11" s="35" t="s">
        <v>39</v>
      </c>
      <c r="F11" s="33" t="s">
        <v>40</v>
      </c>
      <c r="G11" s="33" t="s">
        <v>41</v>
      </c>
      <c r="H11" s="33" t="s">
        <v>41</v>
      </c>
    </row>
    <row r="12" spans="1:8" ht="17" thickBot="1">
      <c r="B12" s="34" t="s">
        <v>32</v>
      </c>
      <c r="C12" s="34" t="s">
        <v>33</v>
      </c>
      <c r="D12" s="34" t="s">
        <v>42</v>
      </c>
      <c r="E12" s="34" t="s">
        <v>43</v>
      </c>
      <c r="F12" s="34" t="s">
        <v>44</v>
      </c>
      <c r="G12" s="34" t="s">
        <v>45</v>
      </c>
      <c r="H12" s="34" t="s">
        <v>46</v>
      </c>
    </row>
    <row r="13" spans="1:8">
      <c r="B13" s="30" t="s">
        <v>47</v>
      </c>
      <c r="C13" s="30" t="s">
        <v>48</v>
      </c>
      <c r="D13" s="31">
        <v>588.23529411764707</v>
      </c>
      <c r="E13" s="31">
        <v>0</v>
      </c>
      <c r="F13" s="30">
        <v>21.5</v>
      </c>
      <c r="G13" s="30">
        <v>0.51984136428571071</v>
      </c>
      <c r="H13" s="30">
        <v>1E+30</v>
      </c>
    </row>
    <row r="14" spans="1:8">
      <c r="B14" s="30" t="s">
        <v>49</v>
      </c>
      <c r="C14" s="30" t="s">
        <v>50</v>
      </c>
      <c r="D14" s="31">
        <v>11.764705882352928</v>
      </c>
      <c r="E14" s="31">
        <v>0</v>
      </c>
      <c r="F14" s="30">
        <v>26</v>
      </c>
      <c r="G14" s="30">
        <v>3.1428572428571457</v>
      </c>
      <c r="H14" s="30">
        <v>0.51984136428571071</v>
      </c>
    </row>
    <row r="15" spans="1:8">
      <c r="B15" s="30" t="s">
        <v>51</v>
      </c>
      <c r="C15" s="30" t="s">
        <v>52</v>
      </c>
      <c r="D15" s="31">
        <v>0</v>
      </c>
      <c r="E15" s="31">
        <v>0.55042016806722316</v>
      </c>
      <c r="F15" s="30">
        <v>25.75</v>
      </c>
      <c r="G15" s="30">
        <v>1E+30</v>
      </c>
      <c r="H15" s="30">
        <v>0.55042016806722316</v>
      </c>
    </row>
    <row r="16" spans="1:8">
      <c r="B16" s="30" t="s">
        <v>53</v>
      </c>
      <c r="C16" s="30" t="s">
        <v>54</v>
      </c>
      <c r="D16" s="31">
        <v>71.428571428571388</v>
      </c>
      <c r="E16" s="31">
        <v>0</v>
      </c>
      <c r="F16" s="30">
        <v>28.25</v>
      </c>
      <c r="G16" s="30">
        <v>0.55042026806722311</v>
      </c>
      <c r="H16" s="30">
        <v>1.5758929446428531</v>
      </c>
    </row>
    <row r="17" spans="1:8">
      <c r="B17" s="30" t="s">
        <v>55</v>
      </c>
      <c r="C17" s="30" t="s">
        <v>56</v>
      </c>
      <c r="D17" s="31">
        <v>428.57142857142861</v>
      </c>
      <c r="E17" s="31">
        <v>0</v>
      </c>
      <c r="F17" s="30">
        <v>25.5</v>
      </c>
      <c r="G17" s="30">
        <v>1.5758929446428531</v>
      </c>
      <c r="H17" s="30">
        <v>1E+30</v>
      </c>
    </row>
    <row r="18" spans="1:8">
      <c r="B18" s="30" t="s">
        <v>57</v>
      </c>
      <c r="C18" s="30" t="s">
        <v>58</v>
      </c>
      <c r="D18" s="31">
        <v>0</v>
      </c>
      <c r="E18" s="31">
        <v>2.1218487394957926</v>
      </c>
      <c r="F18" s="30">
        <v>23.75</v>
      </c>
      <c r="G18" s="30">
        <v>1E+30</v>
      </c>
      <c r="H18" s="30">
        <v>2.1218487394957926</v>
      </c>
    </row>
    <row r="19" spans="1:8">
      <c r="B19" s="30" t="s">
        <v>59</v>
      </c>
      <c r="C19" s="30" t="s">
        <v>60</v>
      </c>
      <c r="D19" s="31">
        <v>300</v>
      </c>
      <c r="E19" s="31">
        <v>0</v>
      </c>
      <c r="F19" s="30">
        <v>26.5</v>
      </c>
      <c r="G19" s="30">
        <v>1.8010205081632609</v>
      </c>
      <c r="H19" s="30">
        <v>1E+30</v>
      </c>
    </row>
    <row r="20" spans="1:8">
      <c r="B20" s="30" t="s">
        <v>61</v>
      </c>
      <c r="C20" s="30" t="s">
        <v>62</v>
      </c>
      <c r="D20" s="31">
        <v>0</v>
      </c>
      <c r="E20" s="31">
        <v>1.8010204081632608</v>
      </c>
      <c r="F20" s="30">
        <v>27.5</v>
      </c>
      <c r="G20" s="30">
        <v>1E+30</v>
      </c>
      <c r="H20" s="30">
        <v>1.8010204081632608</v>
      </c>
    </row>
    <row r="21" spans="1:8">
      <c r="B21" s="30" t="s">
        <v>63</v>
      </c>
      <c r="C21" s="30" t="s">
        <v>64</v>
      </c>
      <c r="D21" s="31">
        <v>0</v>
      </c>
      <c r="E21" s="31">
        <v>24.5</v>
      </c>
      <c r="F21" s="30">
        <v>24.5</v>
      </c>
      <c r="G21" s="30">
        <v>1E+30</v>
      </c>
      <c r="H21" s="30">
        <v>24.5</v>
      </c>
    </row>
    <row r="22" spans="1:8" ht="17" thickBot="1">
      <c r="B22" s="28" t="s">
        <v>65</v>
      </c>
      <c r="C22" s="28" t="s">
        <v>66</v>
      </c>
      <c r="D22" s="32">
        <v>397.77911164465797</v>
      </c>
      <c r="E22" s="32">
        <v>0</v>
      </c>
      <c r="F22" s="28">
        <v>25.5</v>
      </c>
      <c r="G22" s="28">
        <v>8.1875014874999188</v>
      </c>
      <c r="H22" s="28">
        <v>0.78125008750000247</v>
      </c>
    </row>
    <row r="24" spans="1:8" ht="17" thickBot="1">
      <c r="A24" t="s">
        <v>16</v>
      </c>
    </row>
    <row r="25" spans="1:8">
      <c r="B25" s="33"/>
      <c r="C25" s="33"/>
      <c r="D25" s="33" t="s">
        <v>38</v>
      </c>
      <c r="E25" s="33" t="s">
        <v>67</v>
      </c>
      <c r="F25" s="33" t="s">
        <v>68</v>
      </c>
      <c r="G25" s="33" t="s">
        <v>41</v>
      </c>
      <c r="H25" s="33" t="s">
        <v>41</v>
      </c>
    </row>
    <row r="26" spans="1:8" ht="17" thickBot="1">
      <c r="B26" s="34" t="s">
        <v>32</v>
      </c>
      <c r="C26" s="34" t="s">
        <v>33</v>
      </c>
      <c r="D26" s="34" t="s">
        <v>42</v>
      </c>
      <c r="E26" s="34" t="s">
        <v>69</v>
      </c>
      <c r="F26" s="34" t="s">
        <v>70</v>
      </c>
      <c r="G26" s="34" t="s">
        <v>45</v>
      </c>
      <c r="H26" s="34" t="s">
        <v>46</v>
      </c>
    </row>
    <row r="27" spans="1:8">
      <c r="B27" s="30" t="s">
        <v>71</v>
      </c>
      <c r="C27" s="30" t="s">
        <v>18</v>
      </c>
      <c r="D27" s="31">
        <v>600</v>
      </c>
      <c r="E27" s="31">
        <v>-3.1428571428571459</v>
      </c>
      <c r="F27" s="30">
        <v>600</v>
      </c>
      <c r="G27" s="30">
        <v>348.05672268907568</v>
      </c>
      <c r="H27" s="30">
        <v>1.9432773109242729</v>
      </c>
    </row>
    <row r="28" spans="1:8">
      <c r="B28" s="30" t="s">
        <v>72</v>
      </c>
      <c r="C28" s="30" t="s">
        <v>19</v>
      </c>
      <c r="D28" s="31">
        <v>500</v>
      </c>
      <c r="E28" s="31">
        <v>-0.8928571428571459</v>
      </c>
      <c r="F28" s="30">
        <v>500</v>
      </c>
      <c r="G28" s="30">
        <v>348.05672268907568</v>
      </c>
      <c r="H28" s="30">
        <v>1.9432773109242729</v>
      </c>
    </row>
    <row r="29" spans="1:8">
      <c r="B29" s="30" t="s">
        <v>73</v>
      </c>
      <c r="C29" s="30" t="s">
        <v>20</v>
      </c>
      <c r="D29" s="31">
        <v>300</v>
      </c>
      <c r="E29" s="31">
        <v>-4.4642857142857153</v>
      </c>
      <c r="F29" s="30">
        <v>300</v>
      </c>
      <c r="G29" s="30">
        <v>327.58279782501245</v>
      </c>
      <c r="H29" s="30">
        <v>1.8289668808699042</v>
      </c>
    </row>
    <row r="30" spans="1:8">
      <c r="B30" s="30" t="s">
        <v>74</v>
      </c>
      <c r="C30" s="30" t="s">
        <v>21</v>
      </c>
      <c r="D30" s="31">
        <v>397.77911164465797</v>
      </c>
      <c r="E30" s="31">
        <v>0</v>
      </c>
      <c r="F30" s="30">
        <v>400</v>
      </c>
      <c r="G30" s="30">
        <v>1E+30</v>
      </c>
      <c r="H30" s="30">
        <v>2.2208883553420264</v>
      </c>
    </row>
    <row r="31" spans="1:8">
      <c r="B31" s="30" t="s">
        <v>75</v>
      </c>
      <c r="C31" s="30" t="s">
        <v>22</v>
      </c>
      <c r="D31" s="31">
        <v>500</v>
      </c>
      <c r="E31" s="31">
        <v>28.991596638655469</v>
      </c>
      <c r="F31" s="30">
        <v>500</v>
      </c>
      <c r="G31" s="30">
        <v>1.651785714285632</v>
      </c>
      <c r="H31" s="30">
        <v>295.84821428571433</v>
      </c>
    </row>
    <row r="32" spans="1:8">
      <c r="B32" s="30" t="s">
        <v>76</v>
      </c>
      <c r="C32" s="30" t="s">
        <v>24</v>
      </c>
      <c r="D32" s="31">
        <v>600</v>
      </c>
      <c r="E32" s="31">
        <v>36.428571428571431</v>
      </c>
      <c r="F32" s="30">
        <v>600</v>
      </c>
      <c r="G32" s="30">
        <v>1.5546218487394186</v>
      </c>
      <c r="H32" s="30">
        <v>278.44537815126057</v>
      </c>
    </row>
    <row r="33" spans="2:8" ht="17" thickBot="1">
      <c r="B33" s="28" t="s">
        <v>77</v>
      </c>
      <c r="C33" s="28" t="s">
        <v>25</v>
      </c>
      <c r="D33" s="32">
        <v>300</v>
      </c>
      <c r="E33" s="32">
        <v>37.704081632653065</v>
      </c>
      <c r="F33" s="28">
        <v>300</v>
      </c>
      <c r="G33" s="28">
        <v>1.3602941176469909</v>
      </c>
      <c r="H33" s="28">
        <v>243.63970588235296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showGridLines="0" workbookViewId="0"/>
  </sheetViews>
  <sheetFormatPr baseColWidth="10" defaultColWidth="8.83203125" defaultRowHeight="16"/>
  <cols>
    <col min="1" max="1" width="2.1640625" customWidth="1"/>
    <col min="2" max="2" width="5.6640625" customWidth="1"/>
    <col min="3" max="3" width="28.6640625" bestFit="1" customWidth="1"/>
    <col min="4" max="4" width="13" bestFit="1" customWidth="1"/>
    <col min="5" max="5" width="13.1640625" bestFit="1" customWidth="1"/>
    <col min="6" max="6" width="10.33203125" customWidth="1"/>
    <col min="7" max="7" width="11.83203125" bestFit="1" customWidth="1"/>
  </cols>
  <sheetData>
    <row r="1" spans="1:5">
      <c r="A1" s="3" t="s">
        <v>78</v>
      </c>
    </row>
    <row r="2" spans="1:5">
      <c r="A2" s="3" t="s">
        <v>28</v>
      </c>
    </row>
    <row r="3" spans="1:5">
      <c r="A3" s="3" t="s">
        <v>79</v>
      </c>
    </row>
    <row r="4" spans="1:5">
      <c r="A4" s="3" t="s">
        <v>80</v>
      </c>
    </row>
    <row r="5" spans="1:5">
      <c r="A5" s="3" t="s">
        <v>30</v>
      </c>
    </row>
    <row r="6" spans="1:5">
      <c r="A6" s="3" t="s">
        <v>81</v>
      </c>
    </row>
    <row r="7" spans="1:5">
      <c r="A7" s="3" t="s">
        <v>82</v>
      </c>
    </row>
    <row r="8" spans="1:5">
      <c r="A8" s="3" t="s">
        <v>83</v>
      </c>
    </row>
    <row r="9" spans="1:5">
      <c r="A9" s="3" t="s">
        <v>84</v>
      </c>
    </row>
    <row r="10" spans="1:5">
      <c r="D10" s="27"/>
      <c r="E10" s="27"/>
    </row>
    <row r="12" spans="1:5" ht="17" thickBot="1">
      <c r="A12" t="s">
        <v>31</v>
      </c>
    </row>
    <row r="13" spans="1:5" ht="17" thickBot="1">
      <c r="B13" s="29" t="s">
        <v>32</v>
      </c>
      <c r="C13" s="29" t="s">
        <v>33</v>
      </c>
      <c r="D13" s="29" t="s">
        <v>85</v>
      </c>
      <c r="E13" s="29" t="s">
        <v>34</v>
      </c>
    </row>
    <row r="14" spans="1:5" ht="17" thickBot="1">
      <c r="B14" s="28" t="s">
        <v>35</v>
      </c>
      <c r="C14" s="28" t="s">
        <v>36</v>
      </c>
      <c r="D14" s="28">
        <v>0</v>
      </c>
      <c r="E14" s="28">
        <v>43992.737094837939</v>
      </c>
    </row>
    <row r="17" spans="1:7" ht="17" thickBot="1">
      <c r="A17" t="s">
        <v>37</v>
      </c>
    </row>
    <row r="18" spans="1:7" ht="17" thickBot="1">
      <c r="B18" s="29" t="s">
        <v>32</v>
      </c>
      <c r="C18" s="29" t="s">
        <v>33</v>
      </c>
      <c r="D18" s="29" t="s">
        <v>85</v>
      </c>
      <c r="E18" s="29" t="s">
        <v>34</v>
      </c>
      <c r="F18" s="29" t="s">
        <v>86</v>
      </c>
    </row>
    <row r="19" spans="1:7">
      <c r="B19" s="30" t="s">
        <v>47</v>
      </c>
      <c r="C19" s="30" t="s">
        <v>48</v>
      </c>
      <c r="D19" s="31">
        <v>0</v>
      </c>
      <c r="E19" s="31">
        <v>588.23529411764707</v>
      </c>
      <c r="F19" s="30" t="s">
        <v>87</v>
      </c>
    </row>
    <row r="20" spans="1:7">
      <c r="B20" s="30" t="s">
        <v>49</v>
      </c>
      <c r="C20" s="30" t="s">
        <v>50</v>
      </c>
      <c r="D20" s="31">
        <v>0</v>
      </c>
      <c r="E20" s="31">
        <v>11.764705882352928</v>
      </c>
      <c r="F20" s="30" t="s">
        <v>87</v>
      </c>
    </row>
    <row r="21" spans="1:7">
      <c r="B21" s="30" t="s">
        <v>51</v>
      </c>
      <c r="C21" s="30" t="s">
        <v>52</v>
      </c>
      <c r="D21" s="31">
        <v>0</v>
      </c>
      <c r="E21" s="31">
        <v>0</v>
      </c>
      <c r="F21" s="30" t="s">
        <v>87</v>
      </c>
    </row>
    <row r="22" spans="1:7">
      <c r="B22" s="30" t="s">
        <v>53</v>
      </c>
      <c r="C22" s="30" t="s">
        <v>54</v>
      </c>
      <c r="D22" s="31">
        <v>0</v>
      </c>
      <c r="E22" s="31">
        <v>71.428571428571388</v>
      </c>
      <c r="F22" s="30" t="s">
        <v>87</v>
      </c>
    </row>
    <row r="23" spans="1:7">
      <c r="B23" s="30" t="s">
        <v>55</v>
      </c>
      <c r="C23" s="30" t="s">
        <v>56</v>
      </c>
      <c r="D23" s="31">
        <v>0</v>
      </c>
      <c r="E23" s="31">
        <v>428.57142857142861</v>
      </c>
      <c r="F23" s="30" t="s">
        <v>87</v>
      </c>
    </row>
    <row r="24" spans="1:7">
      <c r="B24" s="30" t="s">
        <v>57</v>
      </c>
      <c r="C24" s="30" t="s">
        <v>58</v>
      </c>
      <c r="D24" s="31">
        <v>0</v>
      </c>
      <c r="E24" s="31">
        <v>0</v>
      </c>
      <c r="F24" s="30" t="s">
        <v>87</v>
      </c>
    </row>
    <row r="25" spans="1:7">
      <c r="B25" s="30" t="s">
        <v>59</v>
      </c>
      <c r="C25" s="30" t="s">
        <v>60</v>
      </c>
      <c r="D25" s="31">
        <v>0</v>
      </c>
      <c r="E25" s="31">
        <v>300</v>
      </c>
      <c r="F25" s="30" t="s">
        <v>87</v>
      </c>
    </row>
    <row r="26" spans="1:7">
      <c r="B26" s="30" t="s">
        <v>61</v>
      </c>
      <c r="C26" s="30" t="s">
        <v>62</v>
      </c>
      <c r="D26" s="31">
        <v>0</v>
      </c>
      <c r="E26" s="31">
        <v>0</v>
      </c>
      <c r="F26" s="30" t="s">
        <v>87</v>
      </c>
    </row>
    <row r="27" spans="1:7">
      <c r="B27" s="30" t="s">
        <v>63</v>
      </c>
      <c r="C27" s="30" t="s">
        <v>64</v>
      </c>
      <c r="D27" s="31">
        <v>0</v>
      </c>
      <c r="E27" s="31">
        <v>0</v>
      </c>
      <c r="F27" s="30" t="s">
        <v>87</v>
      </c>
    </row>
    <row r="28" spans="1:7" ht="17" thickBot="1">
      <c r="B28" s="28" t="s">
        <v>65</v>
      </c>
      <c r="C28" s="28" t="s">
        <v>66</v>
      </c>
      <c r="D28" s="32">
        <v>0</v>
      </c>
      <c r="E28" s="32">
        <v>397.77911164465797</v>
      </c>
      <c r="F28" s="28" t="s">
        <v>87</v>
      </c>
    </row>
    <row r="30" spans="1:7" ht="17" thickBot="1">
      <c r="A30" t="s">
        <v>16</v>
      </c>
    </row>
    <row r="31" spans="1:7" ht="17" thickBot="1">
      <c r="B31" s="29" t="s">
        <v>32</v>
      </c>
      <c r="C31" s="29" t="s">
        <v>33</v>
      </c>
      <c r="D31" s="29" t="s">
        <v>88</v>
      </c>
      <c r="E31" s="29" t="s">
        <v>89</v>
      </c>
      <c r="F31" s="29" t="s">
        <v>90</v>
      </c>
      <c r="G31" s="29" t="s">
        <v>91</v>
      </c>
    </row>
    <row r="32" spans="1:7">
      <c r="B32" s="30" t="s">
        <v>71</v>
      </c>
      <c r="C32" s="30" t="s">
        <v>18</v>
      </c>
      <c r="D32" s="31">
        <v>600</v>
      </c>
      <c r="E32" s="30" t="s">
        <v>92</v>
      </c>
      <c r="F32" s="30" t="s">
        <v>93</v>
      </c>
      <c r="G32" s="30">
        <v>0</v>
      </c>
    </row>
    <row r="33" spans="2:7">
      <c r="B33" s="30" t="s">
        <v>72</v>
      </c>
      <c r="C33" s="30" t="s">
        <v>19</v>
      </c>
      <c r="D33" s="31">
        <v>500</v>
      </c>
      <c r="E33" s="30" t="s">
        <v>94</v>
      </c>
      <c r="F33" s="30" t="s">
        <v>93</v>
      </c>
      <c r="G33" s="30">
        <v>0</v>
      </c>
    </row>
    <row r="34" spans="2:7">
      <c r="B34" s="30" t="s">
        <v>73</v>
      </c>
      <c r="C34" s="30" t="s">
        <v>20</v>
      </c>
      <c r="D34" s="31">
        <v>300</v>
      </c>
      <c r="E34" s="30" t="s">
        <v>95</v>
      </c>
      <c r="F34" s="30" t="s">
        <v>93</v>
      </c>
      <c r="G34" s="30">
        <v>0</v>
      </c>
    </row>
    <row r="35" spans="2:7">
      <c r="B35" s="30" t="s">
        <v>74</v>
      </c>
      <c r="C35" s="30" t="s">
        <v>21</v>
      </c>
      <c r="D35" s="31">
        <v>397.77911164465797</v>
      </c>
      <c r="E35" s="30" t="s">
        <v>96</v>
      </c>
      <c r="F35" s="30" t="s">
        <v>97</v>
      </c>
      <c r="G35" s="30">
        <v>2.2208883553420264</v>
      </c>
    </row>
    <row r="36" spans="2:7">
      <c r="B36" s="30" t="s">
        <v>75</v>
      </c>
      <c r="C36" s="30" t="s">
        <v>22</v>
      </c>
      <c r="D36" s="31">
        <v>500</v>
      </c>
      <c r="E36" s="30" t="s">
        <v>98</v>
      </c>
      <c r="F36" s="30" t="s">
        <v>93</v>
      </c>
      <c r="G36" s="30">
        <v>0</v>
      </c>
    </row>
    <row r="37" spans="2:7">
      <c r="B37" s="30" t="s">
        <v>76</v>
      </c>
      <c r="C37" s="30" t="s">
        <v>24</v>
      </c>
      <c r="D37" s="31">
        <v>600</v>
      </c>
      <c r="E37" s="30" t="s">
        <v>99</v>
      </c>
      <c r="F37" s="30" t="s">
        <v>93</v>
      </c>
      <c r="G37" s="30">
        <v>0</v>
      </c>
    </row>
    <row r="38" spans="2:7" ht="17" thickBot="1">
      <c r="B38" s="28" t="s">
        <v>77</v>
      </c>
      <c r="C38" s="28" t="s">
        <v>25</v>
      </c>
      <c r="D38" s="32">
        <v>300</v>
      </c>
      <c r="E38" s="28" t="s">
        <v>100</v>
      </c>
      <c r="F38" s="28" t="s">
        <v>93</v>
      </c>
      <c r="G38" s="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</vt:lpstr>
      <vt:lpstr>Solution</vt:lpstr>
      <vt:lpstr>Sensitivity Report 1</vt:lpstr>
      <vt:lpstr>Answer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2019-09-22T13:21:05Z</dcterms:created>
  <dcterms:modified xsi:type="dcterms:W3CDTF">2019-09-28T04:38:21Z</dcterms:modified>
</cp:coreProperties>
</file>