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Exam 1 Part 2 Network Problem/"/>
    </mc:Choice>
  </mc:AlternateContent>
  <xr:revisionPtr revIDLastSave="0" documentId="13_ncr:1_{E2297435-8DD4-1445-9468-16A19055D169}" xr6:coauthVersionLast="36" xr6:coauthVersionMax="36" xr10:uidLastSave="{00000000-0000-0000-0000-000000000000}"/>
  <bookViews>
    <workbookView xWindow="0" yWindow="460" windowWidth="23260" windowHeight="12580" xr2:uid="{00000000-000D-0000-FFFF-FFFF00000000}"/>
  </bookViews>
  <sheets>
    <sheet name="Problem" sheetId="9" r:id="rId1"/>
    <sheet name="Prob2a" sheetId="4" r:id="rId2"/>
    <sheet name="Sensitivity Report 1" sheetId="7" r:id="rId3"/>
    <sheet name="Prob2b" sheetId="6" r:id="rId4"/>
    <sheet name="Prob2c" sheetId="8" r:id="rId5"/>
  </sheets>
  <definedNames>
    <definedName name="coin_cuttype" localSheetId="1" hidden="1">1</definedName>
    <definedName name="coin_cuttype" localSheetId="3" hidden="1">1</definedName>
    <definedName name="coin_cuttype" localSheetId="4" hidden="1">1</definedName>
    <definedName name="coin_dualtol" localSheetId="1" hidden="1">0.0000001</definedName>
    <definedName name="coin_dualtol" localSheetId="3" hidden="1">0.0000001</definedName>
    <definedName name="coin_dualtol" localSheetId="4" hidden="1">0.0000001</definedName>
    <definedName name="coin_heurs" localSheetId="1" hidden="1">1</definedName>
    <definedName name="coin_heurs" localSheetId="3" hidden="1">1</definedName>
    <definedName name="coin_heurs" localSheetId="4" hidden="1">1</definedName>
    <definedName name="coin_integerpresolve" localSheetId="1" hidden="1">1</definedName>
    <definedName name="coin_integerpresolve" localSheetId="3" hidden="1">1</definedName>
    <definedName name="coin_integerpresolve" localSheetId="4" hidden="1">1</definedName>
    <definedName name="coin_presolve1" localSheetId="1" hidden="1">1</definedName>
    <definedName name="coin_presolve1" localSheetId="3" hidden="1">1</definedName>
    <definedName name="coin_presolve1" localSheetId="4" hidden="1">1</definedName>
    <definedName name="coin_primaltol" localSheetId="1" hidden="1">0.0000001</definedName>
    <definedName name="coin_primaltol" localSheetId="3" hidden="1">0.0000001</definedName>
    <definedName name="coin_primaltol" localSheetId="4" hidden="1">0.0000001</definedName>
    <definedName name="solver_adj" localSheetId="1" hidden="1">Prob2a!$B$42:$AN$42</definedName>
    <definedName name="solver_adj" localSheetId="3" hidden="1">Prob2b!$B$67:$AN$67</definedName>
    <definedName name="solver_adj" localSheetId="4" hidden="1">Prob2c!$B$37:$AN$37</definedName>
    <definedName name="solver_adj_ob" localSheetId="1" hidden="1">1</definedName>
    <definedName name="solver_adj_ob" localSheetId="3" hidden="1">1</definedName>
    <definedName name="solver_adj_ob" localSheetId="4" hidden="1">1</definedName>
    <definedName name="solver_cha" localSheetId="1" hidden="1">0</definedName>
    <definedName name="solver_cha" localSheetId="3" hidden="1">0</definedName>
    <definedName name="solver_cha" localSheetId="4" hidden="1">0</definedName>
    <definedName name="solver_chc1" localSheetId="1" hidden="1">0</definedName>
    <definedName name="solver_chc1" localSheetId="3" hidden="1">0</definedName>
    <definedName name="solver_chc1" localSheetId="4" hidden="1">0</definedName>
    <definedName name="solver_chc2" localSheetId="1" hidden="1">0</definedName>
    <definedName name="solver_chc2" localSheetId="3" hidden="1">0</definedName>
    <definedName name="solver_chc2" localSheetId="4" hidden="1">0</definedName>
    <definedName name="solver_chc3" localSheetId="3" hidden="1">0</definedName>
    <definedName name="solver_chc3" localSheetId="4" hidden="1">0</definedName>
    <definedName name="solver_chc4" localSheetId="3" hidden="1">0</definedName>
    <definedName name="solver_chn" localSheetId="1" hidden="1">4</definedName>
    <definedName name="solver_chn" localSheetId="3" hidden="1">4</definedName>
    <definedName name="solver_chn" localSheetId="4" hidden="1">4</definedName>
    <definedName name="solver_chp1" localSheetId="1" hidden="1">0</definedName>
    <definedName name="solver_chp1" localSheetId="3" hidden="1">0</definedName>
    <definedName name="solver_chp1" localSheetId="4" hidden="1">0</definedName>
    <definedName name="solver_chp2" localSheetId="1" hidden="1">0</definedName>
    <definedName name="solver_chp2" localSheetId="3" hidden="1">0</definedName>
    <definedName name="solver_chp2" localSheetId="4" hidden="1">0</definedName>
    <definedName name="solver_chp3" localSheetId="3" hidden="1">0</definedName>
    <definedName name="solver_chp3" localSheetId="4" hidden="1">0</definedName>
    <definedName name="solver_chp4" localSheetId="3" hidden="1">0</definedName>
    <definedName name="solver_cht" localSheetId="1" hidden="1">0</definedName>
    <definedName name="solver_cht" localSheetId="3" hidden="1">0</definedName>
    <definedName name="solver_cht" localSheetId="4" hidden="1">0</definedName>
    <definedName name="solver_cir1" localSheetId="1" hidden="1">1</definedName>
    <definedName name="solver_cir1" localSheetId="3" hidden="1">1</definedName>
    <definedName name="solver_cir1" localSheetId="4" hidden="1">1</definedName>
    <definedName name="solver_cir2" localSheetId="1" hidden="1">1</definedName>
    <definedName name="solver_cir2" localSheetId="3" hidden="1">1</definedName>
    <definedName name="solver_cir2" localSheetId="4" hidden="1">1</definedName>
    <definedName name="solver_cir3" localSheetId="3" hidden="1">1</definedName>
    <definedName name="solver_cir3" localSheetId="4" hidden="1">1</definedName>
    <definedName name="solver_cir4" localSheetId="3" hidden="1">1</definedName>
    <definedName name="solver_con" localSheetId="1" hidden="1">" "</definedName>
    <definedName name="solver_con" localSheetId="3" hidden="1">" "</definedName>
    <definedName name="solver_con" localSheetId="4" hidden="1">" "</definedName>
    <definedName name="solver_con1" localSheetId="1" hidden="1">" "</definedName>
    <definedName name="solver_con1" localSheetId="3" hidden="1">" "</definedName>
    <definedName name="solver_con1" localSheetId="4" hidden="1">" "</definedName>
    <definedName name="solver_con2" localSheetId="1" hidden="1">" "</definedName>
    <definedName name="solver_con2" localSheetId="3" hidden="1">" "</definedName>
    <definedName name="solver_con2" localSheetId="4" hidden="1">" "</definedName>
    <definedName name="solver_con3" localSheetId="3" hidden="1">" "</definedName>
    <definedName name="solver_con3" localSheetId="4" hidden="1">" "</definedName>
    <definedName name="solver_con4" localSheetId="3" hidden="1">" "</definedName>
    <definedName name="solver_dia" localSheetId="1" hidden="1">5</definedName>
    <definedName name="solver_dia" localSheetId="3" hidden="1">5</definedName>
    <definedName name="solver_dia" localSheetId="4" hidden="1">5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iao" localSheetId="1" hidden="1">0</definedName>
    <definedName name="solver_iao" localSheetId="3" hidden="1">0</definedName>
    <definedName name="solver_iao" localSheetId="4" hidden="1">0</definedName>
    <definedName name="solver_int" localSheetId="1" hidden="1">0</definedName>
    <definedName name="solver_int" localSheetId="3" hidden="1">0</definedName>
    <definedName name="solver_int" localSheetId="4" hidden="1">0</definedName>
    <definedName name="solver_irs" localSheetId="1" hidden="1">0</definedName>
    <definedName name="solver_irs" localSheetId="3" hidden="1">0</definedName>
    <definedName name="solver_irs" localSheetId="4" hidden="1">0</definedName>
    <definedName name="solver_ism" localSheetId="1" hidden="1">0</definedName>
    <definedName name="solver_ism" localSheetId="3" hidden="1">0</definedName>
    <definedName name="solver_ism" localSheetId="4" hidden="1">0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kiv" localSheetId="1" hidden="1">2E+30</definedName>
    <definedName name="solver_kiv" localSheetId="3" hidden="1">2E+30</definedName>
    <definedName name="solver_kiv" localSheetId="4" hidden="1">2E+30</definedName>
    <definedName name="solver_lhs_ob1" localSheetId="1" hidden="1">0</definedName>
    <definedName name="solver_lhs_ob1" localSheetId="3" hidden="1">0</definedName>
    <definedName name="solver_lhs_ob1" localSheetId="4" hidden="1">0</definedName>
    <definedName name="solver_lhs_ob2" localSheetId="1" hidden="1">0</definedName>
    <definedName name="solver_lhs_ob2" localSheetId="3" hidden="1">0</definedName>
    <definedName name="solver_lhs_ob2" localSheetId="4" hidden="1">0</definedName>
    <definedName name="solver_lhs_ob3" localSheetId="3" hidden="1">0</definedName>
    <definedName name="solver_lhs_ob3" localSheetId="4" hidden="1">0</definedName>
    <definedName name="solver_lhs_ob4" localSheetId="3" hidden="1">0</definedName>
    <definedName name="solver_lhs1" localSheetId="1" hidden="1">Prob2a!$AO$44:$AO$53</definedName>
    <definedName name="solver_lhs1" localSheetId="3" hidden="1">Prob2b!$AO$69:$AO$78</definedName>
    <definedName name="solver_lhs1" localSheetId="4" hidden="1">Prob2c!$AO$39:$AO$41</definedName>
    <definedName name="solver_lhs2" localSheetId="1" hidden="1">Prob2a!$AO$54:$AO$65</definedName>
    <definedName name="solver_lhs2" localSheetId="3" hidden="1">Prob2b!$AO$79:$AO$90</definedName>
    <definedName name="solver_lhs2" localSheetId="4" hidden="1">Prob2c!$AO$49:$AO$60</definedName>
    <definedName name="solver_lhs3" localSheetId="3" hidden="1">Prob2b!$AO$68</definedName>
    <definedName name="solver_lhs3" localSheetId="4" hidden="1">Prob2c!$AO$42:$AO$48</definedName>
    <definedName name="solver_lhs4" localSheetId="3" hidden="1">Prob2b!$B$67:$AN$67</definedName>
    <definedName name="solver_lin" localSheetId="1" hidden="1">1</definedName>
    <definedName name="solver_lin" localSheetId="3" hidden="1">1</definedName>
    <definedName name="solver_lin" localSheetId="4" hidden="1">1</definedName>
    <definedName name="solver_mda" localSheetId="1" hidden="1">4</definedName>
    <definedName name="solver_mda" localSheetId="3" hidden="1">4</definedName>
    <definedName name="solver_mda" localSheetId="4" hidden="1">4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od" localSheetId="1" hidden="1">3</definedName>
    <definedName name="solver_mod" localSheetId="3" hidden="1">3</definedName>
    <definedName name="solver_mod" localSheetId="4" hidden="1">3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tr" localSheetId="1" hidden="1">0</definedName>
    <definedName name="solver_ntr" localSheetId="3" hidden="1">0</definedName>
    <definedName name="solver_ntr" localSheetId="4" hidden="1">0</definedName>
    <definedName name="solver_ntri" hidden="1">1000</definedName>
    <definedName name="solver_num" localSheetId="1" hidden="1">2</definedName>
    <definedName name="solver_num" localSheetId="3" hidden="1">4</definedName>
    <definedName name="solver_num" localSheetId="4" hidden="1">3</definedName>
    <definedName name="solver_obc" localSheetId="1" hidden="1">0</definedName>
    <definedName name="solver_obc" localSheetId="3" hidden="1">0</definedName>
    <definedName name="solver_obc" localSheetId="4" hidden="1">0</definedName>
    <definedName name="solver_obp" localSheetId="1" hidden="1">0</definedName>
    <definedName name="solver_obp" localSheetId="3" hidden="1">0</definedName>
    <definedName name="solver_obp" localSheetId="4" hidden="1">0</definedName>
    <definedName name="solver_opt" localSheetId="1" hidden="1">Prob2a!$AO$43</definedName>
    <definedName name="solver_opt" localSheetId="3" hidden="1">Prob2b!$O$67</definedName>
    <definedName name="solver_opt" localSheetId="4" hidden="1">Prob2c!$AO$38</definedName>
    <definedName name="solver_opt_ob" localSheetId="1" hidden="1">1</definedName>
    <definedName name="solver_opt_ob" localSheetId="3" hidden="1">1</definedName>
    <definedName name="solver_opt_ob" localSheetId="4" hidden="1">1</definedName>
    <definedName name="solver_psi" localSheetId="1" hidden="1">0</definedName>
    <definedName name="solver_psi" localSheetId="3" hidden="1">0</definedName>
    <definedName name="solver_psi" localSheetId="4" hidden="1">0</definedName>
    <definedName name="solver_rdp" localSheetId="1" hidden="1">0</definedName>
    <definedName name="solver_rdp" localSheetId="3" hidden="1">0</definedName>
    <definedName name="solver_rdp" localSheetId="4" hidden="1">0</definedName>
    <definedName name="solver_reco1" localSheetId="1" hidden="1">0</definedName>
    <definedName name="solver_reco1" localSheetId="3" hidden="1">0</definedName>
    <definedName name="solver_reco1" localSheetId="4" hidden="1">0</definedName>
    <definedName name="solver_reco2" localSheetId="1" hidden="1">0</definedName>
    <definedName name="solver_reco2" localSheetId="3" hidden="1">0</definedName>
    <definedName name="solver_reco2" localSheetId="4" hidden="1">0</definedName>
    <definedName name="solver_reco3" localSheetId="3" hidden="1">0</definedName>
    <definedName name="solver_reco3" localSheetId="4" hidden="1">0</definedName>
    <definedName name="solver_reco4" localSheetId="3" hidden="1">0</definedName>
    <definedName name="solver_rel1" localSheetId="1" hidden="1">1</definedName>
    <definedName name="solver_rel1" localSheetId="3" hidden="1">1</definedName>
    <definedName name="solver_rel1" localSheetId="4" hidden="1">3</definedName>
    <definedName name="solver_rel2" localSheetId="1" hidden="1">2</definedName>
    <definedName name="solver_rel2" localSheetId="3" hidden="1">2</definedName>
    <definedName name="solver_rel2" localSheetId="4" hidden="1">2</definedName>
    <definedName name="solver_rel3" localSheetId="3" hidden="1">2</definedName>
    <definedName name="solver_rel3" localSheetId="4" hidden="1">1</definedName>
    <definedName name="solver_rel4" localSheetId="3" hidden="1">3</definedName>
    <definedName name="solver_rep" localSheetId="1" hidden="1">0</definedName>
    <definedName name="solver_rep" localSheetId="3" hidden="1">0</definedName>
    <definedName name="solver_rep" localSheetId="4" hidden="1">0</definedName>
    <definedName name="solver_rhs1" localSheetId="1" hidden="1">Prob2a!$AQ$44:$AQ$53</definedName>
    <definedName name="solver_rhs1" localSheetId="3" hidden="1">Prob2b!$AQ$69:$AQ$78</definedName>
    <definedName name="solver_rhs1" localSheetId="4" hidden="1">Prob2c!$AQ$39:$AQ$41</definedName>
    <definedName name="solver_rhs2" localSheetId="1" hidden="1">Prob2a!$AQ$54:$AQ$65</definedName>
    <definedName name="solver_rhs2" localSheetId="3" hidden="1">Prob2b!$AQ$79:$AQ$90</definedName>
    <definedName name="solver_rhs2" localSheetId="4" hidden="1">Prob2c!$AQ$49:$AQ$60</definedName>
    <definedName name="solver_rhs3" localSheetId="3" hidden="1">1179400</definedName>
    <definedName name="solver_rhs3" localSheetId="4" hidden="1">Prob2c!$AQ$42:$AQ$48</definedName>
    <definedName name="solver_rhs4" localSheetId="3" hidden="1">0</definedName>
    <definedName name="solver_rlx" localSheetId="1" hidden="1">0</definedName>
    <definedName name="solver_rlx" localSheetId="3" hidden="1">0</definedName>
    <definedName name="solver_rlx" localSheetId="4" hidden="1">0</definedName>
    <definedName name="solver_rsmp" hidden="1">2</definedName>
    <definedName name="solver_rtr" localSheetId="1" hidden="1">0</definedName>
    <definedName name="solver_rtr" localSheetId="3" hidden="1">0</definedName>
    <definedName name="solver_rtr" localSheetId="4" hidden="1">0</definedName>
    <definedName name="solver_rxc1" localSheetId="1" hidden="1">1</definedName>
    <definedName name="solver_rxc1" localSheetId="3" hidden="1">1</definedName>
    <definedName name="solver_rxc1" localSheetId="4" hidden="1">1</definedName>
    <definedName name="solver_rxc2" localSheetId="1" hidden="1">1</definedName>
    <definedName name="solver_rxc2" localSheetId="3" hidden="1">1</definedName>
    <definedName name="solver_rxc2" localSheetId="4" hidden="1">1</definedName>
    <definedName name="solver_rxc3" localSheetId="3" hidden="1">1</definedName>
    <definedName name="solver_rxc3" localSheetId="4" hidden="1">1</definedName>
    <definedName name="solver_rxc4" localSheetId="3" hidden="1">1</definedName>
    <definedName name="solver_rxv" localSheetId="1" hidden="1">1</definedName>
    <definedName name="solver_rxv" localSheetId="3" hidden="1">1</definedName>
    <definedName name="solver_rxv" localSheetId="4" hidden="1">1</definedName>
    <definedName name="solver_scl" localSheetId="1" hidden="1">0</definedName>
    <definedName name="solver_scl" localSheetId="3" hidden="1">0</definedName>
    <definedName name="solver_scl" localSheetId="4" hidden="1">0</definedName>
    <definedName name="solver_seed" hidden="1">0</definedName>
    <definedName name="solver_sel" localSheetId="1" hidden="1">1</definedName>
    <definedName name="solver_sel" localSheetId="3" hidden="1">1</definedName>
    <definedName name="solver_sel" localSheetId="4" hidden="1">1</definedName>
    <definedName name="solver_sho" localSheetId="1" hidden="1">0</definedName>
    <definedName name="solver_sho" localSheetId="3" hidden="1">0</definedName>
    <definedName name="solver_sho" localSheetId="4" hidden="1">0</definedName>
    <definedName name="solver_slv" localSheetId="1" hidden="1">0</definedName>
    <definedName name="solver_slv" localSheetId="3" hidden="1">0</definedName>
    <definedName name="solver_slv" localSheetId="4" hidden="1">0</definedName>
    <definedName name="solver_slvu" localSheetId="1" hidden="1">0</definedName>
    <definedName name="solver_slvu" localSheetId="3" hidden="1">0</definedName>
    <definedName name="solver_slvu" localSheetId="4" hidden="1">0</definedName>
    <definedName name="solver_spid" localSheetId="1" hidden="1">" "</definedName>
    <definedName name="solver_spid" localSheetId="3" hidden="1">" "</definedName>
    <definedName name="solver_spid" localSheetId="4" hidden="1">" "</definedName>
    <definedName name="solver_srvr" localSheetId="1" hidden="1">" "</definedName>
    <definedName name="solver_srvr" localSheetId="3" hidden="1">" "</definedName>
    <definedName name="solver_srvr" localSheetId="4" hidden="1">" "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1" hidden="1">0</definedName>
    <definedName name="solver_tol" localSheetId="3" hidden="1">0</definedName>
    <definedName name="solver_tol" localSheetId="4" hidden="1">0</definedName>
    <definedName name="solver_typ" localSheetId="1" hidden="1">2</definedName>
    <definedName name="solver_typ" localSheetId="3" hidden="1">1</definedName>
    <definedName name="solver_typ" localSheetId="4" hidden="1">2</definedName>
    <definedName name="solver_umod" localSheetId="1" hidden="1">1</definedName>
    <definedName name="solver_umod" localSheetId="3" hidden="1">1</definedName>
    <definedName name="solver_umod" localSheetId="4" hidden="1">1</definedName>
    <definedName name="solver_urs" localSheetId="1" hidden="1">0</definedName>
    <definedName name="solver_urs" localSheetId="3" hidden="1">0</definedName>
    <definedName name="solver_urs" localSheetId="4" hidden="1">0</definedName>
    <definedName name="solver_userid" localSheetId="1" hidden="1">436135</definedName>
    <definedName name="solver_userid" localSheetId="3" hidden="1">436135</definedName>
    <definedName name="solver_userid" localSheetId="4" hidden="1">436135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r" localSheetId="1" hidden="1">" "</definedName>
    <definedName name="solver_var" localSheetId="3" hidden="1">" "</definedName>
    <definedName name="solver_var" localSheetId="4" hidden="1">" "</definedName>
    <definedName name="solver_ver" localSheetId="1" hidden="1">17</definedName>
    <definedName name="solver_ver" localSheetId="3" hidden="1">17</definedName>
    <definedName name="solver_ver" localSheetId="4" hidden="1">17</definedName>
    <definedName name="solver_vir" localSheetId="1" hidden="1">1</definedName>
    <definedName name="solver_vir" localSheetId="3" hidden="1">1</definedName>
    <definedName name="solver_vir" localSheetId="4" hidden="1">1</definedName>
    <definedName name="solver_vol" localSheetId="1" hidden="1">0</definedName>
    <definedName name="solver_vol" localSheetId="3" hidden="1">0</definedName>
    <definedName name="solver_vol" localSheetId="4" hidden="1">0</definedName>
    <definedName name="solver_vst" localSheetId="1" hidden="1">0</definedName>
    <definedName name="solver_vst" localSheetId="3" hidden="1">0</definedName>
    <definedName name="solver_vst" localSheetId="4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0" i="8" l="1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68" i="6" l="1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43" i="4"/>
  <c r="AO60" i="8" l="1"/>
  <c r="AO59" i="8"/>
  <c r="AO58" i="8"/>
  <c r="AO57" i="8"/>
  <c r="AO56" i="8"/>
  <c r="AO39" i="8"/>
  <c r="AO38" i="8"/>
  <c r="AO65" i="4" l="1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L39" i="4"/>
  <c r="L38" i="4"/>
</calcChain>
</file>

<file path=xl/sharedStrings.xml><?xml version="1.0" encoding="utf-8"?>
<sst xmlns="http://schemas.openxmlformats.org/spreadsheetml/2006/main" count="530" uniqueCount="221">
  <si>
    <t>&lt;=</t>
  </si>
  <si>
    <t>=</t>
  </si>
  <si>
    <t>RHS</t>
  </si>
  <si>
    <t>Supply</t>
  </si>
  <si>
    <t>Demand</t>
  </si>
  <si>
    <t>Let Xij be the number of containers shipped from node i to j</t>
  </si>
  <si>
    <t>X14</t>
  </si>
  <si>
    <t>X15</t>
  </si>
  <si>
    <t>X16</t>
  </si>
  <si>
    <t>X17</t>
  </si>
  <si>
    <t>X24</t>
  </si>
  <si>
    <t>X25</t>
  </si>
  <si>
    <t>X26</t>
  </si>
  <si>
    <t>X27</t>
  </si>
  <si>
    <t>X34</t>
  </si>
  <si>
    <t>X35</t>
  </si>
  <si>
    <t>X36</t>
  </si>
  <si>
    <t>X37</t>
  </si>
  <si>
    <t>X48</t>
  </si>
  <si>
    <t>X49</t>
  </si>
  <si>
    <t>X410</t>
  </si>
  <si>
    <t>X58</t>
  </si>
  <si>
    <t>X59</t>
  </si>
  <si>
    <t>X510</t>
  </si>
  <si>
    <t>X68</t>
  </si>
  <si>
    <t>X69</t>
  </si>
  <si>
    <t>X610</t>
  </si>
  <si>
    <t>X78</t>
  </si>
  <si>
    <t>X79</t>
  </si>
  <si>
    <t>X710</t>
  </si>
  <si>
    <t>X811</t>
  </si>
  <si>
    <t>X812</t>
  </si>
  <si>
    <t>X813</t>
  </si>
  <si>
    <t>X814</t>
  </si>
  <si>
    <t>X815</t>
  </si>
  <si>
    <t>X911</t>
  </si>
  <si>
    <t>X912</t>
  </si>
  <si>
    <t>X913</t>
  </si>
  <si>
    <t>X914</t>
  </si>
  <si>
    <t>X915</t>
  </si>
  <si>
    <t>X1011</t>
  </si>
  <si>
    <t>X1012</t>
  </si>
  <si>
    <t>X1013</t>
  </si>
  <si>
    <t>X1014</t>
  </si>
  <si>
    <t>X1015</t>
  </si>
  <si>
    <t>Containers</t>
  </si>
  <si>
    <t>Objective Minimize</t>
  </si>
  <si>
    <t>Capacity Genua 125</t>
  </si>
  <si>
    <t>Capacity Hamburg 210</t>
  </si>
  <si>
    <t>Capacity Valencia 160</t>
  </si>
  <si>
    <t>Capacity Baltimore 85</t>
  </si>
  <si>
    <t>Capacity Tampa Bay 110</t>
  </si>
  <si>
    <t>Capacity NwOrleans 100</t>
  </si>
  <si>
    <t>Capacity Houston 130</t>
  </si>
  <si>
    <t>Capacity OkhCity 170</t>
  </si>
  <si>
    <t>Capacity StLouis 240</t>
  </si>
  <si>
    <t>Capacity Richmond 140</t>
  </si>
  <si>
    <t>Demand Tucson 85</t>
  </si>
  <si>
    <t>Demand Denver 60</t>
  </si>
  <si>
    <t>Demand Pitts 105</t>
  </si>
  <si>
    <t>Demand Atlanta 50</t>
  </si>
  <si>
    <t>Demand Detroit 120</t>
  </si>
  <si>
    <t>No hold Baltimore</t>
  </si>
  <si>
    <t>No hold Tampa</t>
  </si>
  <si>
    <t>No hold NwOrleans</t>
  </si>
  <si>
    <t>Ho hold Houston</t>
  </si>
  <si>
    <t>No hold OkhlmaCity</t>
  </si>
  <si>
    <t>No hold StLouis</t>
  </si>
  <si>
    <t>No hold Richmond</t>
  </si>
  <si>
    <t>Shipping Cost (MIN)</t>
  </si>
  <si>
    <t>Microsoft Excel 16.0 Sensitivity Report</t>
  </si>
  <si>
    <t>Engine: Standard LP/Quadratic</t>
  </si>
  <si>
    <t>Objective Cell (Min)</t>
  </si>
  <si>
    <t>Cell</t>
  </si>
  <si>
    <t>Name</t>
  </si>
  <si>
    <t>Final Value</t>
  </si>
  <si>
    <t>$AO$6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</si>
  <si>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</si>
  <si>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</si>
  <si>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</si>
  <si>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</si>
  <si>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</si>
  <si>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</si>
  <si>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</si>
  <si>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</si>
  <si>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</si>
  <si>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</si>
  <si>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$B$5</t>
  </si>
  <si>
    <t>Containers X14</t>
  </si>
  <si>
    <t>$C$5</t>
  </si>
  <si>
    <t>Containers X15</t>
  </si>
  <si>
    <t>$D$5</t>
  </si>
  <si>
    <t>Containers X16</t>
  </si>
  <si>
    <t>$E$5</t>
  </si>
  <si>
    <t>Containers X17</t>
  </si>
  <si>
    <t>$F$5</t>
  </si>
  <si>
    <t>Containers X24</t>
  </si>
  <si>
    <t>$G$5</t>
  </si>
  <si>
    <t>Containers X25</t>
  </si>
  <si>
    <t>$H$5</t>
  </si>
  <si>
    <t>Containers X26</t>
  </si>
  <si>
    <t>$I$5</t>
  </si>
  <si>
    <t>Containers X27</t>
  </si>
  <si>
    <t>$J$5</t>
  </si>
  <si>
    <t>Containers X34</t>
  </si>
  <si>
    <t>$K$5</t>
  </si>
  <si>
    <t>Containers X35</t>
  </si>
  <si>
    <t>$L$5</t>
  </si>
  <si>
    <t>Containers X36</t>
  </si>
  <si>
    <t>$M$5</t>
  </si>
  <si>
    <t>Containers X37</t>
  </si>
  <si>
    <t>$N$5</t>
  </si>
  <si>
    <t>Containers X48</t>
  </si>
  <si>
    <t>$O$5</t>
  </si>
  <si>
    <t>Containers X49</t>
  </si>
  <si>
    <t>$P$5</t>
  </si>
  <si>
    <t>Containers X410</t>
  </si>
  <si>
    <t>$Q$5</t>
  </si>
  <si>
    <t>Containers X58</t>
  </si>
  <si>
    <t>$R$5</t>
  </si>
  <si>
    <t>Containers X59</t>
  </si>
  <si>
    <t>$S$5</t>
  </si>
  <si>
    <t>Containers X510</t>
  </si>
  <si>
    <t>$T$5</t>
  </si>
  <si>
    <t>Containers X68</t>
  </si>
  <si>
    <t>$U$5</t>
  </si>
  <si>
    <t>Containers X69</t>
  </si>
  <si>
    <t>$V$5</t>
  </si>
  <si>
    <t>Containers X610</t>
  </si>
  <si>
    <t>$W$5</t>
  </si>
  <si>
    <t>Containers X78</t>
  </si>
  <si>
    <t>$X$5</t>
  </si>
  <si>
    <t>Containers X79</t>
  </si>
  <si>
    <t>$Y$5</t>
  </si>
  <si>
    <t>Containers X710</t>
  </si>
  <si>
    <t>$Z$5</t>
  </si>
  <si>
    <t>Containers X811</t>
  </si>
  <si>
    <t>$AA$5</t>
  </si>
  <si>
    <t>Containers X812</t>
  </si>
  <si>
    <t>$AB$5</t>
  </si>
  <si>
    <t>Containers X813</t>
  </si>
  <si>
    <t>$AC$5</t>
  </si>
  <si>
    <t>Containers X814</t>
  </si>
  <si>
    <t>$AD$5</t>
  </si>
  <si>
    <t>Containers X815</t>
  </si>
  <si>
    <t>$AE$5</t>
  </si>
  <si>
    <t>Containers X911</t>
  </si>
  <si>
    <t>$AF$5</t>
  </si>
  <si>
    <t>Containers X912</t>
  </si>
  <si>
    <t>$AG$5</t>
  </si>
  <si>
    <t>Containers X913</t>
  </si>
  <si>
    <t>$AH$5</t>
  </si>
  <si>
    <t>Containers X914</t>
  </si>
  <si>
    <t>$AI$5</t>
  </si>
  <si>
    <t>Containers X915</t>
  </si>
  <si>
    <t>$AJ$5</t>
  </si>
  <si>
    <t>Containers X1011</t>
  </si>
  <si>
    <t>$AK$5</t>
  </si>
  <si>
    <t>Containers X1012</t>
  </si>
  <si>
    <t>$AL$5</t>
  </si>
  <si>
    <t>Containers X1013</t>
  </si>
  <si>
    <t>$AM$5</t>
  </si>
  <si>
    <t>Containers X1014</t>
  </si>
  <si>
    <t>$AN$5</t>
  </si>
  <si>
    <t>Containers X1015</t>
  </si>
  <si>
    <t>Constraints</t>
  </si>
  <si>
    <t>Shadow</t>
  </si>
  <si>
    <t>Constraint</t>
  </si>
  <si>
    <t>Price</t>
  </si>
  <si>
    <t>R.H. Side</t>
  </si>
  <si>
    <t>$AO$7</t>
  </si>
  <si>
    <t>$AO$8</t>
  </si>
  <si>
    <t>$AO$9</t>
  </si>
  <si>
    <t>$AO$10</t>
  </si>
  <si>
    <t>$AO$11</t>
  </si>
  <si>
    <t>$AO$12</t>
  </si>
  <si>
    <t>$AO$13</t>
  </si>
  <si>
    <t>$AO$14</t>
  </si>
  <si>
    <t>$AO$15</t>
  </si>
  <si>
    <t>$AO$16</t>
  </si>
  <si>
    <t>$AO$17</t>
  </si>
  <si>
    <t>$AO$18</t>
  </si>
  <si>
    <t>$AO$19</t>
  </si>
  <si>
    <t>$AO$20</t>
  </si>
  <si>
    <t>$AO$21</t>
  </si>
  <si>
    <t>$AO$22</t>
  </si>
  <si>
    <t>$AO$23</t>
  </si>
  <si>
    <t>$AO$24</t>
  </si>
  <si>
    <t>$AO$25</t>
  </si>
  <si>
    <t>$AO$26</t>
  </si>
  <si>
    <t>$AO$27</t>
  </si>
  <si>
    <t>$AO$28</t>
  </si>
  <si>
    <t>European Port to US Seaport</t>
  </si>
  <si>
    <t>US Seaport to Inland Port</t>
  </si>
  <si>
    <t>Inland Port to Distribution Centres</t>
  </si>
  <si>
    <t>Report Created: 9/27/2019 2:44:08 PM</t>
  </si>
  <si>
    <t>Travel Time (MIN)</t>
  </si>
  <si>
    <t>Travel Route</t>
  </si>
  <si>
    <t>&gt;=</t>
  </si>
  <si>
    <t>No hold Houston</t>
  </si>
  <si>
    <t>2a</t>
  </si>
  <si>
    <t>2b</t>
  </si>
  <si>
    <t>Solution in Part 2a</t>
  </si>
  <si>
    <t>2c</t>
  </si>
  <si>
    <t>Tucson gets 1 shipment</t>
  </si>
  <si>
    <t>Denver gets 1 shipment</t>
  </si>
  <si>
    <t>Pittsburg gets 1 shipment</t>
  </si>
  <si>
    <t>Atlanta gets 1 shipment</t>
  </si>
  <si>
    <t>Detroit gets 1 shipment</t>
  </si>
  <si>
    <t>Highlighted below is the optimal path for minimizing shipping time</t>
  </si>
  <si>
    <t>Max Shipment Capacity Genua</t>
  </si>
  <si>
    <t>Max Shipment Capacity Hamburg</t>
  </si>
  <si>
    <t>Max Shipment Capacity Valencia</t>
  </si>
  <si>
    <t>Max Shipment Capacity Baltimore</t>
  </si>
  <si>
    <t>Max ShipmentCapacity Tampa Bay</t>
  </si>
  <si>
    <t>Max Shipment Capacity New Orleans</t>
  </si>
  <si>
    <t>Max Shipment Capacity Houston</t>
  </si>
  <si>
    <t>Max Shipment Capacity Okhalama City</t>
  </si>
  <si>
    <t>Max Shipment Capacity St Louis</t>
  </si>
  <si>
    <t>Max Shipment Capacity Richmond</t>
  </si>
  <si>
    <t>Let Xij be the number of shipments shipped from node i to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</si>
</sst>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9" xfId="0" applyNumberFormat="1" applyFill="1" applyBorder="1" applyAlignment="1"/>
    <xf numFmtId="0" fontId="0" fillId="0" borderId="18" xfId="0" applyNumberFormat="1" applyFill="1" applyBorder="1" applyAlignment="1"/>
    <xf numFmtId="0" fontId="5" fillId="0" borderId="17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5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6" fillId="5" borderId="0" xfId="0" applyFont="1" applyFill="1"/>
    <xf numFmtId="1" fontId="3" fillId="0" borderId="2" xfId="0" applyNumberFormat="1" applyFont="1" applyBorder="1" applyAlignment="1">
      <alignment horizontal="center" vertical="center"/>
    </xf>
    <xf numFmtId="0" fontId="0" fillId="5" borderId="19" xfId="0" applyFill="1" applyBorder="1" applyAlignment="1"/>
    <xf numFmtId="0" fontId="3" fillId="6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/>
    <xf numFmtId="0" fontId="1" fillId="2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DCCF8A"/>
      <color rgb="FFDF8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749300</xdr:colOff>
      <xdr:row>41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A16FBD-1172-2F46-8A40-261575E32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353300" cy="82931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800100</xdr:colOff>
      <xdr:row>43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8D0F5B-B764-834C-BBE2-93C14D4AD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3200"/>
          <a:ext cx="6578600" cy="855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93891</xdr:colOff>
      <xdr:row>4</xdr:row>
      <xdr:rowOff>106135</xdr:rowOff>
    </xdr:from>
    <xdr:to>
      <xdr:col>17</xdr:col>
      <xdr:colOff>285751</xdr:colOff>
      <xdr:row>34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91F96A-A652-451F-8FAC-1160453CE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91" y="1001485"/>
          <a:ext cx="8478610" cy="5980340"/>
        </a:xfrm>
        <a:prstGeom prst="rect">
          <a:avLst/>
        </a:prstGeom>
      </xdr:spPr>
    </xdr:pic>
    <xdr:clientData/>
  </xdr:twoCellAnchor>
  <xdr:oneCellAnchor>
    <xdr:from>
      <xdr:col>19</xdr:col>
      <xdr:colOff>95250</xdr:colOff>
      <xdr:row>2</xdr:row>
      <xdr:rowOff>276224</xdr:rowOff>
    </xdr:from>
    <xdr:ext cx="7877175" cy="692467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48EFA44-65BB-45EC-9261-D8D608E35632}"/>
            </a:ext>
          </a:extLst>
        </xdr:cNvPr>
        <xdr:cNvSpPr txBox="1"/>
      </xdr:nvSpPr>
      <xdr:spPr>
        <a:xfrm>
          <a:off x="9105900" y="676274"/>
          <a:ext cx="7877175" cy="69246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X</a:t>
          </a:r>
          <a:r>
            <a:rPr lang="en-US" sz="1200" baseline="-25000"/>
            <a:t>i,j </a:t>
          </a:r>
          <a:r>
            <a:rPr lang="en-US" sz="1200" baseline="0"/>
            <a:t> - No of container shipped from point i to point j</a:t>
          </a:r>
          <a:r>
            <a:rPr lang="en-US" sz="1200" baseline="-25000"/>
            <a:t>,</a:t>
          </a:r>
          <a:r>
            <a:rPr lang="en-US" sz="1200" baseline="0"/>
            <a:t> where i is embarkation point and j is destination point</a:t>
          </a:r>
        </a:p>
        <a:p>
          <a:endParaRPr lang="en-US" sz="1200" baseline="0"/>
        </a:p>
        <a:p>
          <a:r>
            <a:rPr lang="en-US" sz="1200" b="1" baseline="0">
              <a:solidFill>
                <a:srgbClr val="00B050"/>
              </a:solidFill>
            </a:rPr>
            <a:t>The goal would be to minimize the total shipping cost</a:t>
          </a:r>
        </a:p>
        <a:p>
          <a:endParaRPr lang="en-US" sz="1200"/>
        </a:p>
        <a:p>
          <a:r>
            <a:rPr lang="en-US" sz="1200" b="1"/>
            <a:t>Minimize: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1725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1,4</a:t>
          </a:r>
          <a:r>
            <a:rPr lang="en-US" sz="1200" baseline="0"/>
            <a:t> + 1800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1,5</a:t>
          </a:r>
          <a:r>
            <a:rPr lang="en-US" sz="1200" baseline="0"/>
            <a:t> + 2345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1,6</a:t>
          </a:r>
          <a:r>
            <a:rPr lang="en-US" sz="1200" baseline="0"/>
            <a:t> + 2700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1,7</a:t>
          </a:r>
          <a:r>
            <a:rPr lang="en-US" sz="1200" baseline="0"/>
            <a:t> + 1825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2,4</a:t>
          </a:r>
          <a:r>
            <a:rPr lang="en-US" sz="1200" baseline="0"/>
            <a:t> + 1750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2,5</a:t>
          </a:r>
          <a:r>
            <a:rPr lang="en-US" sz="1200" baseline="0"/>
            <a:t> + 1945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2,6</a:t>
          </a:r>
          <a:r>
            <a:rPr lang="en-US" sz="1200" baseline="0"/>
            <a:t> + 2320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2,7</a:t>
          </a:r>
          <a:r>
            <a:rPr lang="en-US" sz="1200" baseline="0"/>
            <a:t> + 2060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3,4</a:t>
          </a:r>
          <a:r>
            <a:rPr lang="en-US" sz="1200" baseline="0"/>
            <a:t> + 2175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3,5</a:t>
          </a:r>
          <a:r>
            <a:rPr lang="en-US" sz="1200" baseline="0"/>
            <a:t> + 2050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3,6</a:t>
          </a:r>
          <a:r>
            <a:rPr lang="en-US" sz="1200" baseline="0"/>
            <a:t> + 2475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3,7</a:t>
          </a:r>
          <a:r>
            <a:rPr lang="en-US" sz="1200" baseline="0"/>
            <a:t> + 825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4,8</a:t>
          </a:r>
          <a:r>
            <a:rPr lang="en-US" sz="1200" baseline="0"/>
            <a:t> + 545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4,9</a:t>
          </a:r>
          <a:r>
            <a:rPr lang="en-US" sz="1200" baseline="0"/>
            <a:t> + 320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4,10</a:t>
          </a:r>
          <a:r>
            <a:rPr lang="en-US" sz="1200" baseline="0"/>
            <a:t> + 750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5,8</a:t>
          </a:r>
          <a:r>
            <a:rPr lang="en-US" sz="1200" baseline="0"/>
            <a:t> + 675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5,9</a:t>
          </a:r>
          <a:r>
            <a:rPr lang="en-US" sz="1200" baseline="0"/>
            <a:t> + 450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5,10</a:t>
          </a:r>
          <a:r>
            <a:rPr lang="en-US" sz="1200" baseline="0"/>
            <a:t> + 325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6,8</a:t>
          </a:r>
          <a:r>
            <a:rPr lang="en-US" sz="1200" baseline="0"/>
            <a:t>  + 605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</a:t>
          </a:r>
          <a:r>
            <a:rPr lang="en-US" sz="1200" baseline="0"/>
            <a:t> + 690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270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7,8</a:t>
          </a:r>
          <a:r>
            <a:rPr lang="en-US" sz="1200" baseline="0"/>
            <a:t> + 510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7,9</a:t>
          </a:r>
          <a:r>
            <a:rPr lang="en-US" sz="1200" baseline="0"/>
            <a:t> + 1050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7,10</a:t>
          </a:r>
          <a:r>
            <a:rPr lang="en-US" sz="1200" baseline="0"/>
            <a:t> + 450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8,11</a:t>
          </a:r>
          <a:r>
            <a:rPr lang="en-US" sz="1200" baseline="0"/>
            <a:t> + 830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8,12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565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420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8,14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960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8,15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+ 880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9,11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520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9,12</a:t>
          </a:r>
          <a:r>
            <a:rPr lang="en-US" sz="1200" baseline="0"/>
            <a:t> + 450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+ 380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9,14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+ 660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9,15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+ 1350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10,11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+ 390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10,12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+ 1200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+ 450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10,14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+ 310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10,15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</a:t>
          </a:r>
        </a:p>
        <a:p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                </a:t>
          </a:r>
          <a:endParaRPr lang="en-US" sz="1200" baseline="0"/>
        </a:p>
        <a:p>
          <a:endParaRPr lang="en-US" sz="1200" baseline="0"/>
        </a:p>
        <a:p>
          <a:r>
            <a:rPr lang="en-US" sz="1200" b="1" baseline="0"/>
            <a:t>Subject to below constraints: 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1,4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1,5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1,6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1,7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&gt;</a:t>
          </a:r>
          <a:r>
            <a:rPr lang="en-US" sz="1200">
              <a:solidFill>
                <a:sysClr val="windowText" lastClr="000000"/>
              </a:solidFill>
            </a:rPr>
            <a:t>=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-125</a:t>
          </a:r>
          <a:r>
            <a:rPr lang="en-US" sz="1200" b="0" baseline="0">
              <a:solidFill>
                <a:sysClr val="windowText" lastClr="000000"/>
              </a:solidFill>
            </a:rPr>
            <a:t>  </a:t>
          </a:r>
        </a:p>
        <a:p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2,4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2,5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2,6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2,7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&gt;= -210</a:t>
          </a:r>
        </a:p>
        <a:p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3,4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3,5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3,6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3,7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&gt;= -160</a:t>
          </a:r>
          <a:r>
            <a:rPr lang="en-US" sz="1200" b="0" baseline="0">
              <a:solidFill>
                <a:sysClr val="windowText" lastClr="000000"/>
              </a:solidFill>
            </a:rPr>
            <a:t> </a:t>
          </a:r>
        </a:p>
        <a:p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1,4</a:t>
          </a:r>
          <a:r>
            <a:rPr lang="en-US" sz="1200" b="0" baseline="0">
              <a:solidFill>
                <a:sysClr val="windowText" lastClr="000000"/>
              </a:solidFill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2,4</a:t>
          </a:r>
          <a:r>
            <a:rPr lang="en-US" sz="1200" b="0" baseline="0">
              <a:solidFill>
                <a:sysClr val="windowText" lastClr="000000"/>
              </a:solidFill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3,4 </a:t>
          </a:r>
          <a:r>
            <a:rPr lang="en-US" sz="1200" b="0" baseline="0">
              <a:solidFill>
                <a:sysClr val="windowText" lastClr="000000"/>
              </a:solidFill>
            </a:rPr>
            <a:t> &lt;= 85 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1,5</a:t>
          </a:r>
          <a:r>
            <a:rPr lang="en-US" sz="1200" b="0" baseline="0">
              <a:solidFill>
                <a:sysClr val="windowText" lastClr="000000"/>
              </a:solidFill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2,5</a:t>
          </a:r>
          <a:r>
            <a:rPr lang="en-US" sz="1200" b="0" baseline="0">
              <a:solidFill>
                <a:sysClr val="windowText" lastClr="000000"/>
              </a:solidFill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3,5</a:t>
          </a:r>
          <a:r>
            <a:rPr lang="en-US" sz="1200" b="0" baseline="0">
              <a:solidFill>
                <a:sysClr val="windowText" lastClr="000000"/>
              </a:solidFill>
            </a:rPr>
            <a:t> &lt;= 110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100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130</a:t>
          </a:r>
          <a:endParaRPr lang="en-US" sz="1200">
            <a:effectLst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200" b="0" baseline="0">
              <a:solidFill>
                <a:sysClr val="windowText" lastClr="000000"/>
              </a:solidFill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ysClr val="windowText" lastClr="000000"/>
              </a:solidFill>
            </a:rPr>
            <a:t>                                     </a:t>
          </a:r>
          <a:r>
            <a:rPr lang="en-US" sz="1200" baseline="0">
              <a:solidFill>
                <a:sysClr val="windowText" lastClr="000000"/>
              </a:solidFill>
            </a:rPr>
            <a:t>                   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7,8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170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7,9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240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7,10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140</a:t>
          </a:r>
          <a:endParaRPr lang="en-US" sz="1200">
            <a:effectLst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7,8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8,14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7,9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9,14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 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7,10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10,14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       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85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60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105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50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120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i,j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&gt;= 0 for all i and j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200" baseline="0">
              <a:solidFill>
                <a:sysClr val="windowText" lastClr="000000"/>
              </a:solidFill>
            </a:rPr>
            <a:t>      </a:t>
          </a:r>
        </a:p>
      </xdr:txBody>
    </xdr:sp>
    <xdr:clientData/>
  </xdr:oneCellAnchor>
  <xdr:oneCellAnchor>
    <xdr:from>
      <xdr:col>0</xdr:col>
      <xdr:colOff>0</xdr:colOff>
      <xdr:row>68</xdr:row>
      <xdr:rowOff>0</xdr:rowOff>
    </xdr:from>
    <xdr:ext cx="10934700" cy="549592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60B322-A822-498C-BCC2-C7E55CE16F86}"/>
            </a:ext>
          </a:extLst>
        </xdr:cNvPr>
        <xdr:cNvSpPr txBox="1"/>
      </xdr:nvSpPr>
      <xdr:spPr>
        <a:xfrm>
          <a:off x="0" y="13754100"/>
          <a:ext cx="10934700" cy="54959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effectLst/>
            </a:rPr>
            <a:t>Given</a:t>
          </a:r>
          <a:r>
            <a:rPr lang="en-US" sz="1400" baseline="0">
              <a:effectLst/>
            </a:rPr>
            <a:t> the presently-available routes, the costs of transport, port capacity, and distribution center demand, t</a:t>
          </a:r>
          <a:r>
            <a:rPr lang="en-US" sz="1400">
              <a:effectLst/>
            </a:rPr>
            <a:t>otal</a:t>
          </a:r>
          <a:r>
            <a:rPr lang="en-US" sz="1400" baseline="0">
              <a:effectLst/>
            </a:rPr>
            <a:t> s</a:t>
          </a:r>
          <a:r>
            <a:rPr lang="en-US" sz="1400">
              <a:effectLst/>
            </a:rPr>
            <a:t>hipping costs are minimized</a:t>
          </a:r>
          <a:r>
            <a:rPr lang="en-US" sz="1400" baseline="0">
              <a:effectLst/>
            </a:rPr>
            <a:t> at $1,179,400.  To achieve this optimal result, AutoSupply Corp. must ship via the following plan:</a:t>
          </a:r>
        </a:p>
        <a:p>
          <a:r>
            <a:rPr lang="en-US" sz="1400" baseline="0">
              <a:effectLst/>
            </a:rPr>
            <a:t>	Leg 1 - European Port to US Seaport:</a:t>
          </a:r>
        </a:p>
        <a:p>
          <a:r>
            <a:rPr lang="en-US" sz="1400">
              <a:effectLst/>
            </a:rPr>
            <a:t>		85</a:t>
          </a:r>
          <a:r>
            <a:rPr lang="en-US" sz="1400" baseline="0">
              <a:effectLst/>
            </a:rPr>
            <a:t> containers from Genua to Baltimore</a:t>
          </a:r>
        </a:p>
        <a:p>
          <a:r>
            <a:rPr lang="en-US" sz="1400" baseline="0">
              <a:effectLst/>
            </a:rPr>
            <a:t>		40 containers from Genua to Tampa Bay</a:t>
          </a:r>
        </a:p>
        <a:p>
          <a:r>
            <a:rPr lang="en-US" sz="1400" baseline="0">
              <a:effectLst/>
            </a:rPr>
            <a:t>		70 containers from Hamburg to Tampa Bay</a:t>
          </a:r>
        </a:p>
        <a:p>
          <a:r>
            <a:rPr lang="en-US" sz="1400" baseline="0">
              <a:effectLst/>
            </a:rPr>
            <a:t>		15 containers from Hamburg to New Orleans</a:t>
          </a:r>
        </a:p>
        <a:p>
          <a:r>
            <a:rPr lang="en-US" sz="1400" baseline="0">
              <a:effectLst/>
            </a:rPr>
            <a:t>		125 containers from Hamburg to Houston</a:t>
          </a:r>
        </a:p>
        <a:p>
          <a:r>
            <a:rPr lang="en-US" sz="1400" baseline="0">
              <a:effectLst/>
            </a:rPr>
            <a:t>		85 containers from Valencia to Tampa Bay</a:t>
          </a:r>
        </a:p>
        <a:p>
          <a:r>
            <a:rPr lang="en-US" sz="1400" baseline="0">
              <a:effectLst/>
            </a:rPr>
            <a:t>	Leg 2 - US Seaport to Inland Port:</a:t>
          </a:r>
        </a:p>
        <a:p>
          <a:pPr marL="0" indent="0"/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85 containers from Baltimore to Richmond </a:t>
          </a:r>
        </a:p>
        <a:p>
          <a:pPr marL="0" indent="0"/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                       55 containers from Tampa Bay to St. Louis </a:t>
          </a:r>
        </a:p>
        <a:p>
          <a:pPr marL="0" indent="0"/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55 containers from Tampa Bay to Richmond </a:t>
          </a:r>
        </a:p>
        <a:p>
          <a:r>
            <a:rPr lang="en-US" sz="1400" baseline="0">
              <a:effectLst/>
            </a:rPr>
            <a:t>		100 containers from New Orleans to Oklahoma City</a:t>
          </a:r>
        </a:p>
        <a:p>
          <a:r>
            <a:rPr lang="en-US" sz="1400" baseline="0">
              <a:effectLst/>
            </a:rPr>
            <a:t>		70 containers from Houston to Oklahoma City</a:t>
          </a:r>
        </a:p>
        <a:p>
          <a:r>
            <a:rPr lang="en-US" sz="1400" baseline="0">
              <a:effectLst/>
            </a:rPr>
            <a:t>		55 containers from Houston to St. Louis</a:t>
          </a:r>
        </a:p>
        <a:p>
          <a:r>
            <a:rPr lang="en-US" sz="1400" baseline="0">
              <a:effectLst/>
            </a:rPr>
            <a:t>	Leg 3 - Inland Port to Distribution Center:</a:t>
          </a:r>
        </a:p>
        <a:p>
          <a:r>
            <a:rPr lang="en-US" sz="1400" baseline="0">
              <a:effectLst/>
            </a:rPr>
            <a:t>		85 containers from Oklahoma City to Tucson</a:t>
          </a:r>
        </a:p>
        <a:p>
          <a:r>
            <a:rPr lang="en-US" sz="1400">
              <a:effectLst/>
            </a:rPr>
            <a:t>		35 containers from Oklahoma</a:t>
          </a:r>
          <a:r>
            <a:rPr lang="en-US" sz="1400" baseline="0">
              <a:effectLst/>
            </a:rPr>
            <a:t> City to Pittsburgh</a:t>
          </a:r>
        </a:p>
        <a:p>
          <a:r>
            <a:rPr lang="en-US" sz="1400" baseline="0">
              <a:effectLst/>
            </a:rPr>
            <a:t>		50 containers from Oklahoma City to Atlanta</a:t>
          </a:r>
        </a:p>
        <a:p>
          <a:r>
            <a:rPr lang="en-US" sz="1400" baseline="0">
              <a:effectLst/>
            </a:rPr>
            <a:t>		40 containers from St. Louis to Denver</a:t>
          </a:r>
        </a:p>
        <a:p>
          <a:r>
            <a:rPr lang="en-US" sz="1400" baseline="0">
              <a:effectLst/>
            </a:rPr>
            <a:t>		70 containers from St. Louis to Pittsburgh</a:t>
          </a:r>
        </a:p>
        <a:p>
          <a:r>
            <a:rPr lang="en-US" sz="1400" baseline="0">
              <a:effectLst/>
            </a:rPr>
            <a:t>		20 containers from Richmond to Denver</a:t>
          </a:r>
        </a:p>
        <a:p>
          <a:r>
            <a:rPr lang="en-US" sz="1400" baseline="0">
              <a:effectLst/>
            </a:rPr>
            <a:t>		120 containers from Richmond to Detroit</a:t>
          </a:r>
        </a:p>
        <a:p>
          <a:r>
            <a:rPr lang="en-US" sz="1400" baseline="0">
              <a:effectLst/>
            </a:rPr>
            <a:t>		</a:t>
          </a:r>
          <a:endParaRPr lang="en-US" sz="1400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50</xdr:row>
      <xdr:rowOff>40821</xdr:rowOff>
    </xdr:from>
    <xdr:ext cx="8817429" cy="19784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7E4EA0-BFF9-4D8A-9C1C-8CDFE9C73593}"/>
            </a:ext>
          </a:extLst>
        </xdr:cNvPr>
        <xdr:cNvSpPr txBox="1"/>
      </xdr:nvSpPr>
      <xdr:spPr>
        <a:xfrm>
          <a:off x="152400" y="10194471"/>
          <a:ext cx="8817429" cy="197847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 u="sng"/>
            <a:t>Steps for finding alternate solution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600" b="0" u="none"/>
            <a:t>Add</a:t>
          </a:r>
          <a:r>
            <a:rPr lang="en-US" sz="1600" b="0" u="none" baseline="0"/>
            <a:t> a constraint to set the objective function value to optimal value(1179400) obtained in part 2a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600" b="0" u="none" baseline="0"/>
            <a:t>Change the objective function to maximize or minimize the decision variables where allowable inccrease (or) decrease is found to be 0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600" b="0" u="none" baseline="0"/>
            <a:t>Resolve the problem with above setting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600" b="1" u="none" baseline="0"/>
            <a:t>Differences highlighted in green below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200" b="0" u="none" baseline="0"/>
        </a:p>
        <a:p>
          <a:endParaRPr lang="en-US" sz="1200" b="0" u="none"/>
        </a:p>
      </xdr:txBody>
    </xdr:sp>
    <xdr:clientData/>
  </xdr:oneCellAnchor>
  <xdr:oneCellAnchor>
    <xdr:from>
      <xdr:col>9</xdr:col>
      <xdr:colOff>0</xdr:colOff>
      <xdr:row>18</xdr:row>
      <xdr:rowOff>0</xdr:rowOff>
    </xdr:from>
    <xdr:ext cx="3712029" cy="89262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885EC2-9D5C-4AED-AC14-732E26D34D65}"/>
            </a:ext>
          </a:extLst>
        </xdr:cNvPr>
        <xdr:cNvSpPr txBox="1"/>
      </xdr:nvSpPr>
      <xdr:spPr>
        <a:xfrm>
          <a:off x="7913914" y="3679371"/>
          <a:ext cx="3712029" cy="89262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0" u="none">
              <a:solidFill>
                <a:srgbClr val="00B050"/>
              </a:solidFill>
            </a:rPr>
            <a:t>Highlighted</a:t>
          </a:r>
          <a:r>
            <a:rPr lang="en-US" sz="1200" b="0" u="none" baseline="0">
              <a:solidFill>
                <a:srgbClr val="00B050"/>
              </a:solidFill>
            </a:rPr>
            <a:t> 4 variables have allowable increase (or) allowable decrese of objetive coefficient values as 0. So alternate optimal solution exists</a:t>
          </a:r>
        </a:p>
        <a:p>
          <a:endParaRPr lang="en-US" sz="1200" b="1" u="sng"/>
        </a:p>
      </xdr:txBody>
    </xdr:sp>
    <xdr:clientData/>
  </xdr:oneCellAnchor>
  <xdr:oneCellAnchor>
    <xdr:from>
      <xdr:col>0</xdr:col>
      <xdr:colOff>0</xdr:colOff>
      <xdr:row>93</xdr:row>
      <xdr:rowOff>0</xdr:rowOff>
    </xdr:from>
    <xdr:ext cx="10934700" cy="54959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022DF07-AEE6-4DE1-9E4F-9FEE4B42D0B7}"/>
            </a:ext>
          </a:extLst>
        </xdr:cNvPr>
        <xdr:cNvSpPr txBox="1"/>
      </xdr:nvSpPr>
      <xdr:spPr>
        <a:xfrm>
          <a:off x="0" y="17830800"/>
          <a:ext cx="10934700" cy="54959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effectLst/>
            </a:rPr>
            <a:t>Given</a:t>
          </a:r>
          <a:r>
            <a:rPr lang="en-US" sz="1400" baseline="0">
              <a:effectLst/>
            </a:rPr>
            <a:t> the presently-available routes, the costs of transport, port capacity, and distribution center demand, t</a:t>
          </a:r>
          <a:r>
            <a:rPr lang="en-US" sz="1400">
              <a:effectLst/>
            </a:rPr>
            <a:t>otal</a:t>
          </a:r>
          <a:r>
            <a:rPr lang="en-US" sz="1400" baseline="0">
              <a:effectLst/>
            </a:rPr>
            <a:t> s</a:t>
          </a:r>
          <a:r>
            <a:rPr lang="en-US" sz="1400">
              <a:effectLst/>
            </a:rPr>
            <a:t>hipping costs are minimized</a:t>
          </a:r>
          <a:r>
            <a:rPr lang="en-US" sz="1400" baseline="0">
              <a:effectLst/>
            </a:rPr>
            <a:t> at $1,179,400.  To achieve this alternate optimal result, AutoSupply Corp. must ship via the following plan:</a:t>
          </a:r>
        </a:p>
        <a:p>
          <a:r>
            <a:rPr lang="en-US" sz="1400" baseline="0">
              <a:effectLst/>
            </a:rPr>
            <a:t>	Leg 1 - European Port to US Seaport:</a:t>
          </a:r>
        </a:p>
        <a:p>
          <a:r>
            <a:rPr lang="en-US" sz="1400">
              <a:effectLst/>
            </a:rPr>
            <a:t>		85</a:t>
          </a:r>
          <a:r>
            <a:rPr lang="en-US" sz="1400" baseline="0">
              <a:effectLst/>
            </a:rPr>
            <a:t> containers from Genua to Baltimore</a:t>
          </a:r>
        </a:p>
        <a:p>
          <a:r>
            <a:rPr lang="en-US" sz="1400" baseline="0">
              <a:effectLst/>
            </a:rPr>
            <a:t>		40 containers from Genua to Tampa Bay</a:t>
          </a:r>
        </a:p>
        <a:p>
          <a:r>
            <a:rPr lang="en-US" sz="1400" baseline="0">
              <a:effectLst/>
            </a:rPr>
            <a:t>		70 containers from Hamburg to Tampa Bay</a:t>
          </a:r>
        </a:p>
        <a:p>
          <a:r>
            <a:rPr lang="en-US" sz="1400" baseline="0">
              <a:effectLst/>
            </a:rPr>
            <a:t>		15 containers from Hamburg to New Orleans</a:t>
          </a:r>
        </a:p>
        <a:p>
          <a:r>
            <a:rPr lang="en-US" sz="1400" baseline="0">
              <a:effectLst/>
            </a:rPr>
            <a:t>		125 containers from Hamburg to Houston</a:t>
          </a:r>
        </a:p>
        <a:p>
          <a:r>
            <a:rPr lang="en-US" sz="1400" baseline="0">
              <a:effectLst/>
            </a:rPr>
            <a:t>		85 containers from Valencia to Tampa Bay</a:t>
          </a:r>
        </a:p>
        <a:p>
          <a:r>
            <a:rPr lang="en-US" sz="1400" baseline="0">
              <a:effectLst/>
            </a:rPr>
            <a:t>	Leg 2 - US Seaport to Inland Port:</a:t>
          </a:r>
        </a:p>
        <a:p>
          <a:r>
            <a:rPr lang="en-US" sz="1400" baseline="0">
              <a:effectLst/>
            </a:rPr>
            <a:t>		</a:t>
          </a:r>
          <a:r>
            <a:rPr lang="en-US" sz="1400" baseline="0">
              <a:solidFill>
                <a:srgbClr val="00B050"/>
              </a:solidFill>
              <a:effectLst/>
            </a:rPr>
            <a:t>55 containers from Baltimore to St. Louis  </a:t>
          </a:r>
          <a:r>
            <a:rPr lang="en-US" sz="1400" baseline="0">
              <a:effectLst/>
            </a:rPr>
            <a:t>-- </a:t>
          </a:r>
          <a:r>
            <a:rPr lang="en-US" sz="1400" b="1" baseline="0">
              <a:effectLst/>
            </a:rPr>
            <a:t>0 containers in earlier solution (2a)</a:t>
          </a:r>
        </a:p>
        <a:p>
          <a:r>
            <a:rPr lang="en-US" sz="1400" baseline="0">
              <a:effectLst/>
            </a:rPr>
            <a:t>		</a:t>
          </a:r>
          <a:r>
            <a:rPr lang="en-US" sz="1400" baseline="0">
              <a:solidFill>
                <a:srgbClr val="00B050"/>
              </a:solidFill>
              <a:effectLst/>
            </a:rPr>
            <a:t>30 containers from Baltimore to Richmond  </a:t>
          </a:r>
          <a:r>
            <a:rPr lang="en-US" sz="1400" b="1" baseline="0">
              <a:effectLst/>
            </a:rPr>
            <a:t>-- 85 containers in earlier solution (2a)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US" sz="14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 containers from Tampa Bay to St. Louis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 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55 containers in earlier solution (2a)</a:t>
          </a:r>
        </a:p>
        <a:p>
          <a:r>
            <a:rPr lang="en-US" sz="1400" baseline="0">
              <a:effectLst/>
            </a:rPr>
            <a:t>		</a:t>
          </a:r>
          <a:r>
            <a:rPr lang="en-US" sz="1400" baseline="0">
              <a:solidFill>
                <a:srgbClr val="00B050"/>
              </a:solidFill>
              <a:effectLst/>
            </a:rPr>
            <a:t>110 containers from Tampa Bay to Richmond </a:t>
          </a:r>
          <a:r>
            <a:rPr lang="en-US" sz="1400" baseline="0">
              <a:effectLst/>
            </a:rPr>
            <a:t>-- </a:t>
          </a:r>
          <a:r>
            <a:rPr lang="en-US" sz="1400" b="1" baseline="0">
              <a:effectLst/>
            </a:rPr>
            <a:t>55 containers in earlier solution (2a)</a:t>
          </a:r>
        </a:p>
        <a:p>
          <a:r>
            <a:rPr lang="en-US" sz="1400" baseline="0">
              <a:effectLst/>
            </a:rPr>
            <a:t>		100 containers from New Orleans to Oklahoma City</a:t>
          </a:r>
        </a:p>
        <a:p>
          <a:r>
            <a:rPr lang="en-US" sz="1400" baseline="0">
              <a:effectLst/>
            </a:rPr>
            <a:t>		70 containers from Houston to Oklahoma City</a:t>
          </a:r>
        </a:p>
        <a:p>
          <a:r>
            <a:rPr lang="en-US" sz="1400" baseline="0">
              <a:effectLst/>
            </a:rPr>
            <a:t>		55 containers from Houston to St. Louis</a:t>
          </a:r>
        </a:p>
        <a:p>
          <a:r>
            <a:rPr lang="en-US" sz="1400" baseline="0">
              <a:effectLst/>
            </a:rPr>
            <a:t>	Leg 3 - Inland Port to Distribution Center:</a:t>
          </a:r>
        </a:p>
        <a:p>
          <a:r>
            <a:rPr lang="en-US" sz="1400" baseline="0">
              <a:effectLst/>
            </a:rPr>
            <a:t>		85 containers from Oklahoma City to Tucson</a:t>
          </a:r>
        </a:p>
        <a:p>
          <a:r>
            <a:rPr lang="en-US" sz="1400">
              <a:effectLst/>
            </a:rPr>
            <a:t>		35 containers from Oklahoma</a:t>
          </a:r>
          <a:r>
            <a:rPr lang="en-US" sz="1400" baseline="0">
              <a:effectLst/>
            </a:rPr>
            <a:t> City to Pittsburgh</a:t>
          </a:r>
        </a:p>
        <a:p>
          <a:r>
            <a:rPr lang="en-US" sz="1400" baseline="0">
              <a:effectLst/>
            </a:rPr>
            <a:t>		50 containers from Oklahoma City to Atlanta</a:t>
          </a:r>
        </a:p>
        <a:p>
          <a:r>
            <a:rPr lang="en-US" sz="1400" baseline="0">
              <a:effectLst/>
            </a:rPr>
            <a:t>		40 containers from St. Louis to Denver</a:t>
          </a:r>
        </a:p>
        <a:p>
          <a:r>
            <a:rPr lang="en-US" sz="1400" baseline="0">
              <a:effectLst/>
            </a:rPr>
            <a:t>		70 containers from St. Louis to Pittsburgh</a:t>
          </a:r>
        </a:p>
        <a:p>
          <a:r>
            <a:rPr lang="en-US" sz="1400" baseline="0">
              <a:effectLst/>
            </a:rPr>
            <a:t>		20 containers from Richmond to Denver</a:t>
          </a:r>
        </a:p>
        <a:p>
          <a:r>
            <a:rPr lang="en-US" sz="1400" baseline="0">
              <a:effectLst/>
            </a:rPr>
            <a:t>		120 containers from Richmond to Detroit</a:t>
          </a:r>
        </a:p>
        <a:p>
          <a:r>
            <a:rPr lang="en-US" sz="1400" baseline="0">
              <a:effectLst/>
            </a:rPr>
            <a:t>		</a:t>
          </a:r>
          <a:endParaRPr lang="en-US" sz="1400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85726</xdr:rowOff>
    </xdr:from>
    <xdr:to>
      <xdr:col>12</xdr:col>
      <xdr:colOff>390526</xdr:colOff>
      <xdr:row>30</xdr:row>
      <xdr:rowOff>192346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3E97C2-F994-4B59-80DA-B7D193285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85776"/>
          <a:ext cx="7962900" cy="5707320"/>
        </a:xfrm>
        <a:prstGeom prst="rect">
          <a:avLst/>
        </a:prstGeom>
      </xdr:spPr>
    </xdr:pic>
    <xdr:clientData/>
  </xdr:twoCellAnchor>
  <xdr:oneCellAnchor>
    <xdr:from>
      <xdr:col>18</xdr:col>
      <xdr:colOff>0</xdr:colOff>
      <xdr:row>2</xdr:row>
      <xdr:rowOff>0</xdr:rowOff>
    </xdr:from>
    <xdr:ext cx="7877175" cy="638175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57AC8F-E50D-455B-99B3-AC34BD0CA33F}"/>
            </a:ext>
          </a:extLst>
        </xdr:cNvPr>
        <xdr:cNvSpPr txBox="1"/>
      </xdr:nvSpPr>
      <xdr:spPr>
        <a:xfrm>
          <a:off x="8610600" y="400050"/>
          <a:ext cx="7877175" cy="6381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X</a:t>
          </a:r>
          <a:r>
            <a:rPr lang="en-US" sz="1200" baseline="-25000"/>
            <a:t>i,j </a:t>
          </a:r>
          <a:r>
            <a:rPr lang="en-US" sz="1200" baseline="0"/>
            <a:t> - No of shipments shipped from point i to point j</a:t>
          </a:r>
          <a:r>
            <a:rPr lang="en-US" sz="1200" baseline="-25000"/>
            <a:t>,</a:t>
          </a:r>
          <a:r>
            <a:rPr lang="en-US" sz="1200" baseline="0"/>
            <a:t> where i is embarkation point and j is destination point</a:t>
          </a:r>
        </a:p>
        <a:p>
          <a:endParaRPr lang="en-US" sz="1200" baseline="0"/>
        </a:p>
        <a:p>
          <a:r>
            <a:rPr lang="en-US" sz="1200" b="1" baseline="0">
              <a:solidFill>
                <a:srgbClr val="00B050"/>
              </a:solidFill>
            </a:rPr>
            <a:t>The goal would be to minimize the total shipping time</a:t>
          </a:r>
        </a:p>
        <a:p>
          <a:endParaRPr lang="en-US" sz="1200"/>
        </a:p>
        <a:p>
          <a:r>
            <a:rPr lang="en-US" sz="1200" b="1"/>
            <a:t>Minimize: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22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1,4</a:t>
          </a:r>
          <a:r>
            <a:rPr lang="en-US" sz="1200" baseline="0"/>
            <a:t> + 24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1,5</a:t>
          </a:r>
          <a:r>
            <a:rPr lang="en-US" sz="1200" baseline="0"/>
            <a:t> + 27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1,6</a:t>
          </a:r>
          <a:r>
            <a:rPr lang="en-US" sz="1200" baseline="0"/>
            <a:t> + 30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1,7</a:t>
          </a:r>
          <a:r>
            <a:rPr lang="en-US" sz="1200" baseline="0"/>
            <a:t> + 17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2,4</a:t>
          </a:r>
          <a:r>
            <a:rPr lang="en-US" sz="1200" baseline="0"/>
            <a:t> + 20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2,5</a:t>
          </a:r>
          <a:r>
            <a:rPr lang="en-US" sz="1200" baseline="0"/>
            <a:t> + 23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2,6</a:t>
          </a:r>
          <a:r>
            <a:rPr lang="en-US" sz="1200" baseline="0"/>
            <a:t> + 26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2,7</a:t>
          </a:r>
          <a:r>
            <a:rPr lang="en-US" sz="1200" baseline="0"/>
            <a:t> + 25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3,4</a:t>
          </a:r>
          <a:r>
            <a:rPr lang="en-US" sz="1200" baseline="0"/>
            <a:t> + 21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3,5</a:t>
          </a:r>
          <a:r>
            <a:rPr lang="en-US" sz="1200" baseline="0"/>
            <a:t> + 24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3,6</a:t>
          </a:r>
          <a:r>
            <a:rPr lang="en-US" sz="1200" baseline="0"/>
            <a:t> + 26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3,7</a:t>
          </a:r>
          <a:r>
            <a:rPr lang="en-US" sz="1200" baseline="0"/>
            <a:t> + 10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4,8</a:t>
          </a:r>
          <a:r>
            <a:rPr lang="en-US" sz="1200" baseline="0"/>
            <a:t> + 8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4,9</a:t>
          </a:r>
          <a:r>
            <a:rPr lang="en-US" sz="1200" baseline="0"/>
            <a:t> + 6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4,10</a:t>
          </a:r>
          <a:r>
            <a:rPr lang="en-US" sz="1200" baseline="0"/>
            <a:t> + 12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5,8</a:t>
          </a:r>
          <a:r>
            <a:rPr lang="en-US" sz="1200" baseline="0"/>
            <a:t> + 9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5,9</a:t>
          </a:r>
          <a:r>
            <a:rPr lang="en-US" sz="1200" baseline="0"/>
            <a:t> + 8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5,10</a:t>
          </a:r>
          <a:r>
            <a:rPr lang="en-US" sz="1200" baseline="0"/>
            <a:t> + 8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6,8</a:t>
          </a:r>
          <a:r>
            <a:rPr lang="en-US" sz="1200" baseline="0"/>
            <a:t>  + 7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</a:t>
          </a:r>
          <a:r>
            <a:rPr lang="en-US" sz="1200" baseline="0"/>
            <a:t> + 10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12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7,8</a:t>
          </a:r>
          <a:r>
            <a:rPr lang="en-US" sz="1200" baseline="0"/>
            <a:t> + 6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7,9</a:t>
          </a:r>
          <a:r>
            <a:rPr lang="en-US" sz="1200" baseline="0"/>
            <a:t> + 8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7,10</a:t>
          </a:r>
          <a:r>
            <a:rPr lang="en-US" sz="1200" baseline="0"/>
            <a:t> + 5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8,11</a:t>
          </a:r>
          <a:r>
            <a:rPr lang="en-US" sz="1200" baseline="0"/>
            <a:t> + 6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8,12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7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8,14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8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8,15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+ 6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9,11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200" baseline="0"/>
            <a:t> 4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9,12</a:t>
          </a:r>
          <a:r>
            <a:rPr lang="en-US" sz="1200" baseline="0"/>
            <a:t> + 4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9,14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+ 7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9,15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+ 10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10,11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+ 5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10,12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+ 7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+ 4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10,14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+ 6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10,15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</a:t>
          </a:r>
        </a:p>
        <a:p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                </a:t>
          </a:r>
          <a:endParaRPr lang="en-US" sz="1200" baseline="0"/>
        </a:p>
        <a:p>
          <a:r>
            <a:rPr lang="en-US" sz="1200" b="1" baseline="0"/>
            <a:t>Subject to below constraints: 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1,4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1,5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1,6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1,7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&gt;</a:t>
          </a:r>
          <a:r>
            <a:rPr lang="en-US" sz="1200">
              <a:solidFill>
                <a:sysClr val="windowText" lastClr="000000"/>
              </a:solidFill>
            </a:rPr>
            <a:t>=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-5</a:t>
          </a:r>
          <a:endParaRPr lang="en-US" sz="1200" b="0" baseline="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2,4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2,5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2,6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2,7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&gt;= -5</a:t>
          </a:r>
        </a:p>
        <a:p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3,4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3,5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3,6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3,7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&gt;= -5</a:t>
          </a:r>
          <a:r>
            <a:rPr lang="en-US" sz="1200" b="0" baseline="0">
              <a:solidFill>
                <a:sysClr val="windowText" lastClr="000000"/>
              </a:solidFill>
            </a:rPr>
            <a:t> </a:t>
          </a:r>
        </a:p>
        <a:p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1,4</a:t>
          </a:r>
          <a:r>
            <a:rPr lang="en-US" sz="1200" b="0" baseline="0">
              <a:solidFill>
                <a:sysClr val="windowText" lastClr="000000"/>
              </a:solidFill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2,4</a:t>
          </a:r>
          <a:r>
            <a:rPr lang="en-US" sz="1200" b="0" baseline="0">
              <a:solidFill>
                <a:sysClr val="windowText" lastClr="000000"/>
              </a:solidFill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3,4 </a:t>
          </a:r>
          <a:r>
            <a:rPr lang="en-US" sz="1200" b="0" baseline="0">
              <a:solidFill>
                <a:sysClr val="windowText" lastClr="000000"/>
              </a:solidFill>
            </a:rPr>
            <a:t> &lt;= 5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1,5</a:t>
          </a:r>
          <a:r>
            <a:rPr lang="en-US" sz="1200" b="0" baseline="0">
              <a:solidFill>
                <a:sysClr val="windowText" lastClr="000000"/>
              </a:solidFill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2,5</a:t>
          </a:r>
          <a:r>
            <a:rPr lang="en-US" sz="1200" b="0" baseline="0">
              <a:solidFill>
                <a:sysClr val="windowText" lastClr="000000"/>
              </a:solidFill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3,5</a:t>
          </a:r>
          <a:r>
            <a:rPr lang="en-US" sz="1200" b="0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5</a:t>
          </a:r>
          <a:endParaRPr lang="en-US" sz="1200">
            <a:effectLst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5</a:t>
          </a:r>
          <a:endParaRPr lang="en-US" sz="1200">
            <a:effectLst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5</a:t>
          </a:r>
          <a:endParaRPr lang="en-US" sz="1200">
            <a:effectLst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200" b="0" baseline="0">
              <a:solidFill>
                <a:sysClr val="windowText" lastClr="000000"/>
              </a:solidFill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ysClr val="windowText" lastClr="000000"/>
              </a:solidFill>
            </a:rPr>
            <a:t>                                     </a:t>
          </a:r>
          <a:r>
            <a:rPr lang="en-US" sz="1200" baseline="0">
              <a:solidFill>
                <a:sysClr val="windowText" lastClr="000000"/>
              </a:solidFill>
            </a:rPr>
            <a:t>                   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3,6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3,7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7,10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7,8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5</a:t>
          </a:r>
          <a:endParaRPr lang="en-US" sz="1200">
            <a:effectLst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7,9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5</a:t>
          </a:r>
          <a:endParaRPr lang="en-US" sz="1200">
            <a:effectLst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7,10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5</a:t>
          </a:r>
          <a:endParaRPr lang="en-US" sz="1200">
            <a:effectLst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6,8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7,8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8,14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6,9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7,9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9,14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 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6,10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7,10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10,14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       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10,11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10,12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10,13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10,14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10,15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i,j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&gt;= 0 for all i and j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200" baseline="0">
              <a:solidFill>
                <a:sysClr val="windowText" lastClr="000000"/>
              </a:solidFill>
            </a:rPr>
            <a:t>      </a:t>
          </a:r>
        </a:p>
      </xdr:txBody>
    </xdr:sp>
    <xdr:clientData/>
  </xdr:oneCellAnchor>
  <xdr:oneCellAnchor>
    <xdr:from>
      <xdr:col>0</xdr:col>
      <xdr:colOff>9525</xdr:colOff>
      <xdr:row>62</xdr:row>
      <xdr:rowOff>57149</xdr:rowOff>
    </xdr:from>
    <xdr:ext cx="6800850" cy="381952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03700CE-FFAD-41EF-9658-82939D8EB81E}"/>
            </a:ext>
          </a:extLst>
        </xdr:cNvPr>
        <xdr:cNvSpPr txBox="1"/>
      </xdr:nvSpPr>
      <xdr:spPr>
        <a:xfrm>
          <a:off x="9525" y="12763499"/>
          <a:ext cx="6800850" cy="3819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effectLst/>
            </a:rPr>
            <a:t>Given</a:t>
          </a:r>
          <a:r>
            <a:rPr lang="en-US" sz="1400" baseline="0">
              <a:effectLst/>
            </a:rPr>
            <a:t> the presently-available routes, the costs of transport, port capacity, and distribution center demand, t</a:t>
          </a:r>
          <a:r>
            <a:rPr lang="en-US" sz="1400">
              <a:effectLst/>
            </a:rPr>
            <a:t>otal</a:t>
          </a:r>
          <a:r>
            <a:rPr lang="en-US" sz="1400" baseline="0">
              <a:effectLst/>
            </a:rPr>
            <a:t> s</a:t>
          </a:r>
          <a:r>
            <a:rPr lang="en-US" sz="1400">
              <a:effectLst/>
            </a:rPr>
            <a:t>hipping time is minimized</a:t>
          </a:r>
          <a:r>
            <a:rPr lang="en-US" sz="1400" baseline="0">
              <a:effectLst/>
            </a:rPr>
            <a:t> to 144 days.  To achieve this optimal result, AutoSupply Corp. must ship via the following plan:</a:t>
          </a:r>
        </a:p>
        <a:p>
          <a:endParaRPr lang="en-US" sz="1400" baseline="0">
            <a:effectLst/>
          </a:endParaRPr>
        </a:p>
        <a:p>
          <a:r>
            <a:rPr lang="en-US" sz="1400" baseline="0">
              <a:effectLst/>
            </a:rPr>
            <a:t>	Leg 1 - European Port to US Seaport:</a:t>
          </a:r>
        </a:p>
        <a:p>
          <a:r>
            <a:rPr lang="en-US" sz="1400">
              <a:effectLst/>
            </a:rPr>
            <a:t>		5</a:t>
          </a:r>
          <a:r>
            <a:rPr lang="en-US" sz="1400" baseline="0">
              <a:effectLst/>
            </a:rPr>
            <a:t> containers from Hamburg to Baltimore</a:t>
          </a:r>
        </a:p>
        <a:p>
          <a:r>
            <a:rPr lang="en-US" sz="1400" baseline="0">
              <a:effectLst/>
            </a:rPr>
            <a:t>	Leg 2 - US Seaport to Inland Port: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containers from Baltimore to St. Louis </a:t>
          </a:r>
        </a:p>
        <a:p>
          <a:pPr marL="0" indent="0"/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3 containers from Baltimore to Richmond </a:t>
          </a:r>
        </a:p>
        <a:p>
          <a:r>
            <a:rPr lang="en-US" sz="1400" baseline="0">
              <a:effectLst/>
            </a:rPr>
            <a:t>	Leg 3 - Inland Port to Distribution Center:</a:t>
          </a:r>
        </a:p>
        <a:p>
          <a:r>
            <a:rPr lang="en-US" sz="1400" baseline="0">
              <a:effectLst/>
            </a:rPr>
            <a:t>		1 container from St. Louis to Tucson</a:t>
          </a:r>
        </a:p>
        <a:p>
          <a:r>
            <a:rPr lang="en-US" sz="1400" baseline="0">
              <a:effectLst/>
            </a:rPr>
            <a:t>		1 container from St. Louis to Pittsburgh</a:t>
          </a:r>
        </a:p>
        <a:p>
          <a:r>
            <a:rPr lang="en-US" sz="1400" baseline="0">
              <a:effectLst/>
            </a:rPr>
            <a:t>		1 container from Richmond to Denver</a:t>
          </a:r>
        </a:p>
        <a:p>
          <a:r>
            <a:rPr lang="en-US" sz="1400" baseline="0">
              <a:effectLst/>
            </a:rPr>
            <a:t>		1 container from Richmond to Atlanta</a:t>
          </a:r>
        </a:p>
        <a:p>
          <a:pPr marL="0" indent="0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container from Richmond to Detroit</a:t>
          </a:r>
        </a:p>
      </xdr:txBody>
    </xdr:sp>
    <xdr:clientData/>
  </xdr:oneCellAnchor>
  <xdr:twoCellAnchor editAs="oneCell">
    <xdr:from>
      <xdr:col>14</xdr:col>
      <xdr:colOff>0</xdr:colOff>
      <xdr:row>63</xdr:row>
      <xdr:rowOff>0</xdr:rowOff>
    </xdr:from>
    <xdr:to>
      <xdr:col>37</xdr:col>
      <xdr:colOff>121028</xdr:colOff>
      <xdr:row>97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D9FAD7-A5CE-0449-AE9E-1F3E5E573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3250" y="13446125"/>
          <a:ext cx="8884028" cy="708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2502-2BA4-A343-905E-0CC374208164}">
  <dimension ref="A1"/>
  <sheetViews>
    <sheetView tabSelected="1" workbookViewId="0">
      <selection activeCell="K2" sqref="K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Q70"/>
  <sheetViews>
    <sheetView zoomScale="80" zoomScaleNormal="80" workbookViewId="0">
      <selection activeCell="A2" sqref="A2"/>
    </sheetView>
  </sheetViews>
  <sheetFormatPr baseColWidth="10" defaultColWidth="11" defaultRowHeight="16" x14ac:dyDescent="0.2"/>
  <cols>
    <col min="1" max="1" width="21.1640625" customWidth="1"/>
    <col min="2" max="9" width="5.6640625" bestFit="1" customWidth="1"/>
    <col min="10" max="10" width="6.33203125" customWidth="1"/>
    <col min="11" max="13" width="5.6640625" bestFit="1" customWidth="1"/>
    <col min="14" max="15" width="4.1640625" bestFit="1" customWidth="1"/>
    <col min="16" max="16" width="5.1640625" bestFit="1" customWidth="1"/>
    <col min="17" max="18" width="4.1640625" bestFit="1" customWidth="1"/>
    <col min="19" max="19" width="5.1640625" bestFit="1" customWidth="1"/>
    <col min="20" max="21" width="4.1640625" bestFit="1" customWidth="1"/>
    <col min="22" max="22" width="5.1640625" bestFit="1" customWidth="1"/>
    <col min="23" max="24" width="4.1640625" bestFit="1" customWidth="1"/>
    <col min="25" max="25" width="5.6640625" bestFit="1" customWidth="1"/>
    <col min="26" max="35" width="5.1640625" bestFit="1" customWidth="1"/>
    <col min="36" max="40" width="6.1640625" bestFit="1" customWidth="1"/>
    <col min="41" max="41" width="10.6640625" bestFit="1" customWidth="1"/>
    <col min="42" max="42" width="5.1640625" customWidth="1"/>
    <col min="43" max="43" width="7.83203125" customWidth="1"/>
  </cols>
  <sheetData>
    <row r="3" spans="1:1" ht="24" x14ac:dyDescent="0.3">
      <c r="A3" s="35" t="s">
        <v>200</v>
      </c>
    </row>
    <row r="38" spans="1:43" x14ac:dyDescent="0.2">
      <c r="A38" t="s">
        <v>5</v>
      </c>
      <c r="J38" t="s">
        <v>3</v>
      </c>
      <c r="L38">
        <f>125+210+160</f>
        <v>495</v>
      </c>
    </row>
    <row r="39" spans="1:43" x14ac:dyDescent="0.2">
      <c r="J39" t="s">
        <v>4</v>
      </c>
      <c r="L39">
        <f>85+60+105+50+120</f>
        <v>420</v>
      </c>
    </row>
    <row r="40" spans="1:43" x14ac:dyDescent="0.2">
      <c r="B40" s="43" t="s">
        <v>192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4" t="s">
        <v>193</v>
      </c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5" t="s">
        <v>194</v>
      </c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</row>
    <row r="41" spans="1:43" ht="17" thickBot="1" x14ac:dyDescent="0.25">
      <c r="B41" s="19" t="s">
        <v>6</v>
      </c>
      <c r="C41" s="19" t="s">
        <v>7</v>
      </c>
      <c r="D41" s="19" t="s">
        <v>8</v>
      </c>
      <c r="E41" s="19" t="s">
        <v>9</v>
      </c>
      <c r="F41" s="19" t="s">
        <v>10</v>
      </c>
      <c r="G41" s="19" t="s">
        <v>11</v>
      </c>
      <c r="H41" s="19" t="s">
        <v>12</v>
      </c>
      <c r="I41" s="19" t="s">
        <v>13</v>
      </c>
      <c r="J41" s="19" t="s">
        <v>14</v>
      </c>
      <c r="K41" s="19" t="s">
        <v>15</v>
      </c>
      <c r="L41" s="19" t="s">
        <v>16</v>
      </c>
      <c r="M41" s="19" t="s">
        <v>17</v>
      </c>
      <c r="N41" s="19" t="s">
        <v>18</v>
      </c>
      <c r="O41" s="19" t="s">
        <v>19</v>
      </c>
      <c r="P41" s="19" t="s">
        <v>20</v>
      </c>
      <c r="Q41" s="19" t="s">
        <v>21</v>
      </c>
      <c r="R41" s="19" t="s">
        <v>22</v>
      </c>
      <c r="S41" s="19" t="s">
        <v>23</v>
      </c>
      <c r="T41" s="19" t="s">
        <v>24</v>
      </c>
      <c r="U41" s="19" t="s">
        <v>25</v>
      </c>
      <c r="V41" s="19" t="s">
        <v>26</v>
      </c>
      <c r="W41" s="19" t="s">
        <v>27</v>
      </c>
      <c r="X41" s="19" t="s">
        <v>28</v>
      </c>
      <c r="Y41" s="19" t="s">
        <v>29</v>
      </c>
      <c r="Z41" s="19" t="s">
        <v>30</v>
      </c>
      <c r="AA41" s="19" t="s">
        <v>31</v>
      </c>
      <c r="AB41" s="19" t="s">
        <v>32</v>
      </c>
      <c r="AC41" s="19" t="s">
        <v>33</v>
      </c>
      <c r="AD41" s="19" t="s">
        <v>34</v>
      </c>
      <c r="AE41" s="19" t="s">
        <v>35</v>
      </c>
      <c r="AF41" s="19" t="s">
        <v>36</v>
      </c>
      <c r="AG41" s="19" t="s">
        <v>37</v>
      </c>
      <c r="AH41" s="19" t="s">
        <v>38</v>
      </c>
      <c r="AI41" s="19" t="s">
        <v>39</v>
      </c>
      <c r="AJ41" s="19" t="s">
        <v>40</v>
      </c>
      <c r="AK41" s="19" t="s">
        <v>41</v>
      </c>
      <c r="AL41" s="19" t="s">
        <v>42</v>
      </c>
      <c r="AM41" s="19" t="s">
        <v>43</v>
      </c>
      <c r="AN41" s="19" t="s">
        <v>44</v>
      </c>
      <c r="AO41" s="2"/>
      <c r="AP41" s="2"/>
    </row>
    <row r="42" spans="1:43" ht="18" thickTop="1" thickBot="1" x14ac:dyDescent="0.25">
      <c r="A42" t="s">
        <v>45</v>
      </c>
      <c r="B42" s="22">
        <v>85</v>
      </c>
      <c r="C42" s="23">
        <v>40</v>
      </c>
      <c r="D42" s="23">
        <v>0</v>
      </c>
      <c r="E42" s="23">
        <v>0</v>
      </c>
      <c r="F42" s="23">
        <v>0</v>
      </c>
      <c r="G42" s="23">
        <v>70</v>
      </c>
      <c r="H42" s="23">
        <v>15</v>
      </c>
      <c r="I42" s="23">
        <v>125</v>
      </c>
      <c r="J42" s="23">
        <v>0</v>
      </c>
      <c r="K42" s="23">
        <v>0</v>
      </c>
      <c r="L42" s="23">
        <v>85</v>
      </c>
      <c r="M42" s="23">
        <v>0</v>
      </c>
      <c r="N42" s="23">
        <v>0</v>
      </c>
      <c r="O42" s="23">
        <v>0</v>
      </c>
      <c r="P42" s="23">
        <v>85</v>
      </c>
      <c r="Q42" s="23">
        <v>0</v>
      </c>
      <c r="R42" s="23">
        <v>55</v>
      </c>
      <c r="S42" s="23">
        <v>55</v>
      </c>
      <c r="T42" s="23">
        <v>100</v>
      </c>
      <c r="U42" s="23">
        <v>0</v>
      </c>
      <c r="V42" s="23">
        <v>0</v>
      </c>
      <c r="W42" s="23">
        <v>70</v>
      </c>
      <c r="X42" s="23">
        <v>55</v>
      </c>
      <c r="Y42" s="23">
        <v>0</v>
      </c>
      <c r="Z42" s="23">
        <v>85</v>
      </c>
      <c r="AA42" s="23">
        <v>0</v>
      </c>
      <c r="AB42" s="23">
        <v>35</v>
      </c>
      <c r="AC42" s="23">
        <v>50</v>
      </c>
      <c r="AD42" s="23">
        <v>0</v>
      </c>
      <c r="AE42" s="23">
        <v>0</v>
      </c>
      <c r="AF42" s="23">
        <v>40</v>
      </c>
      <c r="AG42" s="23">
        <v>70</v>
      </c>
      <c r="AH42" s="23">
        <v>0</v>
      </c>
      <c r="AI42" s="23">
        <v>0</v>
      </c>
      <c r="AJ42" s="23">
        <v>0</v>
      </c>
      <c r="AK42" s="23">
        <v>20</v>
      </c>
      <c r="AL42" s="23">
        <v>0</v>
      </c>
      <c r="AM42" s="23">
        <v>0</v>
      </c>
      <c r="AN42" s="24">
        <v>120</v>
      </c>
      <c r="AO42" s="3"/>
      <c r="AP42" s="2"/>
    </row>
    <row r="43" spans="1:43" ht="18" thickTop="1" thickBot="1" x14ac:dyDescent="0.25">
      <c r="A43" t="s">
        <v>69</v>
      </c>
      <c r="B43" s="12">
        <v>1725</v>
      </c>
      <c r="C43" s="13">
        <v>1800</v>
      </c>
      <c r="D43" s="13">
        <v>2345</v>
      </c>
      <c r="E43" s="13">
        <v>2700</v>
      </c>
      <c r="F43" s="13">
        <v>1825</v>
      </c>
      <c r="G43" s="13">
        <v>1750</v>
      </c>
      <c r="H43" s="13">
        <v>1945</v>
      </c>
      <c r="I43" s="13">
        <v>2320</v>
      </c>
      <c r="J43" s="13">
        <v>2060</v>
      </c>
      <c r="K43" s="13">
        <v>2175</v>
      </c>
      <c r="L43" s="13">
        <v>2050</v>
      </c>
      <c r="M43" s="13">
        <v>2475</v>
      </c>
      <c r="N43" s="13">
        <v>825</v>
      </c>
      <c r="O43" s="13">
        <v>545</v>
      </c>
      <c r="P43" s="13">
        <v>320</v>
      </c>
      <c r="Q43" s="13">
        <v>750</v>
      </c>
      <c r="R43" s="13">
        <v>675</v>
      </c>
      <c r="S43" s="13">
        <v>450</v>
      </c>
      <c r="T43" s="13">
        <v>325</v>
      </c>
      <c r="U43" s="13">
        <v>605</v>
      </c>
      <c r="V43" s="13">
        <v>690</v>
      </c>
      <c r="W43" s="13">
        <v>270</v>
      </c>
      <c r="X43" s="13">
        <v>510</v>
      </c>
      <c r="Y43" s="13">
        <v>1050</v>
      </c>
      <c r="Z43" s="13">
        <v>450</v>
      </c>
      <c r="AA43" s="13">
        <v>830</v>
      </c>
      <c r="AB43" s="13">
        <v>565</v>
      </c>
      <c r="AC43" s="13">
        <v>420</v>
      </c>
      <c r="AD43" s="13">
        <v>960</v>
      </c>
      <c r="AE43" s="13">
        <v>880</v>
      </c>
      <c r="AF43" s="13">
        <v>520</v>
      </c>
      <c r="AG43" s="13">
        <v>450</v>
      </c>
      <c r="AH43" s="13">
        <v>380</v>
      </c>
      <c r="AI43" s="13">
        <v>660</v>
      </c>
      <c r="AJ43" s="13">
        <v>1350</v>
      </c>
      <c r="AK43" s="13">
        <v>390</v>
      </c>
      <c r="AL43" s="13">
        <v>1200</v>
      </c>
      <c r="AM43" s="13">
        <v>450</v>
      </c>
      <c r="AN43" s="14">
        <v>310</v>
      </c>
      <c r="AO43" s="36">
        <f>SUMPRODUCT($B$42:$AN$42,B43:AN43)</f>
        <v>1179400</v>
      </c>
      <c r="AP43" s="2"/>
      <c r="AQ43" s="1" t="s">
        <v>2</v>
      </c>
    </row>
    <row r="44" spans="1:43" ht="17" thickTop="1" x14ac:dyDescent="0.2">
      <c r="A44" t="s">
        <v>47</v>
      </c>
      <c r="B44" s="7">
        <v>1</v>
      </c>
      <c r="C44" s="8">
        <v>1</v>
      </c>
      <c r="D44" s="8">
        <v>1</v>
      </c>
      <c r="E44" s="8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6">
        <f t="shared" ref="AO44:AO65" si="0">SUMPRODUCT($B$42:$AN$42,B44:AN44)</f>
        <v>125</v>
      </c>
      <c r="AP44" s="7" t="s">
        <v>0</v>
      </c>
      <c r="AQ44" s="5">
        <v>125</v>
      </c>
    </row>
    <row r="45" spans="1:43" x14ac:dyDescent="0.2">
      <c r="A45" t="s">
        <v>48</v>
      </c>
      <c r="B45" s="10"/>
      <c r="C45" s="4"/>
      <c r="D45" s="4"/>
      <c r="E45" s="4"/>
      <c r="F45" s="4">
        <v>1</v>
      </c>
      <c r="G45" s="4">
        <v>1</v>
      </c>
      <c r="H45" s="4">
        <v>1</v>
      </c>
      <c r="I45" s="4">
        <v>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11"/>
      <c r="AO45" s="17">
        <f t="shared" si="0"/>
        <v>210</v>
      </c>
      <c r="AP45" s="10" t="s">
        <v>0</v>
      </c>
      <c r="AQ45" s="20">
        <v>210</v>
      </c>
    </row>
    <row r="46" spans="1:43" x14ac:dyDescent="0.2">
      <c r="A46" t="s">
        <v>49</v>
      </c>
      <c r="B46" s="10"/>
      <c r="C46" s="4"/>
      <c r="D46" s="4"/>
      <c r="E46" s="4"/>
      <c r="F46" s="4"/>
      <c r="G46" s="4"/>
      <c r="H46" s="4"/>
      <c r="I46" s="4"/>
      <c r="J46" s="4">
        <v>1</v>
      </c>
      <c r="K46" s="4">
        <v>1</v>
      </c>
      <c r="L46" s="4">
        <v>1</v>
      </c>
      <c r="M46" s="4">
        <v>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11"/>
      <c r="AO46" s="17">
        <f t="shared" si="0"/>
        <v>85</v>
      </c>
      <c r="AP46" s="10" t="s">
        <v>0</v>
      </c>
      <c r="AQ46" s="20">
        <v>160</v>
      </c>
    </row>
    <row r="47" spans="1:43" x14ac:dyDescent="0.2">
      <c r="A47" t="s">
        <v>50</v>
      </c>
      <c r="B47" s="10">
        <v>1</v>
      </c>
      <c r="C47" s="4"/>
      <c r="D47" s="4"/>
      <c r="E47" s="4"/>
      <c r="F47" s="4">
        <v>1</v>
      </c>
      <c r="G47" s="4"/>
      <c r="H47" s="4"/>
      <c r="I47" s="4"/>
      <c r="J47" s="4">
        <v>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11"/>
      <c r="AO47" s="17">
        <f t="shared" si="0"/>
        <v>85</v>
      </c>
      <c r="AP47" s="10" t="s">
        <v>0</v>
      </c>
      <c r="AQ47" s="20">
        <v>85</v>
      </c>
    </row>
    <row r="48" spans="1:43" x14ac:dyDescent="0.2">
      <c r="A48" t="s">
        <v>51</v>
      </c>
      <c r="B48" s="10"/>
      <c r="C48" s="4">
        <v>1</v>
      </c>
      <c r="D48" s="4"/>
      <c r="E48" s="4"/>
      <c r="F48" s="4"/>
      <c r="G48" s="4">
        <v>1</v>
      </c>
      <c r="H48" s="4"/>
      <c r="I48" s="4"/>
      <c r="J48" s="4"/>
      <c r="K48" s="4">
        <v>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11"/>
      <c r="AO48" s="17">
        <f t="shared" si="0"/>
        <v>110</v>
      </c>
      <c r="AP48" s="10" t="s">
        <v>0</v>
      </c>
      <c r="AQ48" s="20">
        <v>110</v>
      </c>
    </row>
    <row r="49" spans="1:43" x14ac:dyDescent="0.2">
      <c r="A49" t="s">
        <v>52</v>
      </c>
      <c r="B49" s="10"/>
      <c r="C49" s="4"/>
      <c r="D49" s="4">
        <v>1</v>
      </c>
      <c r="E49" s="4"/>
      <c r="F49" s="4"/>
      <c r="G49" s="4"/>
      <c r="H49" s="4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11"/>
      <c r="AO49" s="17">
        <f t="shared" si="0"/>
        <v>100</v>
      </c>
      <c r="AP49" s="10" t="s">
        <v>0</v>
      </c>
      <c r="AQ49" s="20">
        <v>100</v>
      </c>
    </row>
    <row r="50" spans="1:43" x14ac:dyDescent="0.2">
      <c r="A50" t="s">
        <v>53</v>
      </c>
      <c r="B50" s="10"/>
      <c r="C50" s="4"/>
      <c r="D50" s="4"/>
      <c r="E50" s="4">
        <v>1</v>
      </c>
      <c r="F50" s="4"/>
      <c r="G50" s="4"/>
      <c r="H50" s="4"/>
      <c r="I50" s="4">
        <v>1</v>
      </c>
      <c r="J50" s="4"/>
      <c r="K50" s="4"/>
      <c r="L50" s="4"/>
      <c r="M50" s="4">
        <v>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11"/>
      <c r="AO50" s="17">
        <f t="shared" si="0"/>
        <v>125</v>
      </c>
      <c r="AP50" s="10" t="s">
        <v>0</v>
      </c>
      <c r="AQ50" s="20">
        <v>130</v>
      </c>
    </row>
    <row r="51" spans="1:43" x14ac:dyDescent="0.2">
      <c r="A51" t="s">
        <v>54</v>
      </c>
      <c r="B51" s="1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  <c r="O51" s="4"/>
      <c r="P51" s="4"/>
      <c r="Q51" s="4">
        <v>1</v>
      </c>
      <c r="R51" s="4"/>
      <c r="S51" s="4"/>
      <c r="T51" s="4">
        <v>1</v>
      </c>
      <c r="U51" s="4"/>
      <c r="V51" s="4"/>
      <c r="W51" s="4">
        <v>1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11"/>
      <c r="AO51" s="17">
        <f t="shared" si="0"/>
        <v>170</v>
      </c>
      <c r="AP51" s="10" t="s">
        <v>0</v>
      </c>
      <c r="AQ51" s="20">
        <v>170</v>
      </c>
    </row>
    <row r="52" spans="1:43" x14ac:dyDescent="0.2">
      <c r="A52" t="s">
        <v>55</v>
      </c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</v>
      </c>
      <c r="P52" s="4"/>
      <c r="Q52" s="4"/>
      <c r="R52" s="4">
        <v>1</v>
      </c>
      <c r="S52" s="4"/>
      <c r="T52" s="4"/>
      <c r="U52" s="4">
        <v>1</v>
      </c>
      <c r="V52" s="4"/>
      <c r="W52" s="4"/>
      <c r="X52" s="4">
        <v>1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11"/>
      <c r="AO52" s="17">
        <f t="shared" si="0"/>
        <v>110</v>
      </c>
      <c r="AP52" s="10" t="s">
        <v>0</v>
      </c>
      <c r="AQ52" s="20">
        <v>240</v>
      </c>
    </row>
    <row r="53" spans="1:43" x14ac:dyDescent="0.2">
      <c r="A53" t="s">
        <v>56</v>
      </c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>
        <v>1</v>
      </c>
      <c r="T53" s="4"/>
      <c r="U53" s="4"/>
      <c r="V53" s="4">
        <v>1</v>
      </c>
      <c r="W53" s="4"/>
      <c r="X53" s="4"/>
      <c r="Y53" s="4">
        <v>1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11"/>
      <c r="AO53" s="17">
        <f t="shared" si="0"/>
        <v>140</v>
      </c>
      <c r="AP53" s="10" t="s">
        <v>0</v>
      </c>
      <c r="AQ53" s="20">
        <v>140</v>
      </c>
    </row>
    <row r="54" spans="1:43" x14ac:dyDescent="0.2">
      <c r="A54" t="s">
        <v>57</v>
      </c>
      <c r="B54" s="1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>
        <v>1</v>
      </c>
      <c r="AA54" s="4"/>
      <c r="AB54" s="4"/>
      <c r="AC54" s="4"/>
      <c r="AD54" s="4"/>
      <c r="AE54" s="4">
        <v>1</v>
      </c>
      <c r="AF54" s="4"/>
      <c r="AG54" s="4"/>
      <c r="AH54" s="4"/>
      <c r="AI54" s="4"/>
      <c r="AJ54" s="4">
        <v>1</v>
      </c>
      <c r="AK54" s="4"/>
      <c r="AL54" s="4"/>
      <c r="AM54" s="4"/>
      <c r="AN54" s="11"/>
      <c r="AO54" s="17">
        <f t="shared" si="0"/>
        <v>85</v>
      </c>
      <c r="AP54" s="10" t="s">
        <v>1</v>
      </c>
      <c r="AQ54" s="20">
        <v>85</v>
      </c>
    </row>
    <row r="55" spans="1:43" x14ac:dyDescent="0.2">
      <c r="A55" t="s">
        <v>58</v>
      </c>
      <c r="B55" s="1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>
        <v>1</v>
      </c>
      <c r="AB55" s="4"/>
      <c r="AC55" s="4"/>
      <c r="AD55" s="4"/>
      <c r="AE55" s="4"/>
      <c r="AF55" s="4">
        <v>1</v>
      </c>
      <c r="AG55" s="4"/>
      <c r="AH55" s="4"/>
      <c r="AI55" s="4"/>
      <c r="AJ55" s="4"/>
      <c r="AK55" s="4">
        <v>1</v>
      </c>
      <c r="AL55" s="4"/>
      <c r="AM55" s="4"/>
      <c r="AN55" s="11"/>
      <c r="AO55" s="17">
        <f t="shared" si="0"/>
        <v>60</v>
      </c>
      <c r="AP55" s="10" t="s">
        <v>1</v>
      </c>
      <c r="AQ55" s="20">
        <v>60</v>
      </c>
    </row>
    <row r="56" spans="1:43" x14ac:dyDescent="0.2">
      <c r="A56" t="s">
        <v>59</v>
      </c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>
        <v>1</v>
      </c>
      <c r="AC56" s="4"/>
      <c r="AD56" s="4"/>
      <c r="AE56" s="4"/>
      <c r="AF56" s="4"/>
      <c r="AG56" s="4">
        <v>1</v>
      </c>
      <c r="AH56" s="4"/>
      <c r="AI56" s="4"/>
      <c r="AJ56" s="4"/>
      <c r="AK56" s="4"/>
      <c r="AL56" s="4">
        <v>1</v>
      </c>
      <c r="AM56" s="4"/>
      <c r="AN56" s="11"/>
      <c r="AO56" s="17">
        <f t="shared" si="0"/>
        <v>105</v>
      </c>
      <c r="AP56" s="10" t="s">
        <v>1</v>
      </c>
      <c r="AQ56" s="20">
        <v>105</v>
      </c>
    </row>
    <row r="57" spans="1:43" x14ac:dyDescent="0.2">
      <c r="A57" t="s">
        <v>60</v>
      </c>
      <c r="B57" s="1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</v>
      </c>
      <c r="AD57" s="4"/>
      <c r="AE57" s="4"/>
      <c r="AF57" s="4"/>
      <c r="AG57" s="4"/>
      <c r="AH57" s="4">
        <v>1</v>
      </c>
      <c r="AI57" s="4"/>
      <c r="AJ57" s="4"/>
      <c r="AK57" s="4"/>
      <c r="AL57" s="4"/>
      <c r="AM57" s="4">
        <v>1</v>
      </c>
      <c r="AN57" s="11"/>
      <c r="AO57" s="17">
        <f t="shared" si="0"/>
        <v>50</v>
      </c>
      <c r="AP57" s="10" t="s">
        <v>1</v>
      </c>
      <c r="AQ57" s="20">
        <v>50</v>
      </c>
    </row>
    <row r="58" spans="1:43" x14ac:dyDescent="0.2">
      <c r="A58" t="s">
        <v>61</v>
      </c>
      <c r="B58" s="1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v>1</v>
      </c>
      <c r="AE58" s="4"/>
      <c r="AF58" s="4"/>
      <c r="AG58" s="4"/>
      <c r="AH58" s="4"/>
      <c r="AI58" s="4">
        <v>1</v>
      </c>
      <c r="AJ58" s="4"/>
      <c r="AK58" s="4"/>
      <c r="AL58" s="4"/>
      <c r="AM58" s="4"/>
      <c r="AN58" s="11">
        <v>1</v>
      </c>
      <c r="AO58" s="17">
        <f t="shared" si="0"/>
        <v>120</v>
      </c>
      <c r="AP58" s="10" t="s">
        <v>1</v>
      </c>
      <c r="AQ58" s="20">
        <v>120</v>
      </c>
    </row>
    <row r="59" spans="1:43" x14ac:dyDescent="0.2">
      <c r="A59" t="s">
        <v>62</v>
      </c>
      <c r="B59" s="10">
        <v>1</v>
      </c>
      <c r="C59" s="4"/>
      <c r="D59" s="4"/>
      <c r="E59" s="4"/>
      <c r="F59" s="4">
        <v>1</v>
      </c>
      <c r="G59" s="4"/>
      <c r="H59" s="4"/>
      <c r="I59" s="4"/>
      <c r="J59" s="4">
        <v>1</v>
      </c>
      <c r="K59" s="4"/>
      <c r="L59" s="4"/>
      <c r="M59" s="4"/>
      <c r="N59" s="4">
        <v>-1</v>
      </c>
      <c r="O59" s="4">
        <v>-1</v>
      </c>
      <c r="P59" s="4">
        <v>-1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11"/>
      <c r="AO59" s="17">
        <f t="shared" si="0"/>
        <v>0</v>
      </c>
      <c r="AP59" s="10" t="s">
        <v>1</v>
      </c>
      <c r="AQ59" s="20">
        <v>0</v>
      </c>
    </row>
    <row r="60" spans="1:43" x14ac:dyDescent="0.2">
      <c r="A60" t="s">
        <v>63</v>
      </c>
      <c r="B60" s="10"/>
      <c r="C60" s="4">
        <v>1</v>
      </c>
      <c r="D60" s="4"/>
      <c r="E60" s="4"/>
      <c r="F60" s="4"/>
      <c r="G60" s="4">
        <v>1</v>
      </c>
      <c r="H60" s="4"/>
      <c r="I60" s="4"/>
      <c r="J60" s="4"/>
      <c r="K60" s="4">
        <v>1</v>
      </c>
      <c r="L60" s="4"/>
      <c r="M60" s="4"/>
      <c r="N60" s="4"/>
      <c r="O60" s="4"/>
      <c r="P60" s="4"/>
      <c r="Q60" s="4">
        <v>-1</v>
      </c>
      <c r="R60" s="4">
        <v>-1</v>
      </c>
      <c r="S60" s="4">
        <v>-1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11"/>
      <c r="AO60" s="17">
        <f t="shared" si="0"/>
        <v>0</v>
      </c>
      <c r="AP60" s="10" t="s">
        <v>1</v>
      </c>
      <c r="AQ60" s="20">
        <v>0</v>
      </c>
    </row>
    <row r="61" spans="1:43" x14ac:dyDescent="0.2">
      <c r="A61" t="s">
        <v>64</v>
      </c>
      <c r="B61" s="10"/>
      <c r="C61" s="4"/>
      <c r="D61" s="4">
        <v>1</v>
      </c>
      <c r="E61" s="4"/>
      <c r="F61" s="4"/>
      <c r="G61" s="4"/>
      <c r="H61" s="4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>
        <v>-1</v>
      </c>
      <c r="U61" s="4">
        <v>-1</v>
      </c>
      <c r="V61" s="4">
        <v>-1</v>
      </c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11"/>
      <c r="AO61" s="17">
        <f t="shared" si="0"/>
        <v>0</v>
      </c>
      <c r="AP61" s="10" t="s">
        <v>1</v>
      </c>
      <c r="AQ61" s="20">
        <v>0</v>
      </c>
    </row>
    <row r="62" spans="1:43" x14ac:dyDescent="0.2">
      <c r="A62" t="s">
        <v>199</v>
      </c>
      <c r="B62" s="10"/>
      <c r="C62" s="4"/>
      <c r="D62" s="4"/>
      <c r="E62" s="4">
        <v>1</v>
      </c>
      <c r="F62" s="4"/>
      <c r="G62" s="4"/>
      <c r="H62" s="4"/>
      <c r="I62" s="4">
        <v>1</v>
      </c>
      <c r="J62" s="4"/>
      <c r="K62" s="4"/>
      <c r="L62" s="4"/>
      <c r="M62" s="4">
        <v>1</v>
      </c>
      <c r="N62" s="4"/>
      <c r="O62" s="4"/>
      <c r="P62" s="4"/>
      <c r="Q62" s="4"/>
      <c r="R62" s="4"/>
      <c r="S62" s="4"/>
      <c r="T62" s="4"/>
      <c r="U62" s="4"/>
      <c r="V62" s="4"/>
      <c r="W62" s="4">
        <v>-1</v>
      </c>
      <c r="X62" s="4">
        <v>-1</v>
      </c>
      <c r="Y62" s="4">
        <v>-1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11"/>
      <c r="AO62" s="17">
        <f t="shared" si="0"/>
        <v>0</v>
      </c>
      <c r="AP62" s="10" t="s">
        <v>1</v>
      </c>
      <c r="AQ62" s="20">
        <v>0</v>
      </c>
    </row>
    <row r="63" spans="1:43" x14ac:dyDescent="0.2">
      <c r="A63" t="s">
        <v>66</v>
      </c>
      <c r="B63" s="10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>
        <v>1</v>
      </c>
      <c r="O63" s="4"/>
      <c r="P63" s="4"/>
      <c r="Q63" s="4">
        <v>1</v>
      </c>
      <c r="R63" s="4"/>
      <c r="S63" s="4"/>
      <c r="T63" s="4">
        <v>1</v>
      </c>
      <c r="U63" s="4"/>
      <c r="V63" s="4"/>
      <c r="W63" s="4">
        <v>1</v>
      </c>
      <c r="X63" s="4"/>
      <c r="Y63" s="4"/>
      <c r="Z63" s="4">
        <v>-1</v>
      </c>
      <c r="AA63" s="4">
        <v>-1</v>
      </c>
      <c r="AB63" s="4">
        <v>-1</v>
      </c>
      <c r="AC63" s="4">
        <v>-1</v>
      </c>
      <c r="AD63" s="4">
        <v>-1</v>
      </c>
      <c r="AE63" s="4"/>
      <c r="AF63" s="4"/>
      <c r="AG63" s="4"/>
      <c r="AH63" s="4"/>
      <c r="AI63" s="4"/>
      <c r="AJ63" s="4"/>
      <c r="AK63" s="4"/>
      <c r="AL63" s="4"/>
      <c r="AM63" s="4"/>
      <c r="AN63" s="11"/>
      <c r="AO63" s="17">
        <f t="shared" si="0"/>
        <v>0</v>
      </c>
      <c r="AP63" s="10" t="s">
        <v>1</v>
      </c>
      <c r="AQ63" s="20">
        <v>0</v>
      </c>
    </row>
    <row r="64" spans="1:43" x14ac:dyDescent="0.2">
      <c r="A64" t="s">
        <v>67</v>
      </c>
      <c r="B64" s="10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1</v>
      </c>
      <c r="P64" s="4"/>
      <c r="Q64" s="4"/>
      <c r="R64" s="4">
        <v>1</v>
      </c>
      <c r="S64" s="4"/>
      <c r="T64" s="4"/>
      <c r="U64" s="4">
        <v>1</v>
      </c>
      <c r="V64" s="4"/>
      <c r="W64" s="4"/>
      <c r="X64" s="4">
        <v>1</v>
      </c>
      <c r="Y64" s="4"/>
      <c r="Z64" s="4"/>
      <c r="AA64" s="4"/>
      <c r="AB64" s="4"/>
      <c r="AC64" s="4"/>
      <c r="AD64" s="4"/>
      <c r="AE64" s="4">
        <v>-1</v>
      </c>
      <c r="AF64" s="4">
        <v>-1</v>
      </c>
      <c r="AG64" s="4">
        <v>-1</v>
      </c>
      <c r="AH64" s="4">
        <v>-1</v>
      </c>
      <c r="AI64" s="4">
        <v>-1</v>
      </c>
      <c r="AJ64" s="4"/>
      <c r="AK64" s="4"/>
      <c r="AL64" s="4"/>
      <c r="AM64" s="4"/>
      <c r="AN64" s="11"/>
      <c r="AO64" s="17">
        <f t="shared" si="0"/>
        <v>0</v>
      </c>
      <c r="AP64" s="10" t="s">
        <v>1</v>
      </c>
      <c r="AQ64" s="20">
        <v>0</v>
      </c>
    </row>
    <row r="65" spans="1:43" ht="17" thickBot="1" x14ac:dyDescent="0.25">
      <c r="A65" t="s">
        <v>68</v>
      </c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>
        <v>1</v>
      </c>
      <c r="Q65" s="13"/>
      <c r="R65" s="13"/>
      <c r="S65" s="13">
        <v>1</v>
      </c>
      <c r="T65" s="13"/>
      <c r="U65" s="13"/>
      <c r="V65" s="13">
        <v>1</v>
      </c>
      <c r="W65" s="13"/>
      <c r="X65" s="13"/>
      <c r="Y65" s="13">
        <v>1</v>
      </c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>
        <v>-1</v>
      </c>
      <c r="AK65" s="13">
        <v>-1</v>
      </c>
      <c r="AL65" s="13">
        <v>-1</v>
      </c>
      <c r="AM65" s="13">
        <v>-1</v>
      </c>
      <c r="AN65" s="14">
        <v>-1</v>
      </c>
      <c r="AO65" s="18">
        <f t="shared" si="0"/>
        <v>0</v>
      </c>
      <c r="AP65" s="12" t="s">
        <v>1</v>
      </c>
      <c r="AQ65" s="6">
        <v>0</v>
      </c>
    </row>
    <row r="66" spans="1:43" ht="17" thickTop="1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1"/>
    </row>
    <row r="67" spans="1:43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1"/>
    </row>
    <row r="68" spans="1:43" x14ac:dyDescent="0.2">
      <c r="AP68" s="2"/>
      <c r="AQ68" s="21"/>
    </row>
    <row r="69" spans="1:43" x14ac:dyDescent="0.2">
      <c r="AP69" s="2"/>
      <c r="AQ69" s="21"/>
    </row>
    <row r="70" spans="1:43" x14ac:dyDescent="0.2">
      <c r="AP70" s="2"/>
      <c r="AQ70" s="21"/>
    </row>
  </sheetData>
  <mergeCells count="3">
    <mergeCell ref="B40:M40"/>
    <mergeCell ref="N40:Y40"/>
    <mergeCell ref="Z40:AN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6"/>
  <sheetViews>
    <sheetView showGridLines="0" zoomScale="90" zoomScaleNormal="90" workbookViewId="0">
      <selection activeCell="L18" sqref="L18"/>
    </sheetView>
  </sheetViews>
  <sheetFormatPr baseColWidth="10" defaultColWidth="8.83203125" defaultRowHeight="16" x14ac:dyDescent="0.2"/>
  <cols>
    <col min="1" max="1" width="2.1640625" customWidth="1"/>
    <col min="2" max="2" width="7.33203125" customWidth="1"/>
    <col min="3" max="3" width="21.1640625" customWidth="1"/>
    <col min="4" max="4" width="10.1640625" bestFit="1" customWidth="1"/>
    <col min="5" max="5" width="8.1640625" bestFit="1" customWidth="1"/>
    <col min="6" max="6" width="10" bestFit="1" customWidth="1"/>
    <col min="7" max="8" width="11.83203125" bestFit="1" customWidth="1"/>
  </cols>
  <sheetData>
    <row r="1" spans="1:8" x14ac:dyDescent="0.2">
      <c r="A1" s="1" t="s">
        <v>70</v>
      </c>
    </row>
    <row r="2" spans="1:8" x14ac:dyDescent="0.2">
      <c r="A2" s="1" t="s">
        <v>195</v>
      </c>
    </row>
    <row r="3" spans="1:8" x14ac:dyDescent="0.2">
      <c r="A3" s="1" t="s">
        <v>71</v>
      </c>
    </row>
    <row r="5" spans="1:8" ht="17" thickBot="1" x14ac:dyDescent="0.25">
      <c r="A5" t="s">
        <v>72</v>
      </c>
    </row>
    <row r="6" spans="1:8" ht="17" thickBot="1" x14ac:dyDescent="0.25">
      <c r="B6" s="29" t="s">
        <v>73</v>
      </c>
      <c r="C6" s="29" t="s">
        <v>74</v>
      </c>
      <c r="D6" s="29" t="s">
        <v>75</v>
      </c>
      <c r="E6" s="29"/>
    </row>
    <row r="7" spans="1:8" ht="17" thickBot="1" x14ac:dyDescent="0.25">
      <c r="B7" s="25" t="s">
        <v>76</v>
      </c>
      <c r="C7" s="25" t="s">
        <v>69</v>
      </c>
      <c r="D7" s="25">
        <v>1179400</v>
      </c>
      <c r="E7" s="25"/>
    </row>
    <row r="9" spans="1:8" ht="17" thickBot="1" x14ac:dyDescent="0.25">
      <c r="A9" t="s">
        <v>77</v>
      </c>
    </row>
    <row r="10" spans="1:8" x14ac:dyDescent="0.2">
      <c r="B10" s="30"/>
      <c r="C10" s="30"/>
      <c r="D10" s="32" t="s">
        <v>78</v>
      </c>
      <c r="E10" s="32" t="s">
        <v>79</v>
      </c>
      <c r="F10" s="30" t="s">
        <v>80</v>
      </c>
      <c r="G10" s="30" t="s">
        <v>81</v>
      </c>
      <c r="H10" s="30" t="s">
        <v>81</v>
      </c>
    </row>
    <row r="11" spans="1:8" ht="17" thickBot="1" x14ac:dyDescent="0.25">
      <c r="B11" s="31" t="s">
        <v>73</v>
      </c>
      <c r="C11" s="31" t="s">
        <v>74</v>
      </c>
      <c r="D11" s="31" t="s">
        <v>82</v>
      </c>
      <c r="E11" s="31" t="s">
        <v>83</v>
      </c>
      <c r="F11" s="31" t="s">
        <v>84</v>
      </c>
      <c r="G11" s="31" t="s">
        <v>85</v>
      </c>
      <c r="H11" s="31" t="s">
        <v>86</v>
      </c>
    </row>
    <row r="12" spans="1:8" x14ac:dyDescent="0.2">
      <c r="B12" s="26" t="s">
        <v>87</v>
      </c>
      <c r="C12" s="26" t="s">
        <v>88</v>
      </c>
      <c r="D12" s="27">
        <v>85</v>
      </c>
      <c r="E12" s="27">
        <v>0</v>
      </c>
      <c r="F12" s="26">
        <v>1725</v>
      </c>
      <c r="G12" s="26">
        <v>150.00000009999999</v>
      </c>
      <c r="H12" s="26">
        <v>1E+30</v>
      </c>
    </row>
    <row r="13" spans="1:8" x14ac:dyDescent="0.2">
      <c r="B13" s="26" t="s">
        <v>89</v>
      </c>
      <c r="C13" s="26" t="s">
        <v>90</v>
      </c>
      <c r="D13" s="27">
        <v>40</v>
      </c>
      <c r="E13" s="27">
        <v>0</v>
      </c>
      <c r="F13" s="26">
        <v>1800</v>
      </c>
      <c r="G13" s="26">
        <v>55.000000100000001</v>
      </c>
      <c r="H13" s="26">
        <v>150.00000009999999</v>
      </c>
    </row>
    <row r="14" spans="1:8" x14ac:dyDescent="0.2">
      <c r="B14" s="26" t="s">
        <v>91</v>
      </c>
      <c r="C14" s="26" t="s">
        <v>92</v>
      </c>
      <c r="D14" s="27">
        <v>0</v>
      </c>
      <c r="E14" s="27">
        <v>350</v>
      </c>
      <c r="F14" s="26">
        <v>2345</v>
      </c>
      <c r="G14" s="26">
        <v>1E+30</v>
      </c>
      <c r="H14" s="26">
        <v>350</v>
      </c>
    </row>
    <row r="15" spans="1:8" x14ac:dyDescent="0.2">
      <c r="B15" s="26" t="s">
        <v>93</v>
      </c>
      <c r="C15" s="26" t="s">
        <v>94</v>
      </c>
      <c r="D15" s="27">
        <v>0</v>
      </c>
      <c r="E15" s="27">
        <v>330</v>
      </c>
      <c r="F15" s="26">
        <v>2700</v>
      </c>
      <c r="G15" s="26">
        <v>1E+30</v>
      </c>
      <c r="H15" s="26">
        <v>330</v>
      </c>
    </row>
    <row r="16" spans="1:8" x14ac:dyDescent="0.2">
      <c r="B16" s="26" t="s">
        <v>95</v>
      </c>
      <c r="C16" s="26" t="s">
        <v>96</v>
      </c>
      <c r="D16" s="27">
        <v>0</v>
      </c>
      <c r="E16" s="27">
        <v>150</v>
      </c>
      <c r="F16" s="26">
        <v>1825</v>
      </c>
      <c r="G16" s="26">
        <v>1E+30</v>
      </c>
      <c r="H16" s="26">
        <v>150</v>
      </c>
    </row>
    <row r="17" spans="2:8" x14ac:dyDescent="0.2">
      <c r="B17" s="26" t="s">
        <v>97</v>
      </c>
      <c r="C17" s="26" t="s">
        <v>98</v>
      </c>
      <c r="D17" s="27">
        <v>70</v>
      </c>
      <c r="E17" s="27">
        <v>0</v>
      </c>
      <c r="F17" s="26">
        <v>1750</v>
      </c>
      <c r="G17" s="26">
        <v>150.00000009999999</v>
      </c>
      <c r="H17" s="26">
        <v>55.000000100000001</v>
      </c>
    </row>
    <row r="18" spans="2:8" x14ac:dyDescent="0.2">
      <c r="B18" s="26" t="s">
        <v>99</v>
      </c>
      <c r="C18" s="26" t="s">
        <v>100</v>
      </c>
      <c r="D18" s="27">
        <v>15</v>
      </c>
      <c r="E18" s="27">
        <v>0</v>
      </c>
      <c r="F18" s="26">
        <v>1945</v>
      </c>
      <c r="G18" s="26">
        <v>55.000000100000001</v>
      </c>
      <c r="H18" s="26">
        <v>50.000000100000001</v>
      </c>
    </row>
    <row r="19" spans="2:8" x14ac:dyDescent="0.2">
      <c r="B19" s="26" t="s">
        <v>101</v>
      </c>
      <c r="C19" s="26" t="s">
        <v>102</v>
      </c>
      <c r="D19" s="27">
        <v>125</v>
      </c>
      <c r="E19" s="27">
        <v>0</v>
      </c>
      <c r="F19" s="26">
        <v>2320</v>
      </c>
      <c r="G19" s="26">
        <v>50.000000100000001</v>
      </c>
      <c r="H19" s="26">
        <v>320.00000010000002</v>
      </c>
    </row>
    <row r="20" spans="2:8" x14ac:dyDescent="0.2">
      <c r="B20" s="26" t="s">
        <v>103</v>
      </c>
      <c r="C20" s="26" t="s">
        <v>104</v>
      </c>
      <c r="D20" s="27">
        <v>0</v>
      </c>
      <c r="E20" s="27">
        <v>280</v>
      </c>
      <c r="F20" s="26">
        <v>2060</v>
      </c>
      <c r="G20" s="26">
        <v>1E+30</v>
      </c>
      <c r="H20" s="26">
        <v>280</v>
      </c>
    </row>
    <row r="21" spans="2:8" x14ac:dyDescent="0.2">
      <c r="B21" s="26" t="s">
        <v>105</v>
      </c>
      <c r="C21" s="26" t="s">
        <v>106</v>
      </c>
      <c r="D21" s="27">
        <v>0</v>
      </c>
      <c r="E21" s="27">
        <v>320</v>
      </c>
      <c r="F21" s="26">
        <v>2175</v>
      </c>
      <c r="G21" s="26">
        <v>1E+30</v>
      </c>
      <c r="H21" s="26">
        <v>320</v>
      </c>
    </row>
    <row r="22" spans="2:8" x14ac:dyDescent="0.2">
      <c r="B22" s="26" t="s">
        <v>107</v>
      </c>
      <c r="C22" s="26" t="s">
        <v>108</v>
      </c>
      <c r="D22" s="27">
        <v>85</v>
      </c>
      <c r="E22" s="27">
        <v>0</v>
      </c>
      <c r="F22" s="26">
        <v>2050</v>
      </c>
      <c r="G22" s="26">
        <v>50.000000100000001</v>
      </c>
      <c r="H22" s="26">
        <v>55.000000100000001</v>
      </c>
    </row>
    <row r="23" spans="2:8" x14ac:dyDescent="0.2">
      <c r="B23" s="26" t="s">
        <v>109</v>
      </c>
      <c r="C23" s="26" t="s">
        <v>110</v>
      </c>
      <c r="D23" s="27">
        <v>0</v>
      </c>
      <c r="E23" s="27">
        <v>50</v>
      </c>
      <c r="F23" s="26">
        <v>2475</v>
      </c>
      <c r="G23" s="26">
        <v>1E+30</v>
      </c>
      <c r="H23" s="26">
        <v>50</v>
      </c>
    </row>
    <row r="24" spans="2:8" x14ac:dyDescent="0.2">
      <c r="B24" s="26" t="s">
        <v>111</v>
      </c>
      <c r="C24" s="26" t="s">
        <v>112</v>
      </c>
      <c r="D24" s="27">
        <v>0</v>
      </c>
      <c r="E24" s="27">
        <v>520</v>
      </c>
      <c r="F24" s="26">
        <v>825</v>
      </c>
      <c r="G24" s="26">
        <v>1E+30</v>
      </c>
      <c r="H24" s="26">
        <v>520</v>
      </c>
    </row>
    <row r="25" spans="2:8" x14ac:dyDescent="0.2">
      <c r="B25" s="26" t="s">
        <v>113</v>
      </c>
      <c r="C25" s="26" t="s">
        <v>114</v>
      </c>
      <c r="D25" s="27">
        <v>0</v>
      </c>
      <c r="E25" s="27">
        <v>0</v>
      </c>
      <c r="F25" s="26">
        <v>545</v>
      </c>
      <c r="G25" s="26">
        <v>1E+30</v>
      </c>
      <c r="H25" s="26">
        <v>0</v>
      </c>
    </row>
    <row r="26" spans="2:8" x14ac:dyDescent="0.2">
      <c r="B26" s="26" t="s">
        <v>115</v>
      </c>
      <c r="C26" s="26" t="s">
        <v>116</v>
      </c>
      <c r="D26" s="27">
        <v>85</v>
      </c>
      <c r="E26" s="27">
        <v>0</v>
      </c>
      <c r="F26" s="26">
        <v>320</v>
      </c>
      <c r="G26" s="26">
        <v>9.9999999999999995E-8</v>
      </c>
      <c r="H26" s="26">
        <v>1E+30</v>
      </c>
    </row>
    <row r="27" spans="2:8" x14ac:dyDescent="0.2">
      <c r="B27" s="26" t="s">
        <v>117</v>
      </c>
      <c r="C27" s="26" t="s">
        <v>118</v>
      </c>
      <c r="D27" s="27">
        <v>0</v>
      </c>
      <c r="E27" s="27">
        <v>315</v>
      </c>
      <c r="F27" s="26">
        <v>750</v>
      </c>
      <c r="G27" s="26">
        <v>1E+30</v>
      </c>
      <c r="H27" s="26">
        <v>315</v>
      </c>
    </row>
    <row r="28" spans="2:8" x14ac:dyDescent="0.2">
      <c r="B28" s="26" t="s">
        <v>119</v>
      </c>
      <c r="C28" s="26" t="s">
        <v>120</v>
      </c>
      <c r="D28" s="27">
        <v>55</v>
      </c>
      <c r="E28" s="27">
        <v>0</v>
      </c>
      <c r="F28" s="26">
        <v>675</v>
      </c>
      <c r="G28" s="26">
        <v>9.9999999999999995E-8</v>
      </c>
      <c r="H28" s="26">
        <v>350.00000010000002</v>
      </c>
    </row>
    <row r="29" spans="2:8" x14ac:dyDescent="0.2">
      <c r="B29" s="26" t="s">
        <v>121</v>
      </c>
      <c r="C29" s="26" t="s">
        <v>122</v>
      </c>
      <c r="D29" s="27">
        <v>55</v>
      </c>
      <c r="E29" s="27">
        <v>0</v>
      </c>
      <c r="F29" s="26">
        <v>450</v>
      </c>
      <c r="G29" s="26">
        <v>350.00000010000002</v>
      </c>
      <c r="H29" s="26">
        <v>9.9999999999999995E-8</v>
      </c>
    </row>
    <row r="30" spans="2:8" x14ac:dyDescent="0.2">
      <c r="B30" s="26" t="s">
        <v>123</v>
      </c>
      <c r="C30" s="26" t="s">
        <v>124</v>
      </c>
      <c r="D30" s="27">
        <v>100</v>
      </c>
      <c r="E30" s="27">
        <v>0</v>
      </c>
      <c r="F30" s="26">
        <v>325</v>
      </c>
      <c r="G30" s="26">
        <v>40.000000100000001</v>
      </c>
      <c r="H30" s="26">
        <v>1E+30</v>
      </c>
    </row>
    <row r="31" spans="2:8" x14ac:dyDescent="0.2">
      <c r="B31" s="26" t="s">
        <v>125</v>
      </c>
      <c r="C31" s="26" t="s">
        <v>126</v>
      </c>
      <c r="D31" s="27">
        <v>0</v>
      </c>
      <c r="E31" s="27">
        <v>40</v>
      </c>
      <c r="F31" s="26">
        <v>605</v>
      </c>
      <c r="G31" s="26">
        <v>1E+30</v>
      </c>
      <c r="H31" s="26">
        <v>40</v>
      </c>
    </row>
    <row r="32" spans="2:8" x14ac:dyDescent="0.2">
      <c r="B32" s="26" t="s">
        <v>127</v>
      </c>
      <c r="C32" s="26" t="s">
        <v>128</v>
      </c>
      <c r="D32" s="27">
        <v>0</v>
      </c>
      <c r="E32" s="27">
        <v>350</v>
      </c>
      <c r="F32" s="26">
        <v>690</v>
      </c>
      <c r="G32" s="26">
        <v>1E+30</v>
      </c>
      <c r="H32" s="26">
        <v>350</v>
      </c>
    </row>
    <row r="33" spans="2:8" x14ac:dyDescent="0.2">
      <c r="B33" s="26" t="s">
        <v>129</v>
      </c>
      <c r="C33" s="26" t="s">
        <v>130</v>
      </c>
      <c r="D33" s="27">
        <v>70</v>
      </c>
      <c r="E33" s="27">
        <v>0</v>
      </c>
      <c r="F33" s="26">
        <v>270</v>
      </c>
      <c r="G33" s="26">
        <v>125.00000009999999</v>
      </c>
      <c r="H33" s="26">
        <v>40.000000100000001</v>
      </c>
    </row>
    <row r="34" spans="2:8" x14ac:dyDescent="0.2">
      <c r="B34" s="26" t="s">
        <v>131</v>
      </c>
      <c r="C34" s="26" t="s">
        <v>132</v>
      </c>
      <c r="D34" s="27">
        <v>55</v>
      </c>
      <c r="E34" s="27">
        <v>0</v>
      </c>
      <c r="F34" s="26">
        <v>510</v>
      </c>
      <c r="G34" s="26">
        <v>40.000000100000001</v>
      </c>
      <c r="H34" s="26">
        <v>125.00000009999999</v>
      </c>
    </row>
    <row r="35" spans="2:8" x14ac:dyDescent="0.2">
      <c r="B35" s="26" t="s">
        <v>133</v>
      </c>
      <c r="C35" s="26" t="s">
        <v>134</v>
      </c>
      <c r="D35" s="27">
        <v>0</v>
      </c>
      <c r="E35" s="27">
        <v>765</v>
      </c>
      <c r="F35" s="26">
        <v>1050</v>
      </c>
      <c r="G35" s="26">
        <v>1E+30</v>
      </c>
      <c r="H35" s="26">
        <v>765</v>
      </c>
    </row>
    <row r="36" spans="2:8" x14ac:dyDescent="0.2">
      <c r="B36" s="26" t="s">
        <v>135</v>
      </c>
      <c r="C36" s="26" t="s">
        <v>136</v>
      </c>
      <c r="D36" s="27">
        <v>85</v>
      </c>
      <c r="E36" s="27">
        <v>0</v>
      </c>
      <c r="F36" s="26">
        <v>450</v>
      </c>
      <c r="G36" s="26">
        <v>545.00000009999997</v>
      </c>
      <c r="H36" s="26">
        <v>1E+30</v>
      </c>
    </row>
    <row r="37" spans="2:8" x14ac:dyDescent="0.2">
      <c r="B37" s="26" t="s">
        <v>137</v>
      </c>
      <c r="C37" s="26" t="s">
        <v>138</v>
      </c>
      <c r="D37" s="27">
        <v>0</v>
      </c>
      <c r="E37" s="27">
        <v>195</v>
      </c>
      <c r="F37" s="26">
        <v>830</v>
      </c>
      <c r="G37" s="26">
        <v>1E+30</v>
      </c>
      <c r="H37" s="26">
        <v>195</v>
      </c>
    </row>
    <row r="38" spans="2:8" x14ac:dyDescent="0.2">
      <c r="B38" s="26" t="s">
        <v>139</v>
      </c>
      <c r="C38" s="26" t="s">
        <v>140</v>
      </c>
      <c r="D38" s="27">
        <v>35</v>
      </c>
      <c r="E38" s="27">
        <v>0</v>
      </c>
      <c r="F38" s="26">
        <v>565</v>
      </c>
      <c r="G38" s="26">
        <v>125.00000009999999</v>
      </c>
      <c r="H38" s="26">
        <v>75.000000099999994</v>
      </c>
    </row>
    <row r="39" spans="2:8" x14ac:dyDescent="0.2">
      <c r="B39" s="26" t="s">
        <v>141</v>
      </c>
      <c r="C39" s="26" t="s">
        <v>142</v>
      </c>
      <c r="D39" s="27">
        <v>50</v>
      </c>
      <c r="E39" s="27">
        <v>0</v>
      </c>
      <c r="F39" s="26">
        <v>420</v>
      </c>
      <c r="G39" s="26">
        <v>75.000000099999994</v>
      </c>
      <c r="H39" s="26">
        <v>1E+30</v>
      </c>
    </row>
    <row r="40" spans="2:8" x14ac:dyDescent="0.2">
      <c r="B40" s="26" t="s">
        <v>143</v>
      </c>
      <c r="C40" s="26" t="s">
        <v>144</v>
      </c>
      <c r="D40" s="27">
        <v>0</v>
      </c>
      <c r="E40" s="27">
        <v>405</v>
      </c>
      <c r="F40" s="26">
        <v>960</v>
      </c>
      <c r="G40" s="26">
        <v>1E+30</v>
      </c>
      <c r="H40" s="26">
        <v>405</v>
      </c>
    </row>
    <row r="41" spans="2:8" x14ac:dyDescent="0.2">
      <c r="B41" s="26" t="s">
        <v>145</v>
      </c>
      <c r="C41" s="26" t="s">
        <v>146</v>
      </c>
      <c r="D41" s="27">
        <v>0</v>
      </c>
      <c r="E41" s="27">
        <v>545</v>
      </c>
      <c r="F41" s="26">
        <v>880</v>
      </c>
      <c r="G41" s="26">
        <v>1E+30</v>
      </c>
      <c r="H41" s="26">
        <v>545</v>
      </c>
    </row>
    <row r="42" spans="2:8" x14ac:dyDescent="0.2">
      <c r="B42" s="26" t="s">
        <v>147</v>
      </c>
      <c r="C42" s="26" t="s">
        <v>148</v>
      </c>
      <c r="D42" s="27">
        <v>40</v>
      </c>
      <c r="E42" s="27">
        <v>0</v>
      </c>
      <c r="F42" s="26">
        <v>520</v>
      </c>
      <c r="G42" s="26">
        <v>195.00000009999999</v>
      </c>
      <c r="H42" s="26">
        <v>275.00000010000002</v>
      </c>
    </row>
    <row r="43" spans="2:8" x14ac:dyDescent="0.2">
      <c r="B43" s="26" t="s">
        <v>149</v>
      </c>
      <c r="C43" s="26" t="s">
        <v>150</v>
      </c>
      <c r="D43" s="27">
        <v>70</v>
      </c>
      <c r="E43" s="27">
        <v>0</v>
      </c>
      <c r="F43" s="26">
        <v>450</v>
      </c>
      <c r="G43" s="26">
        <v>75.000000099999994</v>
      </c>
      <c r="H43" s="26">
        <v>125.00000009999999</v>
      </c>
    </row>
    <row r="44" spans="2:8" x14ac:dyDescent="0.2">
      <c r="B44" s="26" t="s">
        <v>151</v>
      </c>
      <c r="C44" s="26" t="s">
        <v>152</v>
      </c>
      <c r="D44" s="27">
        <v>0</v>
      </c>
      <c r="E44" s="27">
        <v>75</v>
      </c>
      <c r="F44" s="26">
        <v>380</v>
      </c>
      <c r="G44" s="26">
        <v>1E+30</v>
      </c>
      <c r="H44" s="26">
        <v>75</v>
      </c>
    </row>
    <row r="45" spans="2:8" x14ac:dyDescent="0.2">
      <c r="B45" s="26" t="s">
        <v>153</v>
      </c>
      <c r="C45" s="26" t="s">
        <v>154</v>
      </c>
      <c r="D45" s="27">
        <v>0</v>
      </c>
      <c r="E45" s="27">
        <v>220</v>
      </c>
      <c r="F45" s="26">
        <v>660</v>
      </c>
      <c r="G45" s="26">
        <v>1E+30</v>
      </c>
      <c r="H45" s="26">
        <v>220</v>
      </c>
    </row>
    <row r="46" spans="2:8" x14ac:dyDescent="0.2">
      <c r="B46" s="26" t="s">
        <v>155</v>
      </c>
      <c r="C46" s="26" t="s">
        <v>156</v>
      </c>
      <c r="D46" s="27">
        <v>0</v>
      </c>
      <c r="E46" s="27">
        <v>1145</v>
      </c>
      <c r="F46" s="26">
        <v>1350</v>
      </c>
      <c r="G46" s="26">
        <v>1E+30</v>
      </c>
      <c r="H46" s="26">
        <v>1145</v>
      </c>
    </row>
    <row r="47" spans="2:8" x14ac:dyDescent="0.2">
      <c r="B47" s="26" t="s">
        <v>157</v>
      </c>
      <c r="C47" s="26" t="s">
        <v>158</v>
      </c>
      <c r="D47" s="27">
        <v>20</v>
      </c>
      <c r="E47" s="27">
        <v>0</v>
      </c>
      <c r="F47" s="26">
        <v>390</v>
      </c>
      <c r="G47" s="26">
        <v>275.00000010000002</v>
      </c>
      <c r="H47" s="26">
        <v>220.00000009999999</v>
      </c>
    </row>
    <row r="48" spans="2:8" x14ac:dyDescent="0.2">
      <c r="B48" s="26" t="s">
        <v>159</v>
      </c>
      <c r="C48" s="26" t="s">
        <v>160</v>
      </c>
      <c r="D48" s="27">
        <v>0</v>
      </c>
      <c r="E48" s="27">
        <v>880</v>
      </c>
      <c r="F48" s="26">
        <v>1200</v>
      </c>
      <c r="G48" s="26">
        <v>1E+30</v>
      </c>
      <c r="H48" s="26">
        <v>880</v>
      </c>
    </row>
    <row r="49" spans="1:8" x14ac:dyDescent="0.2">
      <c r="B49" s="26" t="s">
        <v>161</v>
      </c>
      <c r="C49" s="26" t="s">
        <v>162</v>
      </c>
      <c r="D49" s="27">
        <v>0</v>
      </c>
      <c r="E49" s="27">
        <v>275</v>
      </c>
      <c r="F49" s="26">
        <v>450</v>
      </c>
      <c r="G49" s="26">
        <v>1E+30</v>
      </c>
      <c r="H49" s="26">
        <v>275</v>
      </c>
    </row>
    <row r="50" spans="1:8" ht="17" thickBot="1" x14ac:dyDescent="0.25">
      <c r="B50" s="25" t="s">
        <v>163</v>
      </c>
      <c r="C50" s="25" t="s">
        <v>164</v>
      </c>
      <c r="D50" s="28">
        <v>120</v>
      </c>
      <c r="E50" s="28">
        <v>0</v>
      </c>
      <c r="F50" s="25">
        <v>310</v>
      </c>
      <c r="G50" s="25">
        <v>220.00000009999999</v>
      </c>
      <c r="H50" s="25">
        <v>1E+30</v>
      </c>
    </row>
    <row r="52" spans="1:8" ht="17" thickBot="1" x14ac:dyDescent="0.25">
      <c r="A52" t="s">
        <v>165</v>
      </c>
    </row>
    <row r="53" spans="1:8" x14ac:dyDescent="0.2">
      <c r="B53" s="30"/>
      <c r="C53" s="30"/>
      <c r="D53" s="30" t="s">
        <v>78</v>
      </c>
      <c r="E53" s="30" t="s">
        <v>166</v>
      </c>
      <c r="F53" s="30" t="s">
        <v>167</v>
      </c>
      <c r="G53" s="30" t="s">
        <v>81</v>
      </c>
      <c r="H53" s="30" t="s">
        <v>81</v>
      </c>
    </row>
    <row r="54" spans="1:8" ht="17" thickBot="1" x14ac:dyDescent="0.25">
      <c r="B54" s="31" t="s">
        <v>73</v>
      </c>
      <c r="C54" s="31" t="s">
        <v>74</v>
      </c>
      <c r="D54" s="31" t="s">
        <v>82</v>
      </c>
      <c r="E54" s="31" t="s">
        <v>168</v>
      </c>
      <c r="F54" s="31" t="s">
        <v>169</v>
      </c>
      <c r="G54" s="31" t="s">
        <v>85</v>
      </c>
      <c r="H54" s="31" t="s">
        <v>86</v>
      </c>
    </row>
    <row r="55" spans="1:8" x14ac:dyDescent="0.2">
      <c r="B55" s="26" t="s">
        <v>170</v>
      </c>
      <c r="C55" s="26" t="s">
        <v>47</v>
      </c>
      <c r="D55" s="27">
        <v>125</v>
      </c>
      <c r="E55" s="27">
        <v>-55</v>
      </c>
      <c r="F55" s="26">
        <v>125</v>
      </c>
      <c r="G55" s="26">
        <v>70</v>
      </c>
      <c r="H55" s="26">
        <v>15</v>
      </c>
    </row>
    <row r="56" spans="1:8" x14ac:dyDescent="0.2">
      <c r="B56" s="26" t="s">
        <v>171</v>
      </c>
      <c r="C56" s="26" t="s">
        <v>48</v>
      </c>
      <c r="D56" s="27">
        <v>210</v>
      </c>
      <c r="E56" s="27">
        <v>-105</v>
      </c>
      <c r="F56" s="26">
        <v>210</v>
      </c>
      <c r="G56" s="26">
        <v>85</v>
      </c>
      <c r="H56" s="26">
        <v>15</v>
      </c>
    </row>
    <row r="57" spans="1:8" x14ac:dyDescent="0.2">
      <c r="B57" s="26" t="s">
        <v>172</v>
      </c>
      <c r="C57" s="26" t="s">
        <v>49</v>
      </c>
      <c r="D57" s="27">
        <v>85</v>
      </c>
      <c r="E57" s="27">
        <v>0</v>
      </c>
      <c r="F57" s="26">
        <v>160</v>
      </c>
      <c r="G57" s="26">
        <v>1E+30</v>
      </c>
      <c r="H57" s="26">
        <v>75</v>
      </c>
    </row>
    <row r="58" spans="1:8" x14ac:dyDescent="0.2">
      <c r="B58" s="26" t="s">
        <v>173</v>
      </c>
      <c r="C58" s="26" t="s">
        <v>50</v>
      </c>
      <c r="D58" s="27">
        <v>85</v>
      </c>
      <c r="E58" s="27">
        <v>-610</v>
      </c>
      <c r="F58" s="26">
        <v>85</v>
      </c>
      <c r="G58" s="26">
        <v>40</v>
      </c>
      <c r="H58" s="26">
        <v>5</v>
      </c>
    </row>
    <row r="59" spans="1:8" x14ac:dyDescent="0.2">
      <c r="B59" s="26" t="s">
        <v>174</v>
      </c>
      <c r="C59" s="26" t="s">
        <v>51</v>
      </c>
      <c r="D59" s="27">
        <v>110</v>
      </c>
      <c r="E59" s="27">
        <v>-405</v>
      </c>
      <c r="F59" s="26">
        <v>110</v>
      </c>
      <c r="G59" s="26">
        <v>55</v>
      </c>
      <c r="H59" s="26">
        <v>5</v>
      </c>
    </row>
    <row r="60" spans="1:8" x14ac:dyDescent="0.2">
      <c r="B60" s="26" t="s">
        <v>175</v>
      </c>
      <c r="C60" s="26" t="s">
        <v>52</v>
      </c>
      <c r="D60" s="27">
        <v>100</v>
      </c>
      <c r="E60" s="27">
        <v>-320</v>
      </c>
      <c r="F60" s="26">
        <v>100</v>
      </c>
      <c r="G60" s="26">
        <v>70</v>
      </c>
      <c r="H60" s="26">
        <v>5</v>
      </c>
    </row>
    <row r="61" spans="1:8" x14ac:dyDescent="0.2">
      <c r="B61" s="26" t="s">
        <v>176</v>
      </c>
      <c r="C61" s="26" t="s">
        <v>53</v>
      </c>
      <c r="D61" s="27">
        <v>125</v>
      </c>
      <c r="E61" s="27">
        <v>0</v>
      </c>
      <c r="F61" s="26">
        <v>130</v>
      </c>
      <c r="G61" s="26">
        <v>1E+30</v>
      </c>
      <c r="H61" s="26">
        <v>5</v>
      </c>
    </row>
    <row r="62" spans="1:8" x14ac:dyDescent="0.2">
      <c r="B62" s="26" t="s">
        <v>177</v>
      </c>
      <c r="C62" s="26" t="s">
        <v>54</v>
      </c>
      <c r="D62" s="27">
        <v>170</v>
      </c>
      <c r="E62" s="27">
        <v>-125</v>
      </c>
      <c r="F62" s="26">
        <v>170</v>
      </c>
      <c r="G62" s="26">
        <v>55</v>
      </c>
      <c r="H62" s="26">
        <v>35</v>
      </c>
    </row>
    <row r="63" spans="1:8" x14ac:dyDescent="0.2">
      <c r="B63" s="26" t="s">
        <v>178</v>
      </c>
      <c r="C63" s="26" t="s">
        <v>55</v>
      </c>
      <c r="D63" s="27">
        <v>110</v>
      </c>
      <c r="E63" s="27">
        <v>0</v>
      </c>
      <c r="F63" s="26">
        <v>240</v>
      </c>
      <c r="G63" s="26">
        <v>1E+30</v>
      </c>
      <c r="H63" s="26">
        <v>130</v>
      </c>
    </row>
    <row r="64" spans="1:8" x14ac:dyDescent="0.2">
      <c r="B64" s="26" t="s">
        <v>179</v>
      </c>
      <c r="C64" s="26" t="s">
        <v>56</v>
      </c>
      <c r="D64" s="27">
        <v>140</v>
      </c>
      <c r="E64" s="27">
        <v>-355</v>
      </c>
      <c r="F64" s="26">
        <v>140</v>
      </c>
      <c r="G64" s="26">
        <v>40</v>
      </c>
      <c r="H64" s="26">
        <v>20</v>
      </c>
    </row>
    <row r="65" spans="2:8" x14ac:dyDescent="0.2">
      <c r="B65" s="26" t="s">
        <v>180</v>
      </c>
      <c r="C65" s="26" t="s">
        <v>57</v>
      </c>
      <c r="D65" s="27">
        <v>85</v>
      </c>
      <c r="E65" s="27">
        <v>3270</v>
      </c>
      <c r="F65" s="26">
        <v>85</v>
      </c>
      <c r="G65" s="26">
        <v>5</v>
      </c>
      <c r="H65" s="26">
        <v>55</v>
      </c>
    </row>
    <row r="66" spans="2:8" x14ac:dyDescent="0.2">
      <c r="B66" s="26" t="s">
        <v>181</v>
      </c>
      <c r="C66" s="26" t="s">
        <v>58</v>
      </c>
      <c r="D66" s="27">
        <v>60</v>
      </c>
      <c r="E66" s="27">
        <v>3455</v>
      </c>
      <c r="F66" s="26">
        <v>60</v>
      </c>
      <c r="G66" s="26">
        <v>5</v>
      </c>
      <c r="H66" s="26">
        <v>40</v>
      </c>
    </row>
    <row r="67" spans="2:8" x14ac:dyDescent="0.2">
      <c r="B67" s="26" t="s">
        <v>182</v>
      </c>
      <c r="C67" s="26" t="s">
        <v>59</v>
      </c>
      <c r="D67" s="27">
        <v>105</v>
      </c>
      <c r="E67" s="27">
        <v>3385</v>
      </c>
      <c r="F67" s="26">
        <v>105</v>
      </c>
      <c r="G67" s="26">
        <v>5</v>
      </c>
      <c r="H67" s="26">
        <v>55</v>
      </c>
    </row>
    <row r="68" spans="2:8" x14ac:dyDescent="0.2">
      <c r="B68" s="26" t="s">
        <v>183</v>
      </c>
      <c r="C68" s="26" t="s">
        <v>60</v>
      </c>
      <c r="D68" s="27">
        <v>50</v>
      </c>
      <c r="E68" s="27">
        <v>3240</v>
      </c>
      <c r="F68" s="26">
        <v>50</v>
      </c>
      <c r="G68" s="26">
        <v>5</v>
      </c>
      <c r="H68" s="26">
        <v>50</v>
      </c>
    </row>
    <row r="69" spans="2:8" x14ac:dyDescent="0.2">
      <c r="B69" s="26" t="s">
        <v>184</v>
      </c>
      <c r="C69" s="26" t="s">
        <v>61</v>
      </c>
      <c r="D69" s="27">
        <v>120</v>
      </c>
      <c r="E69" s="27">
        <v>3375</v>
      </c>
      <c r="F69" s="26">
        <v>120</v>
      </c>
      <c r="G69" s="26">
        <v>5</v>
      </c>
      <c r="H69" s="26">
        <v>40</v>
      </c>
    </row>
    <row r="70" spans="2:8" x14ac:dyDescent="0.2">
      <c r="B70" s="26" t="s">
        <v>185</v>
      </c>
      <c r="C70" s="26" t="s">
        <v>62</v>
      </c>
      <c r="D70" s="27">
        <v>0</v>
      </c>
      <c r="E70" s="27">
        <v>2390</v>
      </c>
      <c r="F70" s="26">
        <v>0</v>
      </c>
      <c r="G70" s="26">
        <v>5</v>
      </c>
      <c r="H70" s="26">
        <v>55</v>
      </c>
    </row>
    <row r="71" spans="2:8" x14ac:dyDescent="0.2">
      <c r="B71" s="26" t="s">
        <v>186</v>
      </c>
      <c r="C71" s="26" t="s">
        <v>63</v>
      </c>
      <c r="D71" s="27">
        <v>0</v>
      </c>
      <c r="E71" s="27">
        <v>2260</v>
      </c>
      <c r="F71" s="26">
        <v>0</v>
      </c>
      <c r="G71" s="26">
        <v>5</v>
      </c>
      <c r="H71" s="26">
        <v>55</v>
      </c>
    </row>
    <row r="72" spans="2:8" x14ac:dyDescent="0.2">
      <c r="B72" s="26" t="s">
        <v>187</v>
      </c>
      <c r="C72" s="26" t="s">
        <v>64</v>
      </c>
      <c r="D72" s="27">
        <v>0</v>
      </c>
      <c r="E72" s="27">
        <v>2370</v>
      </c>
      <c r="F72" s="26">
        <v>0</v>
      </c>
      <c r="G72" s="26">
        <v>5</v>
      </c>
      <c r="H72" s="26">
        <v>70</v>
      </c>
    </row>
    <row r="73" spans="2:8" x14ac:dyDescent="0.2">
      <c r="B73" s="26" t="s">
        <v>188</v>
      </c>
      <c r="C73" s="26" t="s">
        <v>199</v>
      </c>
      <c r="D73" s="27">
        <v>0</v>
      </c>
      <c r="E73" s="27">
        <v>2425</v>
      </c>
      <c r="F73" s="26">
        <v>0</v>
      </c>
      <c r="G73" s="26">
        <v>5</v>
      </c>
      <c r="H73" s="26">
        <v>85</v>
      </c>
    </row>
    <row r="74" spans="2:8" x14ac:dyDescent="0.2">
      <c r="B74" s="26" t="s">
        <v>189</v>
      </c>
      <c r="C74" s="26" t="s">
        <v>66</v>
      </c>
      <c r="D74" s="27">
        <v>0</v>
      </c>
      <c r="E74" s="27">
        <v>2820</v>
      </c>
      <c r="F74" s="26">
        <v>0</v>
      </c>
      <c r="G74" s="26">
        <v>5</v>
      </c>
      <c r="H74" s="26">
        <v>55</v>
      </c>
    </row>
    <row r="75" spans="2:8" x14ac:dyDescent="0.2">
      <c r="B75" s="26" t="s">
        <v>190</v>
      </c>
      <c r="C75" s="26" t="s">
        <v>67</v>
      </c>
      <c r="D75" s="27">
        <v>0</v>
      </c>
      <c r="E75" s="27">
        <v>2935</v>
      </c>
      <c r="F75" s="26">
        <v>0</v>
      </c>
      <c r="G75" s="26">
        <v>5</v>
      </c>
      <c r="H75" s="26">
        <v>55</v>
      </c>
    </row>
    <row r="76" spans="2:8" ht="17" thickBot="1" x14ac:dyDescent="0.25">
      <c r="B76" s="25" t="s">
        <v>191</v>
      </c>
      <c r="C76" s="25" t="s">
        <v>68</v>
      </c>
      <c r="D76" s="28">
        <v>0</v>
      </c>
      <c r="E76" s="28">
        <v>3065</v>
      </c>
      <c r="F76" s="25">
        <v>0</v>
      </c>
      <c r="G76" s="25">
        <v>5</v>
      </c>
      <c r="H76" s="25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Q95"/>
  <sheetViews>
    <sheetView zoomScale="80" zoomScaleNormal="80" workbookViewId="0">
      <selection activeCell="P27" sqref="P27"/>
    </sheetView>
  </sheetViews>
  <sheetFormatPr baseColWidth="10" defaultColWidth="11" defaultRowHeight="16" x14ac:dyDescent="0.2"/>
  <cols>
    <col min="1" max="1" width="21.1640625" customWidth="1"/>
    <col min="2" max="2" width="6.83203125" bestFit="1" customWidth="1"/>
    <col min="3" max="3" width="17.6640625" bestFit="1" customWidth="1"/>
    <col min="4" max="4" width="10.1640625" bestFit="1" customWidth="1"/>
    <col min="5" max="5" width="8.33203125" bestFit="1" customWidth="1"/>
    <col min="6" max="6" width="9.83203125" bestFit="1" customWidth="1"/>
    <col min="7" max="8" width="12" bestFit="1" customWidth="1"/>
    <col min="9" max="9" width="5.6640625" bestFit="1" customWidth="1"/>
    <col min="10" max="10" width="6.33203125" customWidth="1"/>
    <col min="11" max="13" width="5.6640625" bestFit="1" customWidth="1"/>
    <col min="14" max="15" width="4.1640625" bestFit="1" customWidth="1"/>
    <col min="16" max="16" width="5.1640625" bestFit="1" customWidth="1"/>
    <col min="17" max="18" width="4.1640625" bestFit="1" customWidth="1"/>
    <col min="19" max="19" width="5.1640625" bestFit="1" customWidth="1"/>
    <col min="20" max="21" width="4.1640625" bestFit="1" customWidth="1"/>
    <col min="22" max="22" width="5.1640625" bestFit="1" customWidth="1"/>
    <col min="23" max="24" width="4.1640625" bestFit="1" customWidth="1"/>
    <col min="25" max="25" width="5.6640625" bestFit="1" customWidth="1"/>
    <col min="26" max="35" width="5.1640625" bestFit="1" customWidth="1"/>
    <col min="36" max="40" width="6.1640625" bestFit="1" customWidth="1"/>
    <col min="41" max="41" width="10" customWidth="1"/>
    <col min="42" max="42" width="5.1640625" customWidth="1"/>
    <col min="43" max="43" width="7.83203125" customWidth="1"/>
  </cols>
  <sheetData>
    <row r="2" spans="1:8" ht="24" x14ac:dyDescent="0.3">
      <c r="A2" s="35" t="s">
        <v>201</v>
      </c>
    </row>
    <row r="4" spans="1:8" ht="17" thickBot="1" x14ac:dyDescent="0.25">
      <c r="A4" t="s">
        <v>72</v>
      </c>
    </row>
    <row r="5" spans="1:8" ht="17" thickBot="1" x14ac:dyDescent="0.25">
      <c r="B5" s="29" t="s">
        <v>73</v>
      </c>
      <c r="C5" s="29" t="s">
        <v>74</v>
      </c>
      <c r="D5" s="29" t="s">
        <v>75</v>
      </c>
      <c r="E5" s="29"/>
    </row>
    <row r="6" spans="1:8" ht="17" thickBot="1" x14ac:dyDescent="0.25">
      <c r="B6" s="25" t="s">
        <v>76</v>
      </c>
      <c r="C6" s="25" t="s">
        <v>69</v>
      </c>
      <c r="D6" s="25">
        <v>1179400</v>
      </c>
      <c r="E6" s="25"/>
    </row>
    <row r="8" spans="1:8" ht="17" thickBot="1" x14ac:dyDescent="0.25">
      <c r="A8" t="s">
        <v>77</v>
      </c>
    </row>
    <row r="9" spans="1:8" x14ac:dyDescent="0.2">
      <c r="B9" s="30"/>
      <c r="C9" s="30"/>
      <c r="D9" s="32" t="s">
        <v>78</v>
      </c>
      <c r="E9" s="32" t="s">
        <v>79</v>
      </c>
      <c r="F9" s="30" t="s">
        <v>80</v>
      </c>
      <c r="G9" s="30" t="s">
        <v>81</v>
      </c>
      <c r="H9" s="30" t="s">
        <v>81</v>
      </c>
    </row>
    <row r="10" spans="1:8" ht="17" thickBot="1" x14ac:dyDescent="0.25">
      <c r="B10" s="31" t="s">
        <v>73</v>
      </c>
      <c r="C10" s="31" t="s">
        <v>74</v>
      </c>
      <c r="D10" s="31" t="s">
        <v>82</v>
      </c>
      <c r="E10" s="31" t="s">
        <v>83</v>
      </c>
      <c r="F10" s="31" t="s">
        <v>84</v>
      </c>
      <c r="G10" s="31" t="s">
        <v>85</v>
      </c>
      <c r="H10" s="31" t="s">
        <v>86</v>
      </c>
    </row>
    <row r="11" spans="1:8" x14ac:dyDescent="0.2">
      <c r="B11" s="26" t="s">
        <v>87</v>
      </c>
      <c r="C11" s="26" t="s">
        <v>88</v>
      </c>
      <c r="D11" s="27">
        <v>85</v>
      </c>
      <c r="E11" s="27">
        <v>0</v>
      </c>
      <c r="F11" s="26">
        <v>1725</v>
      </c>
      <c r="G11" s="26">
        <v>150.00000009999999</v>
      </c>
      <c r="H11" s="26">
        <v>1E+30</v>
      </c>
    </row>
    <row r="12" spans="1:8" x14ac:dyDescent="0.2">
      <c r="B12" s="26" t="s">
        <v>89</v>
      </c>
      <c r="C12" s="26" t="s">
        <v>90</v>
      </c>
      <c r="D12" s="27">
        <v>40</v>
      </c>
      <c r="E12" s="27">
        <v>0</v>
      </c>
      <c r="F12" s="26">
        <v>1800</v>
      </c>
      <c r="G12" s="26">
        <v>55.000000100000001</v>
      </c>
      <c r="H12" s="26">
        <v>150.00000009999999</v>
      </c>
    </row>
    <row r="13" spans="1:8" x14ac:dyDescent="0.2">
      <c r="B13" s="26" t="s">
        <v>91</v>
      </c>
      <c r="C13" s="26" t="s">
        <v>92</v>
      </c>
      <c r="D13" s="27">
        <v>0</v>
      </c>
      <c r="E13" s="27">
        <v>350</v>
      </c>
      <c r="F13" s="26">
        <v>2345</v>
      </c>
      <c r="G13" s="26">
        <v>1E+30</v>
      </c>
      <c r="H13" s="26">
        <v>350</v>
      </c>
    </row>
    <row r="14" spans="1:8" x14ac:dyDescent="0.2">
      <c r="B14" s="26" t="s">
        <v>93</v>
      </c>
      <c r="C14" s="26" t="s">
        <v>94</v>
      </c>
      <c r="D14" s="27">
        <v>0</v>
      </c>
      <c r="E14" s="27">
        <v>330</v>
      </c>
      <c r="F14" s="26">
        <v>2700</v>
      </c>
      <c r="G14" s="26">
        <v>1E+30</v>
      </c>
      <c r="H14" s="26">
        <v>330</v>
      </c>
    </row>
    <row r="15" spans="1:8" x14ac:dyDescent="0.2">
      <c r="B15" s="26" t="s">
        <v>95</v>
      </c>
      <c r="C15" s="26" t="s">
        <v>96</v>
      </c>
      <c r="D15" s="27">
        <v>0</v>
      </c>
      <c r="E15" s="27">
        <v>150</v>
      </c>
      <c r="F15" s="26">
        <v>1825</v>
      </c>
      <c r="G15" s="26">
        <v>1E+30</v>
      </c>
      <c r="H15" s="26">
        <v>150</v>
      </c>
    </row>
    <row r="16" spans="1:8" x14ac:dyDescent="0.2">
      <c r="B16" s="26" t="s">
        <v>97</v>
      </c>
      <c r="C16" s="26" t="s">
        <v>98</v>
      </c>
      <c r="D16" s="27">
        <v>70</v>
      </c>
      <c r="E16" s="27">
        <v>0</v>
      </c>
      <c r="F16" s="26">
        <v>1750</v>
      </c>
      <c r="G16" s="26">
        <v>150.00000009999999</v>
      </c>
      <c r="H16" s="26">
        <v>55.000000100000001</v>
      </c>
    </row>
    <row r="17" spans="2:8" x14ac:dyDescent="0.2">
      <c r="B17" s="26" t="s">
        <v>99</v>
      </c>
      <c r="C17" s="26" t="s">
        <v>100</v>
      </c>
      <c r="D17" s="27">
        <v>15</v>
      </c>
      <c r="E17" s="27">
        <v>0</v>
      </c>
      <c r="F17" s="26">
        <v>1945</v>
      </c>
      <c r="G17" s="26">
        <v>55.000000100000001</v>
      </c>
      <c r="H17" s="26">
        <v>50.000000100000001</v>
      </c>
    </row>
    <row r="18" spans="2:8" x14ac:dyDescent="0.2">
      <c r="B18" s="26" t="s">
        <v>101</v>
      </c>
      <c r="C18" s="26" t="s">
        <v>102</v>
      </c>
      <c r="D18" s="27">
        <v>125</v>
      </c>
      <c r="E18" s="27">
        <v>0</v>
      </c>
      <c r="F18" s="26">
        <v>2320</v>
      </c>
      <c r="G18" s="26">
        <v>50.000000100000001</v>
      </c>
      <c r="H18" s="26">
        <v>320.00000010000002</v>
      </c>
    </row>
    <row r="19" spans="2:8" x14ac:dyDescent="0.2">
      <c r="B19" s="26" t="s">
        <v>103</v>
      </c>
      <c r="C19" s="26" t="s">
        <v>104</v>
      </c>
      <c r="D19" s="27">
        <v>0</v>
      </c>
      <c r="E19" s="27">
        <v>280</v>
      </c>
      <c r="F19" s="26">
        <v>2060</v>
      </c>
      <c r="G19" s="26">
        <v>1E+30</v>
      </c>
      <c r="H19" s="26">
        <v>280</v>
      </c>
    </row>
    <row r="20" spans="2:8" x14ac:dyDescent="0.2">
      <c r="B20" s="26" t="s">
        <v>105</v>
      </c>
      <c r="C20" s="26" t="s">
        <v>106</v>
      </c>
      <c r="D20" s="27">
        <v>0</v>
      </c>
      <c r="E20" s="27">
        <v>320</v>
      </c>
      <c r="F20" s="26">
        <v>2175</v>
      </c>
      <c r="G20" s="26">
        <v>1E+30</v>
      </c>
      <c r="H20" s="26">
        <v>320</v>
      </c>
    </row>
    <row r="21" spans="2:8" x14ac:dyDescent="0.2">
      <c r="B21" s="26" t="s">
        <v>107</v>
      </c>
      <c r="C21" s="26" t="s">
        <v>108</v>
      </c>
      <c r="D21" s="27">
        <v>85</v>
      </c>
      <c r="E21" s="27">
        <v>0</v>
      </c>
      <c r="F21" s="26">
        <v>2050</v>
      </c>
      <c r="G21" s="26">
        <v>50.000000100000001</v>
      </c>
      <c r="H21" s="26">
        <v>55.000000100000001</v>
      </c>
    </row>
    <row r="22" spans="2:8" x14ac:dyDescent="0.2">
      <c r="B22" s="26" t="s">
        <v>109</v>
      </c>
      <c r="C22" s="26" t="s">
        <v>110</v>
      </c>
      <c r="D22" s="27">
        <v>0</v>
      </c>
      <c r="E22" s="27">
        <v>50</v>
      </c>
      <c r="F22" s="26">
        <v>2475</v>
      </c>
      <c r="G22" s="26">
        <v>1E+30</v>
      </c>
      <c r="H22" s="26">
        <v>50</v>
      </c>
    </row>
    <row r="23" spans="2:8" x14ac:dyDescent="0.2">
      <c r="B23" s="26" t="s">
        <v>111</v>
      </c>
      <c r="C23" s="26" t="s">
        <v>112</v>
      </c>
      <c r="D23" s="27">
        <v>0</v>
      </c>
      <c r="E23" s="27">
        <v>520</v>
      </c>
      <c r="F23" s="26">
        <v>825</v>
      </c>
      <c r="G23" s="26">
        <v>1E+30</v>
      </c>
      <c r="H23" s="26">
        <v>520</v>
      </c>
    </row>
    <row r="24" spans="2:8" ht="15.5" customHeight="1" x14ac:dyDescent="0.2">
      <c r="B24" s="26" t="s">
        <v>113</v>
      </c>
      <c r="C24" s="26" t="s">
        <v>114</v>
      </c>
      <c r="D24" s="27">
        <v>0</v>
      </c>
      <c r="E24" s="27">
        <v>0</v>
      </c>
      <c r="F24" s="26">
        <v>545</v>
      </c>
      <c r="G24" s="26">
        <v>1E+30</v>
      </c>
      <c r="H24" s="37">
        <v>0</v>
      </c>
    </row>
    <row r="25" spans="2:8" x14ac:dyDescent="0.2">
      <c r="B25" s="26" t="s">
        <v>115</v>
      </c>
      <c r="C25" s="26" t="s">
        <v>116</v>
      </c>
      <c r="D25" s="27">
        <v>85</v>
      </c>
      <c r="E25" s="27">
        <v>0</v>
      </c>
      <c r="F25" s="26">
        <v>320</v>
      </c>
      <c r="G25" s="37">
        <v>9.9999999999999995E-8</v>
      </c>
      <c r="H25" s="26">
        <v>1E+30</v>
      </c>
    </row>
    <row r="26" spans="2:8" x14ac:dyDescent="0.2">
      <c r="B26" s="26" t="s">
        <v>117</v>
      </c>
      <c r="C26" s="26" t="s">
        <v>118</v>
      </c>
      <c r="D26" s="27">
        <v>0</v>
      </c>
      <c r="E26" s="27">
        <v>315</v>
      </c>
      <c r="F26" s="26">
        <v>750</v>
      </c>
      <c r="G26" s="26">
        <v>1E+30</v>
      </c>
      <c r="H26" s="26">
        <v>315</v>
      </c>
    </row>
    <row r="27" spans="2:8" x14ac:dyDescent="0.2">
      <c r="B27" s="26" t="s">
        <v>119</v>
      </c>
      <c r="C27" s="26" t="s">
        <v>120</v>
      </c>
      <c r="D27" s="27">
        <v>55</v>
      </c>
      <c r="E27" s="27">
        <v>0</v>
      </c>
      <c r="F27" s="26">
        <v>675</v>
      </c>
      <c r="G27" s="37">
        <v>9.9999999999999995E-8</v>
      </c>
      <c r="H27" s="26">
        <v>350.00000010000002</v>
      </c>
    </row>
    <row r="28" spans="2:8" x14ac:dyDescent="0.2">
      <c r="B28" s="26" t="s">
        <v>121</v>
      </c>
      <c r="C28" s="26" t="s">
        <v>122</v>
      </c>
      <c r="D28" s="27">
        <v>55</v>
      </c>
      <c r="E28" s="27">
        <v>0</v>
      </c>
      <c r="F28" s="26">
        <v>450</v>
      </c>
      <c r="G28" s="26">
        <v>350.00000010000002</v>
      </c>
      <c r="H28" s="37">
        <v>9.9999999999999995E-8</v>
      </c>
    </row>
    <row r="29" spans="2:8" x14ac:dyDescent="0.2">
      <c r="B29" s="26" t="s">
        <v>123</v>
      </c>
      <c r="C29" s="26" t="s">
        <v>124</v>
      </c>
      <c r="D29" s="27">
        <v>100</v>
      </c>
      <c r="E29" s="27">
        <v>0</v>
      </c>
      <c r="F29" s="26">
        <v>325</v>
      </c>
      <c r="G29" s="26">
        <v>40.000000100000001</v>
      </c>
      <c r="H29" s="26">
        <v>1E+30</v>
      </c>
    </row>
    <row r="30" spans="2:8" x14ac:dyDescent="0.2">
      <c r="B30" s="26" t="s">
        <v>125</v>
      </c>
      <c r="C30" s="26" t="s">
        <v>126</v>
      </c>
      <c r="D30" s="27">
        <v>0</v>
      </c>
      <c r="E30" s="27">
        <v>40</v>
      </c>
      <c r="F30" s="26">
        <v>605</v>
      </c>
      <c r="G30" s="26">
        <v>1E+30</v>
      </c>
      <c r="H30" s="26">
        <v>40</v>
      </c>
    </row>
    <row r="31" spans="2:8" x14ac:dyDescent="0.2">
      <c r="B31" s="26" t="s">
        <v>127</v>
      </c>
      <c r="C31" s="26" t="s">
        <v>128</v>
      </c>
      <c r="D31" s="27">
        <v>0</v>
      </c>
      <c r="E31" s="27">
        <v>350</v>
      </c>
      <c r="F31" s="26">
        <v>690</v>
      </c>
      <c r="G31" s="26">
        <v>1E+30</v>
      </c>
      <c r="H31" s="26">
        <v>350</v>
      </c>
    </row>
    <row r="32" spans="2:8" x14ac:dyDescent="0.2">
      <c r="B32" s="26" t="s">
        <v>129</v>
      </c>
      <c r="C32" s="26" t="s">
        <v>130</v>
      </c>
      <c r="D32" s="27">
        <v>70</v>
      </c>
      <c r="E32" s="27">
        <v>0</v>
      </c>
      <c r="F32" s="26">
        <v>270</v>
      </c>
      <c r="G32" s="26">
        <v>125.00000009999999</v>
      </c>
      <c r="H32" s="26">
        <v>40.000000100000001</v>
      </c>
    </row>
    <row r="33" spans="2:8" x14ac:dyDescent="0.2">
      <c r="B33" s="26" t="s">
        <v>131</v>
      </c>
      <c r="C33" s="26" t="s">
        <v>132</v>
      </c>
      <c r="D33" s="27">
        <v>55</v>
      </c>
      <c r="E33" s="27">
        <v>0</v>
      </c>
      <c r="F33" s="26">
        <v>510</v>
      </c>
      <c r="G33" s="26">
        <v>40.000000100000001</v>
      </c>
      <c r="H33" s="26">
        <v>125.00000009999999</v>
      </c>
    </row>
    <row r="34" spans="2:8" x14ac:dyDescent="0.2">
      <c r="B34" s="26" t="s">
        <v>133</v>
      </c>
      <c r="C34" s="26" t="s">
        <v>134</v>
      </c>
      <c r="D34" s="27">
        <v>0</v>
      </c>
      <c r="E34" s="27">
        <v>765</v>
      </c>
      <c r="F34" s="26">
        <v>1050</v>
      </c>
      <c r="G34" s="26">
        <v>1E+30</v>
      </c>
      <c r="H34" s="26">
        <v>765</v>
      </c>
    </row>
    <row r="35" spans="2:8" x14ac:dyDescent="0.2">
      <c r="B35" s="26" t="s">
        <v>135</v>
      </c>
      <c r="C35" s="26" t="s">
        <v>136</v>
      </c>
      <c r="D35" s="27">
        <v>85</v>
      </c>
      <c r="E35" s="27">
        <v>0</v>
      </c>
      <c r="F35" s="26">
        <v>450</v>
      </c>
      <c r="G35" s="26">
        <v>545.00000009999997</v>
      </c>
      <c r="H35" s="26">
        <v>1E+30</v>
      </c>
    </row>
    <row r="36" spans="2:8" x14ac:dyDescent="0.2">
      <c r="B36" s="26" t="s">
        <v>137</v>
      </c>
      <c r="C36" s="26" t="s">
        <v>138</v>
      </c>
      <c r="D36" s="27">
        <v>0</v>
      </c>
      <c r="E36" s="27">
        <v>195</v>
      </c>
      <c r="F36" s="26">
        <v>830</v>
      </c>
      <c r="G36" s="26">
        <v>1E+30</v>
      </c>
      <c r="H36" s="26">
        <v>195</v>
      </c>
    </row>
    <row r="37" spans="2:8" x14ac:dyDescent="0.2">
      <c r="B37" s="26" t="s">
        <v>139</v>
      </c>
      <c r="C37" s="26" t="s">
        <v>140</v>
      </c>
      <c r="D37" s="27">
        <v>35</v>
      </c>
      <c r="E37" s="27">
        <v>0</v>
      </c>
      <c r="F37" s="26">
        <v>565</v>
      </c>
      <c r="G37" s="26">
        <v>125.00000009999999</v>
      </c>
      <c r="H37" s="26">
        <v>75.000000099999994</v>
      </c>
    </row>
    <row r="38" spans="2:8" x14ac:dyDescent="0.2">
      <c r="B38" s="26" t="s">
        <v>141</v>
      </c>
      <c r="C38" s="26" t="s">
        <v>142</v>
      </c>
      <c r="D38" s="27">
        <v>50</v>
      </c>
      <c r="E38" s="27">
        <v>0</v>
      </c>
      <c r="F38" s="26">
        <v>420</v>
      </c>
      <c r="G38" s="26">
        <v>75.000000099999994</v>
      </c>
      <c r="H38" s="26">
        <v>1E+30</v>
      </c>
    </row>
    <row r="39" spans="2:8" x14ac:dyDescent="0.2">
      <c r="B39" s="26" t="s">
        <v>143</v>
      </c>
      <c r="C39" s="26" t="s">
        <v>144</v>
      </c>
      <c r="D39" s="27">
        <v>0</v>
      </c>
      <c r="E39" s="27">
        <v>405</v>
      </c>
      <c r="F39" s="26">
        <v>960</v>
      </c>
      <c r="G39" s="26">
        <v>1E+30</v>
      </c>
      <c r="H39" s="26">
        <v>405</v>
      </c>
    </row>
    <row r="40" spans="2:8" x14ac:dyDescent="0.2">
      <c r="B40" s="26" t="s">
        <v>145</v>
      </c>
      <c r="C40" s="26" t="s">
        <v>146</v>
      </c>
      <c r="D40" s="27">
        <v>0</v>
      </c>
      <c r="E40" s="27">
        <v>545</v>
      </c>
      <c r="F40" s="26">
        <v>880</v>
      </c>
      <c r="G40" s="26">
        <v>1E+30</v>
      </c>
      <c r="H40" s="26">
        <v>545</v>
      </c>
    </row>
    <row r="41" spans="2:8" x14ac:dyDescent="0.2">
      <c r="B41" s="26" t="s">
        <v>147</v>
      </c>
      <c r="C41" s="26" t="s">
        <v>148</v>
      </c>
      <c r="D41" s="27">
        <v>40</v>
      </c>
      <c r="E41" s="27">
        <v>0</v>
      </c>
      <c r="F41" s="26">
        <v>520</v>
      </c>
      <c r="G41" s="26">
        <v>195.00000009999999</v>
      </c>
      <c r="H41" s="26">
        <v>275.00000010000002</v>
      </c>
    </row>
    <row r="42" spans="2:8" x14ac:dyDescent="0.2">
      <c r="B42" s="26" t="s">
        <v>149</v>
      </c>
      <c r="C42" s="26" t="s">
        <v>150</v>
      </c>
      <c r="D42" s="27">
        <v>70</v>
      </c>
      <c r="E42" s="27">
        <v>0</v>
      </c>
      <c r="F42" s="26">
        <v>450</v>
      </c>
      <c r="G42" s="26">
        <v>75.000000099999994</v>
      </c>
      <c r="H42" s="26">
        <v>125.00000009999999</v>
      </c>
    </row>
    <row r="43" spans="2:8" x14ac:dyDescent="0.2">
      <c r="B43" s="26" t="s">
        <v>151</v>
      </c>
      <c r="C43" s="26" t="s">
        <v>152</v>
      </c>
      <c r="D43" s="27">
        <v>0</v>
      </c>
      <c r="E43" s="27">
        <v>75</v>
      </c>
      <c r="F43" s="26">
        <v>380</v>
      </c>
      <c r="G43" s="26">
        <v>1E+30</v>
      </c>
      <c r="H43" s="26">
        <v>75</v>
      </c>
    </row>
    <row r="44" spans="2:8" x14ac:dyDescent="0.2">
      <c r="B44" s="26" t="s">
        <v>153</v>
      </c>
      <c r="C44" s="26" t="s">
        <v>154</v>
      </c>
      <c r="D44" s="27">
        <v>0</v>
      </c>
      <c r="E44" s="27">
        <v>220</v>
      </c>
      <c r="F44" s="26">
        <v>660</v>
      </c>
      <c r="G44" s="26">
        <v>1E+30</v>
      </c>
      <c r="H44" s="26">
        <v>220</v>
      </c>
    </row>
    <row r="45" spans="2:8" x14ac:dyDescent="0.2">
      <c r="B45" s="26" t="s">
        <v>155</v>
      </c>
      <c r="C45" s="26" t="s">
        <v>156</v>
      </c>
      <c r="D45" s="27">
        <v>0</v>
      </c>
      <c r="E45" s="27">
        <v>1145</v>
      </c>
      <c r="F45" s="26">
        <v>1350</v>
      </c>
      <c r="G45" s="26">
        <v>1E+30</v>
      </c>
      <c r="H45" s="26">
        <v>1145</v>
      </c>
    </row>
    <row r="46" spans="2:8" x14ac:dyDescent="0.2">
      <c r="B46" s="26" t="s">
        <v>157</v>
      </c>
      <c r="C46" s="26" t="s">
        <v>158</v>
      </c>
      <c r="D46" s="27">
        <v>20</v>
      </c>
      <c r="E46" s="27">
        <v>0</v>
      </c>
      <c r="F46" s="26">
        <v>390</v>
      </c>
      <c r="G46" s="26">
        <v>275.00000010000002</v>
      </c>
      <c r="H46" s="26">
        <v>220.00000009999999</v>
      </c>
    </row>
    <row r="47" spans="2:8" x14ac:dyDescent="0.2">
      <c r="B47" s="26" t="s">
        <v>159</v>
      </c>
      <c r="C47" s="26" t="s">
        <v>160</v>
      </c>
      <c r="D47" s="27">
        <v>0</v>
      </c>
      <c r="E47" s="27">
        <v>880</v>
      </c>
      <c r="F47" s="26">
        <v>1200</v>
      </c>
      <c r="G47" s="26">
        <v>1E+30</v>
      </c>
      <c r="H47" s="26">
        <v>880</v>
      </c>
    </row>
    <row r="48" spans="2:8" x14ac:dyDescent="0.2">
      <c r="B48" s="26" t="s">
        <v>161</v>
      </c>
      <c r="C48" s="26" t="s">
        <v>162</v>
      </c>
      <c r="D48" s="27">
        <v>0</v>
      </c>
      <c r="E48" s="27">
        <v>275</v>
      </c>
      <c r="F48" s="26">
        <v>450</v>
      </c>
      <c r="G48" s="26">
        <v>1E+30</v>
      </c>
      <c r="H48" s="26">
        <v>275</v>
      </c>
    </row>
    <row r="49" spans="1:42" ht="17" thickBot="1" x14ac:dyDescent="0.25">
      <c r="B49" s="25" t="s">
        <v>163</v>
      </c>
      <c r="C49" s="25" t="s">
        <v>164</v>
      </c>
      <c r="D49" s="28">
        <v>120</v>
      </c>
      <c r="E49" s="28">
        <v>0</v>
      </c>
      <c r="F49" s="25">
        <v>310</v>
      </c>
      <c r="G49" s="25">
        <v>220.00000009999999</v>
      </c>
      <c r="H49" s="25">
        <v>1E+30</v>
      </c>
    </row>
    <row r="52" spans="1:42" x14ac:dyDescent="0.2">
      <c r="A52" s="1"/>
    </row>
    <row r="63" spans="1:42" ht="17" thickBot="1" x14ac:dyDescent="0.25"/>
    <row r="64" spans="1:42" ht="17" thickTop="1" x14ac:dyDescent="0.2">
      <c r="A64" t="s">
        <v>202</v>
      </c>
      <c r="B64" s="39">
        <v>85</v>
      </c>
      <c r="C64" s="40">
        <v>40</v>
      </c>
      <c r="D64" s="40">
        <v>0</v>
      </c>
      <c r="E64" s="40">
        <v>0</v>
      </c>
      <c r="F64" s="40">
        <v>0</v>
      </c>
      <c r="G64" s="40">
        <v>70</v>
      </c>
      <c r="H64" s="40">
        <v>15</v>
      </c>
      <c r="I64" s="40">
        <v>125</v>
      </c>
      <c r="J64" s="40">
        <v>0</v>
      </c>
      <c r="K64" s="40">
        <v>0</v>
      </c>
      <c r="L64" s="40">
        <v>85</v>
      </c>
      <c r="M64" s="40">
        <v>0</v>
      </c>
      <c r="N64" s="40">
        <v>0</v>
      </c>
      <c r="O64" s="38">
        <v>0</v>
      </c>
      <c r="P64" s="38">
        <v>85</v>
      </c>
      <c r="Q64" s="40">
        <v>0</v>
      </c>
      <c r="R64" s="38">
        <v>55</v>
      </c>
      <c r="S64" s="38">
        <v>55</v>
      </c>
      <c r="T64" s="40">
        <v>100</v>
      </c>
      <c r="U64" s="40">
        <v>0</v>
      </c>
      <c r="V64" s="40">
        <v>0</v>
      </c>
      <c r="W64" s="40">
        <v>70</v>
      </c>
      <c r="X64" s="40">
        <v>55</v>
      </c>
      <c r="Y64" s="40">
        <v>0</v>
      </c>
      <c r="Z64" s="40">
        <v>85</v>
      </c>
      <c r="AA64" s="40">
        <v>0</v>
      </c>
      <c r="AB64" s="40">
        <v>35</v>
      </c>
      <c r="AC64" s="40">
        <v>50</v>
      </c>
      <c r="AD64" s="40">
        <v>0</v>
      </c>
      <c r="AE64" s="40">
        <v>0</v>
      </c>
      <c r="AF64" s="40">
        <v>40</v>
      </c>
      <c r="AG64" s="40">
        <v>70</v>
      </c>
      <c r="AH64" s="40">
        <v>0</v>
      </c>
      <c r="AI64" s="40">
        <v>0</v>
      </c>
      <c r="AJ64" s="40">
        <v>0</v>
      </c>
      <c r="AK64" s="40">
        <v>20</v>
      </c>
      <c r="AL64" s="40">
        <v>0</v>
      </c>
      <c r="AM64" s="40">
        <v>0</v>
      </c>
      <c r="AN64" s="41">
        <v>120</v>
      </c>
      <c r="AO64" s="3"/>
      <c r="AP64" s="2"/>
    </row>
    <row r="65" spans="1:43" x14ac:dyDescent="0.2">
      <c r="B65" s="43" t="s">
        <v>192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 t="s">
        <v>193</v>
      </c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5" t="s">
        <v>194</v>
      </c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</row>
    <row r="66" spans="1:43" ht="17" thickBot="1" x14ac:dyDescent="0.25">
      <c r="B66" s="19" t="s">
        <v>6</v>
      </c>
      <c r="C66" s="19" t="s">
        <v>7</v>
      </c>
      <c r="D66" s="19" t="s">
        <v>8</v>
      </c>
      <c r="E66" s="19" t="s">
        <v>9</v>
      </c>
      <c r="F66" s="19" t="s">
        <v>10</v>
      </c>
      <c r="G66" s="19" t="s">
        <v>11</v>
      </c>
      <c r="H66" s="19" t="s">
        <v>12</v>
      </c>
      <c r="I66" s="19" t="s">
        <v>13</v>
      </c>
      <c r="J66" s="19" t="s">
        <v>14</v>
      </c>
      <c r="K66" s="19" t="s">
        <v>15</v>
      </c>
      <c r="L66" s="19" t="s">
        <v>16</v>
      </c>
      <c r="M66" s="19" t="s">
        <v>17</v>
      </c>
      <c r="N66" s="19" t="s">
        <v>18</v>
      </c>
      <c r="O66" s="19" t="s">
        <v>19</v>
      </c>
      <c r="P66" s="19" t="s">
        <v>20</v>
      </c>
      <c r="Q66" s="19" t="s">
        <v>21</v>
      </c>
      <c r="R66" s="19" t="s">
        <v>22</v>
      </c>
      <c r="S66" s="19" t="s">
        <v>23</v>
      </c>
      <c r="T66" s="19" t="s">
        <v>24</v>
      </c>
      <c r="U66" s="19" t="s">
        <v>25</v>
      </c>
      <c r="V66" s="19" t="s">
        <v>26</v>
      </c>
      <c r="W66" s="19" t="s">
        <v>27</v>
      </c>
      <c r="X66" s="19" t="s">
        <v>28</v>
      </c>
      <c r="Y66" s="19" t="s">
        <v>29</v>
      </c>
      <c r="Z66" s="19" t="s">
        <v>30</v>
      </c>
      <c r="AA66" s="19" t="s">
        <v>31</v>
      </c>
      <c r="AB66" s="19" t="s">
        <v>32</v>
      </c>
      <c r="AC66" s="19" t="s">
        <v>33</v>
      </c>
      <c r="AD66" s="19" t="s">
        <v>34</v>
      </c>
      <c r="AE66" s="19" t="s">
        <v>35</v>
      </c>
      <c r="AF66" s="19" t="s">
        <v>36</v>
      </c>
      <c r="AG66" s="19" t="s">
        <v>37</v>
      </c>
      <c r="AH66" s="19" t="s">
        <v>38</v>
      </c>
      <c r="AI66" s="19" t="s">
        <v>39</v>
      </c>
      <c r="AJ66" s="19" t="s">
        <v>40</v>
      </c>
      <c r="AK66" s="19" t="s">
        <v>41</v>
      </c>
      <c r="AL66" s="19" t="s">
        <v>42</v>
      </c>
      <c r="AM66" s="19" t="s">
        <v>43</v>
      </c>
      <c r="AN66" s="19" t="s">
        <v>44</v>
      </c>
      <c r="AO66" s="2"/>
      <c r="AP66" s="2"/>
    </row>
    <row r="67" spans="1:43" ht="18" thickTop="1" thickBot="1" x14ac:dyDescent="0.25">
      <c r="A67" t="s">
        <v>45</v>
      </c>
      <c r="B67" s="39">
        <v>84.999999999999986</v>
      </c>
      <c r="C67" s="40">
        <v>40.000000000000014</v>
      </c>
      <c r="D67" s="40">
        <v>0</v>
      </c>
      <c r="E67" s="40">
        <v>0</v>
      </c>
      <c r="F67" s="40">
        <v>0</v>
      </c>
      <c r="G67" s="40">
        <v>69.999999999999986</v>
      </c>
      <c r="H67" s="40">
        <v>14.999999999999988</v>
      </c>
      <c r="I67" s="40">
        <v>125.00000000000001</v>
      </c>
      <c r="J67" s="40">
        <v>0</v>
      </c>
      <c r="K67" s="40">
        <v>0</v>
      </c>
      <c r="L67" s="40">
        <v>85.000000000000014</v>
      </c>
      <c r="M67" s="40">
        <v>0</v>
      </c>
      <c r="N67" s="40">
        <v>0</v>
      </c>
      <c r="O67" s="38">
        <v>54.999999999999396</v>
      </c>
      <c r="P67" s="38">
        <v>30.000000000000597</v>
      </c>
      <c r="Q67" s="40">
        <v>0</v>
      </c>
      <c r="R67" s="38">
        <v>0</v>
      </c>
      <c r="S67" s="38">
        <v>109.99999999999999</v>
      </c>
      <c r="T67" s="40">
        <v>100.0000000000006</v>
      </c>
      <c r="U67" s="40">
        <v>0</v>
      </c>
      <c r="V67" s="40">
        <v>-5.9040679624497976E-13</v>
      </c>
      <c r="W67" s="40">
        <v>69.999999999999417</v>
      </c>
      <c r="X67" s="40">
        <v>55.000000000000604</v>
      </c>
      <c r="Y67" s="40">
        <v>0</v>
      </c>
      <c r="Z67" s="40">
        <v>85</v>
      </c>
      <c r="AA67" s="40">
        <v>0</v>
      </c>
      <c r="AB67" s="40">
        <v>35</v>
      </c>
      <c r="AC67" s="40">
        <v>49.999999999999993</v>
      </c>
      <c r="AD67" s="40">
        <v>0</v>
      </c>
      <c r="AE67" s="40">
        <v>0</v>
      </c>
      <c r="AF67" s="40">
        <v>40.000000000000007</v>
      </c>
      <c r="AG67" s="40">
        <v>70</v>
      </c>
      <c r="AH67" s="40">
        <v>0</v>
      </c>
      <c r="AI67" s="40">
        <v>0</v>
      </c>
      <c r="AJ67" s="40">
        <v>0</v>
      </c>
      <c r="AK67" s="40">
        <v>19.999999999999993</v>
      </c>
      <c r="AL67" s="40">
        <v>0</v>
      </c>
      <c r="AM67" s="40">
        <v>0</v>
      </c>
      <c r="AN67" s="41">
        <v>119.99999999999999</v>
      </c>
      <c r="AO67" s="3" t="s">
        <v>46</v>
      </c>
      <c r="AP67" s="2"/>
    </row>
    <row r="68" spans="1:43" ht="18" thickTop="1" thickBot="1" x14ac:dyDescent="0.25">
      <c r="A68" t="s">
        <v>69</v>
      </c>
      <c r="B68" s="12">
        <v>1725</v>
      </c>
      <c r="C68" s="13">
        <v>1800</v>
      </c>
      <c r="D68" s="13">
        <v>2345</v>
      </c>
      <c r="E68" s="13">
        <v>2700</v>
      </c>
      <c r="F68" s="13">
        <v>1825</v>
      </c>
      <c r="G68" s="13">
        <v>1750</v>
      </c>
      <c r="H68" s="13">
        <v>1945</v>
      </c>
      <c r="I68" s="13">
        <v>2320</v>
      </c>
      <c r="J68" s="13">
        <v>2060</v>
      </c>
      <c r="K68" s="13">
        <v>2175</v>
      </c>
      <c r="L68" s="13">
        <v>2050</v>
      </c>
      <c r="M68" s="13">
        <v>2475</v>
      </c>
      <c r="N68" s="13">
        <v>825</v>
      </c>
      <c r="O68" s="13">
        <v>545</v>
      </c>
      <c r="P68" s="13">
        <v>320</v>
      </c>
      <c r="Q68" s="13">
        <v>750</v>
      </c>
      <c r="R68" s="13">
        <v>675</v>
      </c>
      <c r="S68" s="13">
        <v>450</v>
      </c>
      <c r="T68" s="13">
        <v>325</v>
      </c>
      <c r="U68" s="13">
        <v>605</v>
      </c>
      <c r="V68" s="13">
        <v>690</v>
      </c>
      <c r="W68" s="13">
        <v>270</v>
      </c>
      <c r="X68" s="13">
        <v>510</v>
      </c>
      <c r="Y68" s="13">
        <v>1050</v>
      </c>
      <c r="Z68" s="13">
        <v>450</v>
      </c>
      <c r="AA68" s="13">
        <v>830</v>
      </c>
      <c r="AB68" s="13">
        <v>565</v>
      </c>
      <c r="AC68" s="13">
        <v>420</v>
      </c>
      <c r="AD68" s="13">
        <v>960</v>
      </c>
      <c r="AE68" s="13">
        <v>880</v>
      </c>
      <c r="AF68" s="13">
        <v>520</v>
      </c>
      <c r="AG68" s="13">
        <v>450</v>
      </c>
      <c r="AH68" s="13">
        <v>380</v>
      </c>
      <c r="AI68" s="13">
        <v>660</v>
      </c>
      <c r="AJ68" s="13">
        <v>1350</v>
      </c>
      <c r="AK68" s="13">
        <v>390</v>
      </c>
      <c r="AL68" s="13">
        <v>1200</v>
      </c>
      <c r="AM68" s="13">
        <v>450</v>
      </c>
      <c r="AN68" s="14">
        <v>310</v>
      </c>
      <c r="AO68" s="15">
        <f>SUMPRODUCT($B$67:$AN$67,B68:AN68)</f>
        <v>1179400</v>
      </c>
      <c r="AP68" s="2"/>
      <c r="AQ68" s="1" t="s">
        <v>2</v>
      </c>
    </row>
    <row r="69" spans="1:43" ht="17" thickTop="1" x14ac:dyDescent="0.2">
      <c r="A69" t="s">
        <v>47</v>
      </c>
      <c r="B69" s="7">
        <v>1</v>
      </c>
      <c r="C69" s="8">
        <v>1</v>
      </c>
      <c r="D69" s="8">
        <v>1</v>
      </c>
      <c r="E69" s="8">
        <v>1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/>
      <c r="AO69" s="16">
        <f t="shared" ref="AO69:AO90" si="0">SUMPRODUCT($B$67:$AN$67,B69:AN69)</f>
        <v>125</v>
      </c>
      <c r="AP69" s="7" t="s">
        <v>0</v>
      </c>
      <c r="AQ69" s="5">
        <v>125</v>
      </c>
    </row>
    <row r="70" spans="1:43" x14ac:dyDescent="0.2">
      <c r="A70" t="s">
        <v>48</v>
      </c>
      <c r="B70" s="10"/>
      <c r="C70" s="4"/>
      <c r="D70" s="4"/>
      <c r="E70" s="4"/>
      <c r="F70" s="4">
        <v>1</v>
      </c>
      <c r="G70" s="4">
        <v>1</v>
      </c>
      <c r="H70" s="4">
        <v>1</v>
      </c>
      <c r="I70" s="4">
        <v>1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11"/>
      <c r="AO70" s="17">
        <f t="shared" si="0"/>
        <v>210</v>
      </c>
      <c r="AP70" s="10" t="s">
        <v>0</v>
      </c>
      <c r="AQ70" s="20">
        <v>210</v>
      </c>
    </row>
    <row r="71" spans="1:43" x14ac:dyDescent="0.2">
      <c r="A71" t="s">
        <v>49</v>
      </c>
      <c r="B71" s="10"/>
      <c r="C71" s="4"/>
      <c r="D71" s="4"/>
      <c r="E71" s="4"/>
      <c r="F71" s="4"/>
      <c r="G71" s="4"/>
      <c r="H71" s="4"/>
      <c r="I71" s="4"/>
      <c r="J71" s="4">
        <v>1</v>
      </c>
      <c r="K71" s="4">
        <v>1</v>
      </c>
      <c r="L71" s="4">
        <v>1</v>
      </c>
      <c r="M71" s="4">
        <v>1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11"/>
      <c r="AO71" s="17">
        <f t="shared" si="0"/>
        <v>85.000000000000014</v>
      </c>
      <c r="AP71" s="10" t="s">
        <v>0</v>
      </c>
      <c r="AQ71" s="20">
        <v>160</v>
      </c>
    </row>
    <row r="72" spans="1:43" x14ac:dyDescent="0.2">
      <c r="A72" t="s">
        <v>50</v>
      </c>
      <c r="B72" s="10">
        <v>1</v>
      </c>
      <c r="C72" s="4"/>
      <c r="D72" s="4"/>
      <c r="E72" s="4"/>
      <c r="F72" s="4">
        <v>1</v>
      </c>
      <c r="G72" s="4"/>
      <c r="H72" s="4"/>
      <c r="I72" s="4"/>
      <c r="J72" s="4">
        <v>1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11"/>
      <c r="AO72" s="17">
        <f t="shared" si="0"/>
        <v>84.999999999999986</v>
      </c>
      <c r="AP72" s="10" t="s">
        <v>0</v>
      </c>
      <c r="AQ72" s="20">
        <v>85</v>
      </c>
    </row>
    <row r="73" spans="1:43" x14ac:dyDescent="0.2">
      <c r="A73" t="s">
        <v>51</v>
      </c>
      <c r="B73" s="10"/>
      <c r="C73" s="4">
        <v>1</v>
      </c>
      <c r="D73" s="4"/>
      <c r="E73" s="4"/>
      <c r="F73" s="4"/>
      <c r="G73" s="4">
        <v>1</v>
      </c>
      <c r="H73" s="4"/>
      <c r="I73" s="4"/>
      <c r="J73" s="4"/>
      <c r="K73" s="4">
        <v>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11"/>
      <c r="AO73" s="17">
        <f t="shared" si="0"/>
        <v>110</v>
      </c>
      <c r="AP73" s="10" t="s">
        <v>0</v>
      </c>
      <c r="AQ73" s="20">
        <v>110</v>
      </c>
    </row>
    <row r="74" spans="1:43" x14ac:dyDescent="0.2">
      <c r="A74" t="s">
        <v>52</v>
      </c>
      <c r="B74" s="10"/>
      <c r="C74" s="4"/>
      <c r="D74" s="4">
        <v>1</v>
      </c>
      <c r="E74" s="4"/>
      <c r="F74" s="4"/>
      <c r="G74" s="4"/>
      <c r="H74" s="4">
        <v>1</v>
      </c>
      <c r="I74" s="4"/>
      <c r="J74" s="4"/>
      <c r="K74" s="4"/>
      <c r="L74" s="4"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11"/>
      <c r="AO74" s="17">
        <f t="shared" si="0"/>
        <v>100</v>
      </c>
      <c r="AP74" s="10" t="s">
        <v>0</v>
      </c>
      <c r="AQ74" s="20">
        <v>100</v>
      </c>
    </row>
    <row r="75" spans="1:43" x14ac:dyDescent="0.2">
      <c r="A75" t="s">
        <v>53</v>
      </c>
      <c r="B75" s="10"/>
      <c r="C75" s="4"/>
      <c r="D75" s="4"/>
      <c r="E75" s="4">
        <v>1</v>
      </c>
      <c r="F75" s="4"/>
      <c r="G75" s="4"/>
      <c r="H75" s="4"/>
      <c r="I75" s="4">
        <v>1</v>
      </c>
      <c r="J75" s="4"/>
      <c r="K75" s="4"/>
      <c r="L75" s="4"/>
      <c r="M75" s="4">
        <v>1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11"/>
      <c r="AO75" s="17">
        <f t="shared" si="0"/>
        <v>125.00000000000001</v>
      </c>
      <c r="AP75" s="10" t="s">
        <v>0</v>
      </c>
      <c r="AQ75" s="20">
        <v>130</v>
      </c>
    </row>
    <row r="76" spans="1:43" x14ac:dyDescent="0.2">
      <c r="A76" t="s">
        <v>54</v>
      </c>
      <c r="B76" s="10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>
        <v>1</v>
      </c>
      <c r="O76" s="4"/>
      <c r="P76" s="4"/>
      <c r="Q76" s="4">
        <v>1</v>
      </c>
      <c r="R76" s="4"/>
      <c r="S76" s="4"/>
      <c r="T76" s="4">
        <v>1</v>
      </c>
      <c r="U76" s="4"/>
      <c r="V76" s="4"/>
      <c r="W76" s="4">
        <v>1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11"/>
      <c r="AO76" s="17">
        <f t="shared" si="0"/>
        <v>170</v>
      </c>
      <c r="AP76" s="10" t="s">
        <v>0</v>
      </c>
      <c r="AQ76" s="20">
        <v>170</v>
      </c>
    </row>
    <row r="77" spans="1:43" x14ac:dyDescent="0.2">
      <c r="A77" t="s">
        <v>55</v>
      </c>
      <c r="B77" s="1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</v>
      </c>
      <c r="P77" s="4"/>
      <c r="Q77" s="4"/>
      <c r="R77" s="4">
        <v>1</v>
      </c>
      <c r="S77" s="4"/>
      <c r="T77" s="4"/>
      <c r="U77" s="4">
        <v>1</v>
      </c>
      <c r="V77" s="4"/>
      <c r="W77" s="4"/>
      <c r="X77" s="4">
        <v>1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11"/>
      <c r="AO77" s="17">
        <f t="shared" si="0"/>
        <v>110</v>
      </c>
      <c r="AP77" s="10" t="s">
        <v>0</v>
      </c>
      <c r="AQ77" s="20">
        <v>240</v>
      </c>
    </row>
    <row r="78" spans="1:43" x14ac:dyDescent="0.2">
      <c r="A78" t="s">
        <v>56</v>
      </c>
      <c r="B78" s="10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v>1</v>
      </c>
      <c r="Q78" s="4"/>
      <c r="R78" s="4"/>
      <c r="S78" s="4">
        <v>1</v>
      </c>
      <c r="T78" s="4"/>
      <c r="U78" s="4"/>
      <c r="V78" s="4">
        <v>1</v>
      </c>
      <c r="W78" s="4"/>
      <c r="X78" s="4"/>
      <c r="Y78" s="4">
        <v>1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11"/>
      <c r="AO78" s="17">
        <f t="shared" si="0"/>
        <v>139.99999999999997</v>
      </c>
      <c r="AP78" s="10" t="s">
        <v>0</v>
      </c>
      <c r="AQ78" s="20">
        <v>140</v>
      </c>
    </row>
    <row r="79" spans="1:43" x14ac:dyDescent="0.2">
      <c r="A79" t="s">
        <v>57</v>
      </c>
      <c r="B79" s="10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>
        <v>1</v>
      </c>
      <c r="AA79" s="4"/>
      <c r="AB79" s="4"/>
      <c r="AC79" s="4"/>
      <c r="AD79" s="4"/>
      <c r="AE79" s="4">
        <v>1</v>
      </c>
      <c r="AF79" s="4"/>
      <c r="AG79" s="4"/>
      <c r="AH79" s="4"/>
      <c r="AI79" s="4"/>
      <c r="AJ79" s="4">
        <v>1</v>
      </c>
      <c r="AK79" s="4"/>
      <c r="AL79" s="4"/>
      <c r="AM79" s="4"/>
      <c r="AN79" s="11"/>
      <c r="AO79" s="17">
        <f t="shared" si="0"/>
        <v>85</v>
      </c>
      <c r="AP79" s="10" t="s">
        <v>1</v>
      </c>
      <c r="AQ79" s="20">
        <v>85</v>
      </c>
    </row>
    <row r="80" spans="1:43" x14ac:dyDescent="0.2">
      <c r="A80" t="s">
        <v>58</v>
      </c>
      <c r="B80" s="10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>
        <v>1</v>
      </c>
      <c r="AB80" s="4"/>
      <c r="AC80" s="4"/>
      <c r="AD80" s="4"/>
      <c r="AE80" s="4"/>
      <c r="AF80" s="4">
        <v>1</v>
      </c>
      <c r="AG80" s="4"/>
      <c r="AH80" s="4"/>
      <c r="AI80" s="4"/>
      <c r="AJ80" s="4"/>
      <c r="AK80" s="4">
        <v>1</v>
      </c>
      <c r="AL80" s="4"/>
      <c r="AM80" s="4"/>
      <c r="AN80" s="11"/>
      <c r="AO80" s="17">
        <f t="shared" si="0"/>
        <v>60</v>
      </c>
      <c r="AP80" s="10" t="s">
        <v>1</v>
      </c>
      <c r="AQ80" s="20">
        <v>60</v>
      </c>
    </row>
    <row r="81" spans="1:43" x14ac:dyDescent="0.2">
      <c r="A81" t="s">
        <v>59</v>
      </c>
      <c r="B81" s="10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>
        <v>1</v>
      </c>
      <c r="AC81" s="4"/>
      <c r="AD81" s="4"/>
      <c r="AE81" s="4"/>
      <c r="AF81" s="4"/>
      <c r="AG81" s="4">
        <v>1</v>
      </c>
      <c r="AH81" s="4"/>
      <c r="AI81" s="4"/>
      <c r="AJ81" s="4"/>
      <c r="AK81" s="4"/>
      <c r="AL81" s="4">
        <v>1</v>
      </c>
      <c r="AM81" s="4"/>
      <c r="AN81" s="11"/>
      <c r="AO81" s="17">
        <f t="shared" si="0"/>
        <v>105</v>
      </c>
      <c r="AP81" s="10" t="s">
        <v>1</v>
      </c>
      <c r="AQ81" s="20">
        <v>105</v>
      </c>
    </row>
    <row r="82" spans="1:43" x14ac:dyDescent="0.2">
      <c r="A82" t="s">
        <v>60</v>
      </c>
      <c r="B82" s="10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1</v>
      </c>
      <c r="AD82" s="4"/>
      <c r="AE82" s="4"/>
      <c r="AF82" s="4"/>
      <c r="AG82" s="4"/>
      <c r="AH82" s="4">
        <v>1</v>
      </c>
      <c r="AI82" s="4"/>
      <c r="AJ82" s="4"/>
      <c r="AK82" s="4"/>
      <c r="AL82" s="4"/>
      <c r="AM82" s="4">
        <v>1</v>
      </c>
      <c r="AN82" s="11"/>
      <c r="AO82" s="17">
        <f t="shared" si="0"/>
        <v>49.999999999999993</v>
      </c>
      <c r="AP82" s="10" t="s">
        <v>1</v>
      </c>
      <c r="AQ82" s="20">
        <v>50</v>
      </c>
    </row>
    <row r="83" spans="1:43" x14ac:dyDescent="0.2">
      <c r="A83" t="s">
        <v>61</v>
      </c>
      <c r="B83" s="10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v>1</v>
      </c>
      <c r="AE83" s="4"/>
      <c r="AF83" s="4"/>
      <c r="AG83" s="4"/>
      <c r="AH83" s="4"/>
      <c r="AI83" s="4">
        <v>1</v>
      </c>
      <c r="AJ83" s="4"/>
      <c r="AK83" s="4"/>
      <c r="AL83" s="4"/>
      <c r="AM83" s="4"/>
      <c r="AN83" s="11">
        <v>1</v>
      </c>
      <c r="AO83" s="17">
        <f t="shared" si="0"/>
        <v>119.99999999999999</v>
      </c>
      <c r="AP83" s="10" t="s">
        <v>1</v>
      </c>
      <c r="AQ83" s="20">
        <v>120</v>
      </c>
    </row>
    <row r="84" spans="1:43" x14ac:dyDescent="0.2">
      <c r="A84" t="s">
        <v>62</v>
      </c>
      <c r="B84" s="10">
        <v>1</v>
      </c>
      <c r="C84" s="4"/>
      <c r="D84" s="4"/>
      <c r="E84" s="4"/>
      <c r="F84" s="4">
        <v>1</v>
      </c>
      <c r="G84" s="4"/>
      <c r="H84" s="4"/>
      <c r="I84" s="4"/>
      <c r="J84" s="4">
        <v>1</v>
      </c>
      <c r="K84" s="4"/>
      <c r="L84" s="4"/>
      <c r="M84" s="4"/>
      <c r="N84" s="4">
        <v>-1</v>
      </c>
      <c r="O84" s="4">
        <v>-1</v>
      </c>
      <c r="P84" s="4">
        <v>-1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11"/>
      <c r="AO84" s="17">
        <f t="shared" si="0"/>
        <v>-7.1054273576010019E-15</v>
      </c>
      <c r="AP84" s="10" t="s">
        <v>1</v>
      </c>
      <c r="AQ84" s="20">
        <v>0</v>
      </c>
    </row>
    <row r="85" spans="1:43" x14ac:dyDescent="0.2">
      <c r="A85" t="s">
        <v>63</v>
      </c>
      <c r="B85" s="10"/>
      <c r="C85" s="4">
        <v>1</v>
      </c>
      <c r="D85" s="4"/>
      <c r="E85" s="4"/>
      <c r="F85" s="4"/>
      <c r="G85" s="4">
        <v>1</v>
      </c>
      <c r="H85" s="4"/>
      <c r="I85" s="4"/>
      <c r="J85" s="4"/>
      <c r="K85" s="4">
        <v>1</v>
      </c>
      <c r="L85" s="4"/>
      <c r="M85" s="4"/>
      <c r="N85" s="4"/>
      <c r="O85" s="4"/>
      <c r="P85" s="4"/>
      <c r="Q85" s="4">
        <v>-1</v>
      </c>
      <c r="R85" s="4">
        <v>-1</v>
      </c>
      <c r="S85" s="4">
        <v>-1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11"/>
      <c r="AO85" s="17">
        <f t="shared" si="0"/>
        <v>1.4210854715202004E-14</v>
      </c>
      <c r="AP85" s="10" t="s">
        <v>1</v>
      </c>
      <c r="AQ85" s="20">
        <v>0</v>
      </c>
    </row>
    <row r="86" spans="1:43" x14ac:dyDescent="0.2">
      <c r="A86" t="s">
        <v>64</v>
      </c>
      <c r="B86" s="10"/>
      <c r="C86" s="4"/>
      <c r="D86" s="4">
        <v>1</v>
      </c>
      <c r="E86" s="4"/>
      <c r="F86" s="4"/>
      <c r="G86" s="4"/>
      <c r="H86" s="4">
        <v>1</v>
      </c>
      <c r="I86" s="4"/>
      <c r="J86" s="4"/>
      <c r="K86" s="4"/>
      <c r="L86" s="4">
        <v>1</v>
      </c>
      <c r="M86" s="4"/>
      <c r="N86" s="4"/>
      <c r="O86" s="4"/>
      <c r="P86" s="4"/>
      <c r="Q86" s="4"/>
      <c r="R86" s="4"/>
      <c r="S86" s="4"/>
      <c r="T86" s="4">
        <v>-1</v>
      </c>
      <c r="U86" s="4">
        <v>-1</v>
      </c>
      <c r="V86" s="4">
        <v>-1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11"/>
      <c r="AO86" s="17">
        <f t="shared" si="0"/>
        <v>-6.4491017935043973E-15</v>
      </c>
      <c r="AP86" s="10" t="s">
        <v>1</v>
      </c>
      <c r="AQ86" s="20">
        <v>0</v>
      </c>
    </row>
    <row r="87" spans="1:43" x14ac:dyDescent="0.2">
      <c r="A87" t="s">
        <v>65</v>
      </c>
      <c r="B87" s="10"/>
      <c r="C87" s="4"/>
      <c r="D87" s="4"/>
      <c r="E87" s="4">
        <v>1</v>
      </c>
      <c r="F87" s="4"/>
      <c r="G87" s="4"/>
      <c r="H87" s="4"/>
      <c r="I87" s="4">
        <v>1</v>
      </c>
      <c r="J87" s="4"/>
      <c r="K87" s="4"/>
      <c r="L87" s="4"/>
      <c r="M87" s="4">
        <v>1</v>
      </c>
      <c r="N87" s="4"/>
      <c r="O87" s="4"/>
      <c r="P87" s="4"/>
      <c r="Q87" s="4"/>
      <c r="R87" s="4"/>
      <c r="S87" s="4"/>
      <c r="T87" s="4"/>
      <c r="U87" s="4"/>
      <c r="V87" s="4"/>
      <c r="W87" s="4">
        <v>-1</v>
      </c>
      <c r="X87" s="4">
        <v>-1</v>
      </c>
      <c r="Y87" s="4">
        <v>-1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11"/>
      <c r="AO87" s="17">
        <f t="shared" si="0"/>
        <v>-7.1054273576010019E-15</v>
      </c>
      <c r="AP87" s="10" t="s">
        <v>1</v>
      </c>
      <c r="AQ87" s="20">
        <v>0</v>
      </c>
    </row>
    <row r="88" spans="1:43" x14ac:dyDescent="0.2">
      <c r="A88" t="s">
        <v>66</v>
      </c>
      <c r="B88" s="10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>
        <v>1</v>
      </c>
      <c r="O88" s="4"/>
      <c r="P88" s="4"/>
      <c r="Q88" s="4">
        <v>1</v>
      </c>
      <c r="R88" s="4"/>
      <c r="S88" s="4"/>
      <c r="T88" s="4">
        <v>1</v>
      </c>
      <c r="U88" s="4"/>
      <c r="V88" s="4"/>
      <c r="W88" s="4">
        <v>1</v>
      </c>
      <c r="X88" s="4"/>
      <c r="Y88" s="4"/>
      <c r="Z88" s="4">
        <v>-1</v>
      </c>
      <c r="AA88" s="4">
        <v>-1</v>
      </c>
      <c r="AB88" s="4">
        <v>-1</v>
      </c>
      <c r="AC88" s="4">
        <v>-1</v>
      </c>
      <c r="AD88" s="4">
        <v>-1</v>
      </c>
      <c r="AE88" s="4"/>
      <c r="AF88" s="4"/>
      <c r="AG88" s="4"/>
      <c r="AH88" s="4"/>
      <c r="AI88" s="4"/>
      <c r="AJ88" s="4"/>
      <c r="AK88" s="4"/>
      <c r="AL88" s="4"/>
      <c r="AM88" s="4"/>
      <c r="AN88" s="11"/>
      <c r="AO88" s="17">
        <f t="shared" si="0"/>
        <v>7.1054273576010019E-15</v>
      </c>
      <c r="AP88" s="10" t="s">
        <v>1</v>
      </c>
      <c r="AQ88" s="20">
        <v>0</v>
      </c>
    </row>
    <row r="89" spans="1:43" x14ac:dyDescent="0.2">
      <c r="A89" t="s">
        <v>67</v>
      </c>
      <c r="B89" s="1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>
        <v>1</v>
      </c>
      <c r="P89" s="4"/>
      <c r="Q89" s="4"/>
      <c r="R89" s="4">
        <v>1</v>
      </c>
      <c r="S89" s="4"/>
      <c r="T89" s="4"/>
      <c r="U89" s="4">
        <v>1</v>
      </c>
      <c r="V89" s="4"/>
      <c r="W89" s="4"/>
      <c r="X89" s="4">
        <v>1</v>
      </c>
      <c r="Y89" s="4"/>
      <c r="Z89" s="4"/>
      <c r="AA89" s="4"/>
      <c r="AB89" s="4"/>
      <c r="AC89" s="4"/>
      <c r="AD89" s="4"/>
      <c r="AE89" s="4">
        <v>-1</v>
      </c>
      <c r="AF89" s="4">
        <v>-1</v>
      </c>
      <c r="AG89" s="4">
        <v>-1</v>
      </c>
      <c r="AH89" s="4">
        <v>-1</v>
      </c>
      <c r="AI89" s="4">
        <v>-1</v>
      </c>
      <c r="AJ89" s="4"/>
      <c r="AK89" s="4"/>
      <c r="AL89" s="4"/>
      <c r="AM89" s="4"/>
      <c r="AN89" s="11"/>
      <c r="AO89" s="17">
        <f t="shared" si="0"/>
        <v>0</v>
      </c>
      <c r="AP89" s="10" t="s">
        <v>1</v>
      </c>
      <c r="AQ89" s="20">
        <v>0</v>
      </c>
    </row>
    <row r="90" spans="1:43" ht="17" thickBot="1" x14ac:dyDescent="0.25">
      <c r="A90" t="s">
        <v>68</v>
      </c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>
        <v>1</v>
      </c>
      <c r="Q90" s="13"/>
      <c r="R90" s="13"/>
      <c r="S90" s="13">
        <v>1</v>
      </c>
      <c r="T90" s="13"/>
      <c r="U90" s="13"/>
      <c r="V90" s="13">
        <v>1</v>
      </c>
      <c r="W90" s="13"/>
      <c r="X90" s="13"/>
      <c r="Y90" s="13">
        <v>1</v>
      </c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>
        <v>-1</v>
      </c>
      <c r="AK90" s="13">
        <v>-1</v>
      </c>
      <c r="AL90" s="13">
        <v>-1</v>
      </c>
      <c r="AM90" s="13">
        <v>-1</v>
      </c>
      <c r="AN90" s="14">
        <v>-1</v>
      </c>
      <c r="AO90" s="18">
        <f t="shared" si="0"/>
        <v>-1.4210854715202004E-14</v>
      </c>
      <c r="AP90" s="12" t="s">
        <v>1</v>
      </c>
      <c r="AQ90" s="6">
        <v>0</v>
      </c>
    </row>
    <row r="91" spans="1:43" ht="17" thickTop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1"/>
    </row>
    <row r="92" spans="1:43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1"/>
    </row>
    <row r="93" spans="1:43" x14ac:dyDescent="0.2">
      <c r="AP93" s="2"/>
      <c r="AQ93" s="21"/>
    </row>
    <row r="94" spans="1:43" x14ac:dyDescent="0.2">
      <c r="AP94" s="2"/>
      <c r="AQ94" s="21"/>
    </row>
    <row r="95" spans="1:43" x14ac:dyDescent="0.2">
      <c r="AP95" s="2"/>
      <c r="AQ95" s="21"/>
    </row>
  </sheetData>
  <mergeCells count="3">
    <mergeCell ref="B65:M65"/>
    <mergeCell ref="N65:Y65"/>
    <mergeCell ref="Z65:AN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Q84"/>
  <sheetViews>
    <sheetView zoomScale="80" zoomScaleNormal="80" workbookViewId="0">
      <selection activeCell="B84" sqref="B84"/>
    </sheetView>
  </sheetViews>
  <sheetFormatPr baseColWidth="10" defaultColWidth="11" defaultRowHeight="16" x14ac:dyDescent="0.2"/>
  <cols>
    <col min="1" max="1" width="35.6640625" customWidth="1"/>
    <col min="2" max="9" width="5.6640625" bestFit="1" customWidth="1"/>
    <col min="10" max="10" width="6.33203125" customWidth="1"/>
    <col min="11" max="13" width="5.6640625" bestFit="1" customWidth="1"/>
    <col min="14" max="15" width="4.1640625" bestFit="1" customWidth="1"/>
    <col min="16" max="16" width="5.1640625" bestFit="1" customWidth="1"/>
    <col min="17" max="18" width="4.1640625" bestFit="1" customWidth="1"/>
    <col min="19" max="19" width="5.1640625" bestFit="1" customWidth="1"/>
    <col min="20" max="21" width="4.1640625" bestFit="1" customWidth="1"/>
    <col min="22" max="22" width="5.1640625" bestFit="1" customWidth="1"/>
    <col min="23" max="24" width="4.1640625" bestFit="1" customWidth="1"/>
    <col min="25" max="25" width="5.6640625" bestFit="1" customWidth="1"/>
    <col min="26" max="35" width="5.1640625" bestFit="1" customWidth="1"/>
    <col min="36" max="40" width="6.1640625" bestFit="1" customWidth="1"/>
    <col min="41" max="41" width="10" customWidth="1"/>
    <col min="42" max="42" width="5.1640625" customWidth="1"/>
    <col min="43" max="43" width="7.83203125" customWidth="1"/>
  </cols>
  <sheetData>
    <row r="2" spans="1:1" ht="24" x14ac:dyDescent="0.3">
      <c r="A2" s="35" t="s">
        <v>203</v>
      </c>
    </row>
    <row r="33" spans="1:43" x14ac:dyDescent="0.2">
      <c r="A33" t="s">
        <v>220</v>
      </c>
    </row>
    <row r="35" spans="1:43" x14ac:dyDescent="0.2">
      <c r="B35" s="43" t="s">
        <v>192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 t="s">
        <v>193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5" t="s">
        <v>194</v>
      </c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43" ht="17" thickBot="1" x14ac:dyDescent="0.25">
      <c r="B36" s="19" t="s">
        <v>6</v>
      </c>
      <c r="C36" s="19" t="s">
        <v>7</v>
      </c>
      <c r="D36" s="19" t="s">
        <v>8</v>
      </c>
      <c r="E36" s="19" t="s">
        <v>9</v>
      </c>
      <c r="F36" s="19" t="s">
        <v>10</v>
      </c>
      <c r="G36" s="19" t="s">
        <v>11</v>
      </c>
      <c r="H36" s="19" t="s">
        <v>12</v>
      </c>
      <c r="I36" s="19" t="s">
        <v>13</v>
      </c>
      <c r="J36" s="19" t="s">
        <v>14</v>
      </c>
      <c r="K36" s="19" t="s">
        <v>15</v>
      </c>
      <c r="L36" s="19" t="s">
        <v>16</v>
      </c>
      <c r="M36" s="19" t="s">
        <v>17</v>
      </c>
      <c r="N36" s="19" t="s">
        <v>18</v>
      </c>
      <c r="O36" s="19" t="s">
        <v>19</v>
      </c>
      <c r="P36" s="19" t="s">
        <v>20</v>
      </c>
      <c r="Q36" s="19" t="s">
        <v>21</v>
      </c>
      <c r="R36" s="19" t="s">
        <v>22</v>
      </c>
      <c r="S36" s="19" t="s">
        <v>23</v>
      </c>
      <c r="T36" s="19" t="s">
        <v>24</v>
      </c>
      <c r="U36" s="19" t="s">
        <v>25</v>
      </c>
      <c r="V36" s="19" t="s">
        <v>26</v>
      </c>
      <c r="W36" s="19" t="s">
        <v>27</v>
      </c>
      <c r="X36" s="19" t="s">
        <v>28</v>
      </c>
      <c r="Y36" s="19" t="s">
        <v>29</v>
      </c>
      <c r="Z36" s="19" t="s">
        <v>30</v>
      </c>
      <c r="AA36" s="19" t="s">
        <v>31</v>
      </c>
      <c r="AB36" s="19" t="s">
        <v>32</v>
      </c>
      <c r="AC36" s="19" t="s">
        <v>33</v>
      </c>
      <c r="AD36" s="19" t="s">
        <v>34</v>
      </c>
      <c r="AE36" s="19" t="s">
        <v>35</v>
      </c>
      <c r="AF36" s="19" t="s">
        <v>36</v>
      </c>
      <c r="AG36" s="19" t="s">
        <v>37</v>
      </c>
      <c r="AH36" s="19" t="s">
        <v>38</v>
      </c>
      <c r="AI36" s="19" t="s">
        <v>39</v>
      </c>
      <c r="AJ36" s="19" t="s">
        <v>40</v>
      </c>
      <c r="AK36" s="19" t="s">
        <v>41</v>
      </c>
      <c r="AL36" s="19" t="s">
        <v>42</v>
      </c>
      <c r="AM36" s="19" t="s">
        <v>43</v>
      </c>
      <c r="AN36" s="19" t="s">
        <v>44</v>
      </c>
      <c r="AO36" s="2"/>
      <c r="AP36" s="2"/>
      <c r="AQ36" s="2"/>
    </row>
    <row r="37" spans="1:43" ht="18" thickTop="1" thickBot="1" x14ac:dyDescent="0.25">
      <c r="A37" t="s">
        <v>197</v>
      </c>
      <c r="B37" s="22">
        <v>0</v>
      </c>
      <c r="C37" s="23">
        <v>0</v>
      </c>
      <c r="D37" s="23">
        <v>0</v>
      </c>
      <c r="E37" s="23">
        <v>0</v>
      </c>
      <c r="F37" s="23">
        <v>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2</v>
      </c>
      <c r="P37" s="23">
        <v>3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1</v>
      </c>
      <c r="AF37" s="23">
        <v>0</v>
      </c>
      <c r="AG37" s="23">
        <v>1</v>
      </c>
      <c r="AH37" s="23">
        <v>0</v>
      </c>
      <c r="AI37" s="23">
        <v>0</v>
      </c>
      <c r="AJ37" s="23">
        <v>0</v>
      </c>
      <c r="AK37" s="23">
        <v>1</v>
      </c>
      <c r="AL37" s="23">
        <v>0</v>
      </c>
      <c r="AM37" s="23">
        <v>1</v>
      </c>
      <c r="AN37" s="24">
        <v>1</v>
      </c>
      <c r="AO37" s="21"/>
      <c r="AP37" s="2"/>
      <c r="AQ37" s="2"/>
    </row>
    <row r="38" spans="1:43" ht="18" thickTop="1" thickBot="1" x14ac:dyDescent="0.25">
      <c r="A38" t="s">
        <v>196</v>
      </c>
      <c r="B38" s="12">
        <v>22</v>
      </c>
      <c r="C38" s="13">
        <v>24</v>
      </c>
      <c r="D38" s="13">
        <v>27</v>
      </c>
      <c r="E38" s="13">
        <v>30</v>
      </c>
      <c r="F38" s="13">
        <v>17</v>
      </c>
      <c r="G38" s="13">
        <v>20</v>
      </c>
      <c r="H38" s="13">
        <v>23</v>
      </c>
      <c r="I38" s="13">
        <v>26</v>
      </c>
      <c r="J38" s="13">
        <v>25</v>
      </c>
      <c r="K38" s="13">
        <v>21</v>
      </c>
      <c r="L38" s="13">
        <v>24</v>
      </c>
      <c r="M38" s="13">
        <v>26</v>
      </c>
      <c r="N38" s="13">
        <v>10</v>
      </c>
      <c r="O38" s="13">
        <v>8</v>
      </c>
      <c r="P38" s="13">
        <v>6</v>
      </c>
      <c r="Q38" s="13">
        <v>12</v>
      </c>
      <c r="R38" s="13">
        <v>9</v>
      </c>
      <c r="S38" s="13">
        <v>8</v>
      </c>
      <c r="T38" s="13">
        <v>8</v>
      </c>
      <c r="U38" s="13">
        <v>7</v>
      </c>
      <c r="V38" s="13">
        <v>10</v>
      </c>
      <c r="W38" s="13">
        <v>12</v>
      </c>
      <c r="X38" s="13">
        <v>6</v>
      </c>
      <c r="Y38" s="13">
        <v>8</v>
      </c>
      <c r="Z38" s="13">
        <v>5</v>
      </c>
      <c r="AA38" s="13">
        <v>6</v>
      </c>
      <c r="AB38" s="13">
        <v>5</v>
      </c>
      <c r="AC38" s="13">
        <v>7</v>
      </c>
      <c r="AD38" s="13">
        <v>8</v>
      </c>
      <c r="AE38" s="13">
        <v>6</v>
      </c>
      <c r="AF38" s="13">
        <v>4</v>
      </c>
      <c r="AG38" s="13">
        <v>4</v>
      </c>
      <c r="AH38" s="13">
        <v>5</v>
      </c>
      <c r="AI38" s="13">
        <v>7</v>
      </c>
      <c r="AJ38" s="13">
        <v>10</v>
      </c>
      <c r="AK38" s="13">
        <v>5</v>
      </c>
      <c r="AL38" s="13">
        <v>7</v>
      </c>
      <c r="AM38" s="13">
        <v>4</v>
      </c>
      <c r="AN38" s="14">
        <v>6</v>
      </c>
      <c r="AO38" s="15">
        <f>SUMPRODUCT($B$37:$AN$37,B38:AN38)</f>
        <v>144</v>
      </c>
      <c r="AP38" s="2"/>
      <c r="AQ38" s="21"/>
    </row>
    <row r="39" spans="1:43" ht="18" thickTop="1" thickBot="1" x14ac:dyDescent="0.25">
      <c r="A39" t="s">
        <v>210</v>
      </c>
      <c r="B39" s="7">
        <v>-1</v>
      </c>
      <c r="C39" s="8">
        <v>-1</v>
      </c>
      <c r="D39" s="8">
        <v>-1</v>
      </c>
      <c r="E39" s="8">
        <v>-1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6">
        <f t="shared" ref="AO39:AO60" si="0">SUMPRODUCT($B$37:$AN$37,B39:AN39)</f>
        <v>0</v>
      </c>
      <c r="AP39" s="7" t="s">
        <v>198</v>
      </c>
      <c r="AQ39" s="5">
        <v>-5</v>
      </c>
    </row>
    <row r="40" spans="1:43" ht="18" thickTop="1" thickBot="1" x14ac:dyDescent="0.25">
      <c r="A40" t="s">
        <v>211</v>
      </c>
      <c r="B40" s="10"/>
      <c r="C40" s="4"/>
      <c r="D40" s="4"/>
      <c r="E40" s="4"/>
      <c r="F40" s="4">
        <v>-1</v>
      </c>
      <c r="G40" s="4">
        <v>-1</v>
      </c>
      <c r="H40" s="4">
        <v>-1</v>
      </c>
      <c r="I40" s="4">
        <v>-1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11"/>
      <c r="AO40" s="16">
        <f t="shared" si="0"/>
        <v>-5</v>
      </c>
      <c r="AP40" s="10" t="s">
        <v>198</v>
      </c>
      <c r="AQ40" s="20">
        <v>-5</v>
      </c>
    </row>
    <row r="41" spans="1:43" ht="18" thickTop="1" thickBot="1" x14ac:dyDescent="0.25">
      <c r="A41" t="s">
        <v>212</v>
      </c>
      <c r="B41" s="10"/>
      <c r="C41" s="4"/>
      <c r="D41" s="4"/>
      <c r="E41" s="4"/>
      <c r="F41" s="4"/>
      <c r="G41" s="4"/>
      <c r="H41" s="4"/>
      <c r="I41" s="4"/>
      <c r="J41" s="4">
        <v>-1</v>
      </c>
      <c r="K41" s="4">
        <v>-1</v>
      </c>
      <c r="L41" s="4">
        <v>-1</v>
      </c>
      <c r="M41" s="4">
        <v>-1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11"/>
      <c r="AO41" s="16">
        <f t="shared" si="0"/>
        <v>0</v>
      </c>
      <c r="AP41" s="10" t="s">
        <v>198</v>
      </c>
      <c r="AQ41" s="20">
        <v>-5</v>
      </c>
    </row>
    <row r="42" spans="1:43" ht="18" thickTop="1" thickBot="1" x14ac:dyDescent="0.25">
      <c r="A42" t="s">
        <v>213</v>
      </c>
      <c r="B42" s="10">
        <v>1</v>
      </c>
      <c r="C42" s="4"/>
      <c r="D42" s="4"/>
      <c r="E42" s="4"/>
      <c r="F42" s="4">
        <v>1</v>
      </c>
      <c r="G42" s="4"/>
      <c r="H42" s="4"/>
      <c r="I42" s="4"/>
      <c r="J42" s="4">
        <v>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11"/>
      <c r="AO42" s="16">
        <f t="shared" si="0"/>
        <v>5</v>
      </c>
      <c r="AP42" s="10" t="s">
        <v>0</v>
      </c>
      <c r="AQ42" s="20">
        <v>5</v>
      </c>
    </row>
    <row r="43" spans="1:43" ht="18" thickTop="1" thickBot="1" x14ac:dyDescent="0.25">
      <c r="A43" t="s">
        <v>214</v>
      </c>
      <c r="B43" s="10"/>
      <c r="C43" s="4">
        <v>1</v>
      </c>
      <c r="D43" s="4"/>
      <c r="E43" s="4"/>
      <c r="F43" s="4"/>
      <c r="G43" s="4">
        <v>1</v>
      </c>
      <c r="H43" s="4"/>
      <c r="I43" s="4"/>
      <c r="J43" s="4"/>
      <c r="K43" s="4">
        <v>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11"/>
      <c r="AO43" s="16">
        <f t="shared" si="0"/>
        <v>0</v>
      </c>
      <c r="AP43" s="10" t="s">
        <v>0</v>
      </c>
      <c r="AQ43" s="20">
        <v>5</v>
      </c>
    </row>
    <row r="44" spans="1:43" ht="18" thickTop="1" thickBot="1" x14ac:dyDescent="0.25">
      <c r="A44" t="s">
        <v>215</v>
      </c>
      <c r="B44" s="10"/>
      <c r="C44" s="4"/>
      <c r="D44" s="4">
        <v>1</v>
      </c>
      <c r="E44" s="4"/>
      <c r="F44" s="4"/>
      <c r="G44" s="4"/>
      <c r="H44" s="4">
        <v>1</v>
      </c>
      <c r="I44" s="4"/>
      <c r="J44" s="4"/>
      <c r="K44" s="4"/>
      <c r="L44" s="4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11"/>
      <c r="AO44" s="16">
        <f t="shared" si="0"/>
        <v>0</v>
      </c>
      <c r="AP44" s="10" t="s">
        <v>0</v>
      </c>
      <c r="AQ44" s="20">
        <v>5</v>
      </c>
    </row>
    <row r="45" spans="1:43" ht="18" thickTop="1" thickBot="1" x14ac:dyDescent="0.25">
      <c r="A45" t="s">
        <v>216</v>
      </c>
      <c r="B45" s="10"/>
      <c r="C45" s="4"/>
      <c r="D45" s="4"/>
      <c r="E45" s="4">
        <v>1</v>
      </c>
      <c r="F45" s="4"/>
      <c r="G45" s="4"/>
      <c r="H45" s="4"/>
      <c r="I45" s="4">
        <v>1</v>
      </c>
      <c r="J45" s="4"/>
      <c r="K45" s="4"/>
      <c r="L45" s="4"/>
      <c r="M45" s="4">
        <v>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11"/>
      <c r="AO45" s="16">
        <f t="shared" si="0"/>
        <v>0</v>
      </c>
      <c r="AP45" s="10" t="s">
        <v>0</v>
      </c>
      <c r="AQ45" s="20">
        <v>5</v>
      </c>
    </row>
    <row r="46" spans="1:43" ht="18" thickTop="1" thickBot="1" x14ac:dyDescent="0.25">
      <c r="A46" t="s">
        <v>217</v>
      </c>
      <c r="B46" s="10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>
        <v>1</v>
      </c>
      <c r="O46" s="4"/>
      <c r="P46" s="4"/>
      <c r="Q46" s="4">
        <v>1</v>
      </c>
      <c r="R46" s="4"/>
      <c r="S46" s="4"/>
      <c r="T46" s="4">
        <v>1</v>
      </c>
      <c r="U46" s="4"/>
      <c r="V46" s="4"/>
      <c r="W46" s="4">
        <v>1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11"/>
      <c r="AO46" s="16">
        <f t="shared" si="0"/>
        <v>0</v>
      </c>
      <c r="AP46" s="10" t="s">
        <v>0</v>
      </c>
      <c r="AQ46" s="20">
        <v>5</v>
      </c>
    </row>
    <row r="47" spans="1:43" ht="18" thickTop="1" thickBot="1" x14ac:dyDescent="0.25">
      <c r="A47" t="s">
        <v>218</v>
      </c>
      <c r="B47" s="10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1</v>
      </c>
      <c r="P47" s="4"/>
      <c r="Q47" s="4"/>
      <c r="R47" s="4">
        <v>1</v>
      </c>
      <c r="S47" s="4"/>
      <c r="T47" s="4"/>
      <c r="U47" s="4">
        <v>1</v>
      </c>
      <c r="V47" s="4"/>
      <c r="W47" s="4"/>
      <c r="X47" s="4">
        <v>1</v>
      </c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11"/>
      <c r="AO47" s="16">
        <f t="shared" si="0"/>
        <v>2</v>
      </c>
      <c r="AP47" s="10" t="s">
        <v>0</v>
      </c>
      <c r="AQ47" s="20">
        <v>5</v>
      </c>
    </row>
    <row r="48" spans="1:43" ht="18" thickTop="1" thickBot="1" x14ac:dyDescent="0.25">
      <c r="A48" t="s">
        <v>219</v>
      </c>
      <c r="B48" s="10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>
        <v>1</v>
      </c>
      <c r="T48" s="4"/>
      <c r="U48" s="4"/>
      <c r="V48" s="4">
        <v>1</v>
      </c>
      <c r="W48" s="4"/>
      <c r="X48" s="4"/>
      <c r="Y48" s="4">
        <v>1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11"/>
      <c r="AO48" s="16">
        <f t="shared" si="0"/>
        <v>3</v>
      </c>
      <c r="AP48" s="10" t="s">
        <v>0</v>
      </c>
      <c r="AQ48" s="20">
        <v>5</v>
      </c>
    </row>
    <row r="49" spans="1:43" ht="18" thickTop="1" thickBot="1" x14ac:dyDescent="0.25">
      <c r="A49" t="s">
        <v>62</v>
      </c>
      <c r="B49" s="34">
        <v>1</v>
      </c>
      <c r="C49" s="4"/>
      <c r="D49" s="4"/>
      <c r="E49" s="4"/>
      <c r="F49" s="33">
        <v>1</v>
      </c>
      <c r="G49" s="4"/>
      <c r="H49" s="4"/>
      <c r="I49" s="4"/>
      <c r="J49" s="33">
        <v>1</v>
      </c>
      <c r="K49" s="4"/>
      <c r="L49" s="4"/>
      <c r="M49" s="4"/>
      <c r="N49" s="4">
        <v>-1</v>
      </c>
      <c r="O49" s="4">
        <v>-1</v>
      </c>
      <c r="P49" s="4">
        <v>-1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11"/>
      <c r="AO49" s="16">
        <f t="shared" si="0"/>
        <v>0</v>
      </c>
      <c r="AP49" s="10" t="s">
        <v>1</v>
      </c>
      <c r="AQ49" s="20">
        <v>0</v>
      </c>
    </row>
    <row r="50" spans="1:43" ht="18" thickTop="1" thickBot="1" x14ac:dyDescent="0.25">
      <c r="A50" t="s">
        <v>63</v>
      </c>
      <c r="B50" s="10"/>
      <c r="C50" s="4">
        <v>1</v>
      </c>
      <c r="D50" s="4"/>
      <c r="E50" s="4"/>
      <c r="F50" s="4"/>
      <c r="G50" s="4">
        <v>1</v>
      </c>
      <c r="H50" s="4"/>
      <c r="I50" s="4"/>
      <c r="J50" s="4"/>
      <c r="K50" s="4">
        <v>1</v>
      </c>
      <c r="L50" s="4"/>
      <c r="M50" s="4"/>
      <c r="N50" s="4"/>
      <c r="O50" s="4"/>
      <c r="P50" s="4"/>
      <c r="Q50" s="4">
        <v>-1</v>
      </c>
      <c r="R50" s="4">
        <v>-1</v>
      </c>
      <c r="S50" s="4">
        <v>-1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11"/>
      <c r="AO50" s="16">
        <f t="shared" si="0"/>
        <v>0</v>
      </c>
      <c r="AP50" s="10" t="s">
        <v>1</v>
      </c>
      <c r="AQ50" s="20">
        <v>0</v>
      </c>
    </row>
    <row r="51" spans="1:43" ht="18" thickTop="1" thickBot="1" x14ac:dyDescent="0.25">
      <c r="A51" t="s">
        <v>64</v>
      </c>
      <c r="B51" s="10"/>
      <c r="C51" s="4"/>
      <c r="D51" s="4">
        <v>1</v>
      </c>
      <c r="E51" s="4"/>
      <c r="F51" s="4"/>
      <c r="G51" s="4"/>
      <c r="H51" s="4">
        <v>1</v>
      </c>
      <c r="I51" s="4"/>
      <c r="J51" s="4"/>
      <c r="K51" s="4"/>
      <c r="L51" s="4">
        <v>1</v>
      </c>
      <c r="M51" s="4"/>
      <c r="N51" s="4"/>
      <c r="O51" s="4"/>
      <c r="P51" s="4"/>
      <c r="Q51" s="4"/>
      <c r="R51" s="4"/>
      <c r="S51" s="4"/>
      <c r="T51" s="4">
        <v>-1</v>
      </c>
      <c r="U51" s="4">
        <v>-1</v>
      </c>
      <c r="V51" s="4">
        <v>-1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11"/>
      <c r="AO51" s="16">
        <f t="shared" si="0"/>
        <v>0</v>
      </c>
      <c r="AP51" s="10" t="s">
        <v>1</v>
      </c>
      <c r="AQ51" s="20">
        <v>0</v>
      </c>
    </row>
    <row r="52" spans="1:43" ht="18" thickTop="1" thickBot="1" x14ac:dyDescent="0.25">
      <c r="A52" t="s">
        <v>199</v>
      </c>
      <c r="B52" s="10"/>
      <c r="C52" s="4"/>
      <c r="D52" s="4"/>
      <c r="E52" s="4">
        <v>1</v>
      </c>
      <c r="F52" s="4"/>
      <c r="G52" s="4"/>
      <c r="H52" s="4"/>
      <c r="I52" s="4">
        <v>1</v>
      </c>
      <c r="J52" s="4"/>
      <c r="K52" s="4"/>
      <c r="L52" s="4"/>
      <c r="M52" s="4">
        <v>1</v>
      </c>
      <c r="N52" s="4"/>
      <c r="O52" s="4"/>
      <c r="P52" s="4"/>
      <c r="Q52" s="4"/>
      <c r="R52" s="4"/>
      <c r="S52" s="4"/>
      <c r="T52" s="4"/>
      <c r="U52" s="4"/>
      <c r="V52" s="4"/>
      <c r="W52" s="4">
        <v>-1</v>
      </c>
      <c r="X52" s="4">
        <v>-1</v>
      </c>
      <c r="Y52" s="4">
        <v>-1</v>
      </c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11"/>
      <c r="AO52" s="16">
        <f t="shared" si="0"/>
        <v>0</v>
      </c>
      <c r="AP52" s="10" t="s">
        <v>1</v>
      </c>
      <c r="AQ52" s="20">
        <v>0</v>
      </c>
    </row>
    <row r="53" spans="1:43" ht="18" thickTop="1" thickBot="1" x14ac:dyDescent="0.25">
      <c r="A53" t="s">
        <v>66</v>
      </c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>
        <v>1</v>
      </c>
      <c r="O53" s="4"/>
      <c r="P53" s="4"/>
      <c r="Q53" s="4">
        <v>1</v>
      </c>
      <c r="R53" s="4"/>
      <c r="S53" s="4"/>
      <c r="T53" s="4">
        <v>1</v>
      </c>
      <c r="U53" s="4"/>
      <c r="V53" s="4"/>
      <c r="W53" s="4">
        <v>1</v>
      </c>
      <c r="X53" s="4"/>
      <c r="Y53" s="4"/>
      <c r="Z53" s="4">
        <v>-1</v>
      </c>
      <c r="AA53" s="4">
        <v>-1</v>
      </c>
      <c r="AB53" s="4">
        <v>-1</v>
      </c>
      <c r="AC53" s="4">
        <v>-1</v>
      </c>
      <c r="AD53" s="4">
        <v>-1</v>
      </c>
      <c r="AE53" s="4"/>
      <c r="AF53" s="4"/>
      <c r="AG53" s="4"/>
      <c r="AH53" s="4"/>
      <c r="AI53" s="4"/>
      <c r="AJ53" s="4"/>
      <c r="AK53" s="4"/>
      <c r="AL53" s="4"/>
      <c r="AM53" s="4"/>
      <c r="AN53" s="11"/>
      <c r="AO53" s="16">
        <f t="shared" si="0"/>
        <v>0</v>
      </c>
      <c r="AP53" s="10" t="s">
        <v>1</v>
      </c>
      <c r="AQ53" s="20">
        <v>0</v>
      </c>
    </row>
    <row r="54" spans="1:43" ht="18" thickTop="1" thickBot="1" x14ac:dyDescent="0.25">
      <c r="A54" t="s">
        <v>67</v>
      </c>
      <c r="B54" s="1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</v>
      </c>
      <c r="P54" s="4"/>
      <c r="Q54" s="4"/>
      <c r="R54" s="4">
        <v>1</v>
      </c>
      <c r="S54" s="4"/>
      <c r="T54" s="4"/>
      <c r="U54" s="4">
        <v>1</v>
      </c>
      <c r="V54" s="4"/>
      <c r="W54" s="4"/>
      <c r="X54" s="4">
        <v>1</v>
      </c>
      <c r="Y54" s="4"/>
      <c r="Z54" s="4"/>
      <c r="AA54" s="4"/>
      <c r="AB54" s="4"/>
      <c r="AC54" s="4"/>
      <c r="AD54" s="4"/>
      <c r="AE54" s="4">
        <v>-1</v>
      </c>
      <c r="AF54" s="4">
        <v>-1</v>
      </c>
      <c r="AG54" s="4">
        <v>-1</v>
      </c>
      <c r="AH54" s="4">
        <v>-1</v>
      </c>
      <c r="AI54" s="4">
        <v>-1</v>
      </c>
      <c r="AJ54" s="4"/>
      <c r="AK54" s="4"/>
      <c r="AL54" s="4"/>
      <c r="AM54" s="4"/>
      <c r="AN54" s="11"/>
      <c r="AO54" s="16">
        <f t="shared" si="0"/>
        <v>0</v>
      </c>
      <c r="AP54" s="10" t="s">
        <v>1</v>
      </c>
      <c r="AQ54" s="20">
        <v>0</v>
      </c>
    </row>
    <row r="55" spans="1:43" ht="17" thickTop="1" x14ac:dyDescent="0.2">
      <c r="A55" t="s">
        <v>68</v>
      </c>
      <c r="B55" s="1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v>1</v>
      </c>
      <c r="Q55" s="4"/>
      <c r="R55" s="4"/>
      <c r="S55" s="4">
        <v>1</v>
      </c>
      <c r="T55" s="4"/>
      <c r="U55" s="4"/>
      <c r="V55" s="4">
        <v>1</v>
      </c>
      <c r="W55" s="4"/>
      <c r="X55" s="4"/>
      <c r="Y55" s="4">
        <v>1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>
        <v>-1</v>
      </c>
      <c r="AK55" s="4">
        <v>-1</v>
      </c>
      <c r="AL55" s="4">
        <v>-1</v>
      </c>
      <c r="AM55" s="4">
        <v>-1</v>
      </c>
      <c r="AN55" s="11">
        <v>-1</v>
      </c>
      <c r="AO55" s="16">
        <f t="shared" si="0"/>
        <v>0</v>
      </c>
      <c r="AP55" s="10" t="s">
        <v>1</v>
      </c>
      <c r="AQ55" s="20">
        <v>0</v>
      </c>
    </row>
    <row r="56" spans="1:43" x14ac:dyDescent="0.2">
      <c r="A56" t="s">
        <v>204</v>
      </c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>
        <v>1</v>
      </c>
      <c r="AA56" s="4"/>
      <c r="AB56" s="4"/>
      <c r="AC56" s="4"/>
      <c r="AD56" s="4"/>
      <c r="AE56" s="4">
        <v>1</v>
      </c>
      <c r="AF56" s="4"/>
      <c r="AG56" s="4"/>
      <c r="AH56" s="4"/>
      <c r="AI56" s="4"/>
      <c r="AJ56" s="4">
        <v>1</v>
      </c>
      <c r="AK56" s="4"/>
      <c r="AL56" s="4"/>
      <c r="AM56" s="4"/>
      <c r="AN56" s="11"/>
      <c r="AO56" s="17">
        <f t="shared" si="0"/>
        <v>1</v>
      </c>
      <c r="AP56" s="10" t="s">
        <v>1</v>
      </c>
      <c r="AQ56" s="20">
        <v>1</v>
      </c>
    </row>
    <row r="57" spans="1:43" x14ac:dyDescent="0.2">
      <c r="A57" t="s">
        <v>205</v>
      </c>
      <c r="B57" s="1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>
        <v>1</v>
      </c>
      <c r="AB57" s="4"/>
      <c r="AC57" s="4"/>
      <c r="AD57" s="4"/>
      <c r="AE57" s="4"/>
      <c r="AF57" s="4">
        <v>1</v>
      </c>
      <c r="AG57" s="4"/>
      <c r="AH57" s="4"/>
      <c r="AI57" s="4"/>
      <c r="AJ57" s="4"/>
      <c r="AK57" s="4">
        <v>1</v>
      </c>
      <c r="AL57" s="4"/>
      <c r="AM57" s="4"/>
      <c r="AN57" s="11"/>
      <c r="AO57" s="17">
        <f t="shared" si="0"/>
        <v>1</v>
      </c>
      <c r="AP57" s="10" t="s">
        <v>1</v>
      </c>
      <c r="AQ57" s="20">
        <v>1</v>
      </c>
    </row>
    <row r="58" spans="1:43" x14ac:dyDescent="0.2">
      <c r="A58" t="s">
        <v>206</v>
      </c>
      <c r="B58" s="1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>
        <v>1</v>
      </c>
      <c r="AC58" s="4"/>
      <c r="AD58" s="4"/>
      <c r="AE58" s="4"/>
      <c r="AF58" s="4"/>
      <c r="AG58" s="4">
        <v>1</v>
      </c>
      <c r="AH58" s="4"/>
      <c r="AI58" s="4"/>
      <c r="AJ58" s="4"/>
      <c r="AK58" s="4"/>
      <c r="AL58" s="4">
        <v>1</v>
      </c>
      <c r="AM58" s="4"/>
      <c r="AN58" s="11"/>
      <c r="AO58" s="17">
        <f t="shared" si="0"/>
        <v>1</v>
      </c>
      <c r="AP58" s="10" t="s">
        <v>1</v>
      </c>
      <c r="AQ58" s="20">
        <v>1</v>
      </c>
    </row>
    <row r="59" spans="1:43" x14ac:dyDescent="0.2">
      <c r="A59" t="s">
        <v>207</v>
      </c>
      <c r="B59" s="1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1</v>
      </c>
      <c r="AD59" s="4"/>
      <c r="AE59" s="4"/>
      <c r="AF59" s="4"/>
      <c r="AG59" s="4"/>
      <c r="AH59" s="4">
        <v>1</v>
      </c>
      <c r="AI59" s="4"/>
      <c r="AJ59" s="4"/>
      <c r="AK59" s="4"/>
      <c r="AL59" s="4"/>
      <c r="AM59" s="4">
        <v>1</v>
      </c>
      <c r="AN59" s="11"/>
      <c r="AO59" s="17">
        <f t="shared" si="0"/>
        <v>1</v>
      </c>
      <c r="AP59" s="10" t="s">
        <v>1</v>
      </c>
      <c r="AQ59" s="20">
        <v>1</v>
      </c>
    </row>
    <row r="60" spans="1:43" ht="17" thickBot="1" x14ac:dyDescent="0.25">
      <c r="A60" t="s">
        <v>208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>
        <v>1</v>
      </c>
      <c r="AE60" s="13"/>
      <c r="AF60" s="13"/>
      <c r="AG60" s="13"/>
      <c r="AH60" s="13"/>
      <c r="AI60" s="13">
        <v>1</v>
      </c>
      <c r="AJ60" s="13"/>
      <c r="AK60" s="13"/>
      <c r="AL60" s="13"/>
      <c r="AM60" s="13"/>
      <c r="AN60" s="14">
        <v>1</v>
      </c>
      <c r="AO60" s="18">
        <f t="shared" si="0"/>
        <v>1</v>
      </c>
      <c r="AP60" s="12" t="s">
        <v>1</v>
      </c>
      <c r="AQ60" s="6">
        <v>1</v>
      </c>
    </row>
    <row r="61" spans="1:43" ht="17" thickTop="1" x14ac:dyDescent="0.2"/>
    <row r="63" spans="1:43" x14ac:dyDescent="0.2">
      <c r="O63" s="46" t="s">
        <v>209</v>
      </c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</row>
    <row r="64" spans="1:43" x14ac:dyDescent="0.2">
      <c r="A64" s="1"/>
    </row>
    <row r="84" spans="2:2" x14ac:dyDescent="0.2">
      <c r="B84" s="42"/>
    </row>
  </sheetData>
  <mergeCells count="4">
    <mergeCell ref="B35:M35"/>
    <mergeCell ref="N35:Y35"/>
    <mergeCell ref="Z35:AN35"/>
    <mergeCell ref="O63:AE63"/>
  </mergeCells>
  <conditionalFormatting sqref="B37:AN37">
    <cfRule type="cellIs" dxfId="1" priority="1" operator="greaterThanOr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</vt:lpstr>
      <vt:lpstr>Prob2a</vt:lpstr>
      <vt:lpstr>Sensitivity Report 1</vt:lpstr>
      <vt:lpstr>Prob2b</vt:lpstr>
      <vt:lpstr>Prob2c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2019-09-27T04:11:01Z</dcterms:created>
  <dcterms:modified xsi:type="dcterms:W3CDTF">2019-10-13T05:07:08Z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6f696182-4d1b-4ec3-8c23-615970cee521</vt:lpwstr>
  </property>
</Properties>
</file>