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20730" windowHeight="9285" activeTab="2"/>
  </bookViews>
  <sheets>
    <sheet name="2018-2019" sheetId="3" r:id="rId1"/>
    <sheet name="2019-2020" sheetId="2" r:id="rId2"/>
    <sheet name="SUB WISE QI COMPARE" sheetId="4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" i="2" l="1"/>
  <c r="J5" i="2"/>
  <c r="I6" i="2"/>
  <c r="J6" i="2"/>
  <c r="I7" i="2"/>
  <c r="J7" i="2"/>
  <c r="I8" i="2"/>
  <c r="J8" i="2"/>
  <c r="I9" i="2"/>
  <c r="J9" i="2"/>
  <c r="I10" i="2"/>
  <c r="J10" i="2"/>
  <c r="I11" i="2"/>
  <c r="J11" i="2"/>
  <c r="I12" i="2"/>
  <c r="J12" i="2"/>
  <c r="I13" i="2"/>
  <c r="J13" i="2"/>
  <c r="I14" i="2"/>
  <c r="J14" i="2"/>
  <c r="I15" i="2"/>
  <c r="J15" i="2"/>
  <c r="I16" i="2"/>
  <c r="J16" i="2"/>
  <c r="J17" i="2"/>
  <c r="H5" i="3"/>
  <c r="I5" i="3"/>
  <c r="H6" i="3"/>
  <c r="I6" i="3"/>
  <c r="H7" i="3"/>
  <c r="I7" i="3"/>
  <c r="H8" i="3"/>
  <c r="I8" i="3"/>
  <c r="H9" i="3"/>
  <c r="I9" i="3"/>
  <c r="H10" i="3"/>
  <c r="I10" i="3"/>
  <c r="H11" i="3"/>
  <c r="I11" i="3"/>
  <c r="H12" i="3"/>
  <c r="I12" i="3"/>
  <c r="H13" i="3"/>
  <c r="I13" i="3"/>
  <c r="H14" i="3"/>
  <c r="I14" i="3"/>
  <c r="H15" i="3"/>
  <c r="I15" i="3"/>
  <c r="H16" i="3"/>
  <c r="I16" i="3"/>
  <c r="H17" i="3"/>
  <c r="I17" i="3"/>
  <c r="H18" i="3"/>
  <c r="I18" i="3"/>
  <c r="H19" i="3"/>
  <c r="I19" i="3"/>
  <c r="H20" i="3"/>
  <c r="I20" i="3"/>
  <c r="H21" i="3"/>
  <c r="I21" i="3"/>
  <c r="H22" i="3"/>
  <c r="I22" i="3"/>
  <c r="H23" i="3"/>
  <c r="I23" i="3"/>
  <c r="H24" i="3"/>
  <c r="I24" i="3"/>
  <c r="H25" i="3"/>
  <c r="I25" i="3"/>
  <c r="H26" i="3"/>
  <c r="I26" i="3"/>
  <c r="H27" i="3"/>
  <c r="I27" i="3"/>
  <c r="H28" i="3"/>
  <c r="I28" i="3"/>
  <c r="H29" i="3"/>
  <c r="I29" i="3"/>
  <c r="H30" i="3"/>
  <c r="I30" i="3"/>
  <c r="H31" i="3"/>
  <c r="I31" i="3"/>
  <c r="H32" i="3"/>
  <c r="I32" i="3"/>
  <c r="H33" i="3"/>
  <c r="I33" i="3"/>
  <c r="H34" i="3"/>
  <c r="I34" i="3"/>
  <c r="H35" i="3"/>
  <c r="I35" i="3"/>
  <c r="H36" i="3"/>
  <c r="I36" i="3"/>
  <c r="I37" i="3"/>
  <c r="G37" i="3"/>
  <c r="F37" i="3"/>
  <c r="E37" i="3"/>
  <c r="D37" i="3"/>
  <c r="C37" i="3"/>
  <c r="D17" i="2"/>
  <c r="E17" i="2"/>
  <c r="F17" i="2"/>
  <c r="G17" i="2"/>
  <c r="H17" i="2"/>
  <c r="C17" i="2"/>
</calcChain>
</file>

<file path=xl/sharedStrings.xml><?xml version="1.0" encoding="utf-8"?>
<sst xmlns="http://schemas.openxmlformats.org/spreadsheetml/2006/main" count="82" uniqueCount="68">
  <si>
    <t>CMCL VIDYA BHARATI SCHOOL, LUMSHNONG MEGHALAYA - 793210</t>
  </si>
  <si>
    <t>SL.NO.</t>
  </si>
  <si>
    <t>NAME OF STUDENTS</t>
  </si>
  <si>
    <t>ENGLISH</t>
  </si>
  <si>
    <t>HINDI</t>
  </si>
  <si>
    <t>MATHS</t>
  </si>
  <si>
    <t>SCIENCE</t>
  </si>
  <si>
    <t>SOC. SC</t>
  </si>
  <si>
    <t>TOT</t>
  </si>
  <si>
    <t>%AGE</t>
  </si>
  <si>
    <t>ROHIT ALI</t>
  </si>
  <si>
    <t>PRIYANSHU TRIPATHI</t>
  </si>
  <si>
    <t>AYUSH KUMAR</t>
  </si>
  <si>
    <t>HARI N. DEORI</t>
  </si>
  <si>
    <t>PRIYANKA DAS</t>
  </si>
  <si>
    <t>TAMANNA CHOUHAN</t>
  </si>
  <si>
    <t>M. VISHAKHA</t>
  </si>
  <si>
    <t>RAJDEEP BEZBARUAH</t>
  </si>
  <si>
    <t>ALOK RAI</t>
  </si>
  <si>
    <t>PURUSHATTAM KUMAR</t>
  </si>
  <si>
    <t>MAZIDUL ALI</t>
  </si>
  <si>
    <t>PRINCE KR MISHRA</t>
  </si>
  <si>
    <t>UNNATI SINGH</t>
  </si>
  <si>
    <t>NEHA KUMARI</t>
  </si>
  <si>
    <t>AZIM AHMAD</t>
  </si>
  <si>
    <t>NISHA KUMARI</t>
  </si>
  <si>
    <t>NITISH KUMAR</t>
  </si>
  <si>
    <t>AMIT KR SHARMA</t>
  </si>
  <si>
    <t>SHYAM KR MAHTO</t>
  </si>
  <si>
    <t>PRIYANSHU RAJ CHAUHAN</t>
  </si>
  <si>
    <t>BIBEK DAS</t>
  </si>
  <si>
    <t>SURAJ DAHANGA</t>
  </si>
  <si>
    <t>RUSALY DATTA</t>
  </si>
  <si>
    <t>JIGYASHU SAXENA</t>
  </si>
  <si>
    <t>KARAN BASUMATARY</t>
  </si>
  <si>
    <t>DHARAM RAJ SINGH</t>
  </si>
  <si>
    <t>ANKIT SINGH</t>
  </si>
  <si>
    <t>RAJ SINGH</t>
  </si>
  <si>
    <t>MD AFZAL</t>
  </si>
  <si>
    <t>ASHISH KR UPADHYAY</t>
  </si>
  <si>
    <t>AYUSH TURAHA</t>
  </si>
  <si>
    <t>RUBI RAO</t>
  </si>
  <si>
    <t>QI</t>
  </si>
  <si>
    <t>CBSE RESULT FOR CLASS - X 2019-2020</t>
  </si>
  <si>
    <t>IT</t>
  </si>
  <si>
    <t>SAMIR SARKAR</t>
  </si>
  <si>
    <t>HARSHVARDHAN PANDEY</t>
  </si>
  <si>
    <t>PIYUSH SHARMA</t>
  </si>
  <si>
    <t>ADITYA SINGH</t>
  </si>
  <si>
    <t>AYUSH PRASAD</t>
  </si>
  <si>
    <t>POOJA KUMARI JHA</t>
  </si>
  <si>
    <t>SATYAM SINGH</t>
  </si>
  <si>
    <t>ASHISH PRATAP SINGH</t>
  </si>
  <si>
    <t>SABITA DEVI</t>
  </si>
  <si>
    <t>RAHUL KUMAR MEHTA</t>
  </si>
  <si>
    <t>RIYAZUL ALI</t>
  </si>
  <si>
    <t>RAHIM UDDIN LASKAR</t>
  </si>
  <si>
    <t>Note: IP marks not included</t>
  </si>
  <si>
    <t>CLASS X 2018-2019 ACADEMIC PERFORMANCE = 74.37%</t>
  </si>
  <si>
    <t>CLASS X 2018-2019 ACADEMIC PERFORMANCE = 70.58%</t>
  </si>
  <si>
    <t>CBSE RESULT FOR CLASS - X, 2019-2020</t>
  </si>
  <si>
    <t>MATHEMATICS</t>
  </si>
  <si>
    <t>SOCIAL SCIENCE</t>
  </si>
  <si>
    <t>INFORMATION TECHNOLOGY</t>
  </si>
  <si>
    <t>CLASS X</t>
  </si>
  <si>
    <t>2018-2019(%)</t>
  </si>
  <si>
    <t>2019-2020(%)</t>
  </si>
  <si>
    <t>SUJECT-WISE QI COMPARE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</si>
</sst>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u/>
      <sz val="14"/>
      <color theme="1"/>
      <name val="Times New Roman"/>
      <family val="1"/>
    </font>
    <font>
      <b/>
      <u/>
      <sz val="14"/>
      <color theme="1"/>
      <name val="Times New Roman"/>
      <family val="1"/>
    </font>
    <font>
      <b/>
      <sz val="18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2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10" fontId="1" fillId="0" borderId="1" xfId="1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0" fontId="3" fillId="0" borderId="1" xfId="1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0" fontId="3" fillId="3" borderId="1" xfId="1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NumberFormat="1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6" fillId="3" borderId="0" xfId="0" applyFont="1" applyFill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SUBJECT-WISE CLASS</a:t>
            </a:r>
            <a:r>
              <a:rPr lang="en-US" baseline="0"/>
              <a:t> X </a:t>
            </a:r>
            <a:r>
              <a:rPr lang="en-US"/>
              <a:t>QI COMPARISION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'SUB WISE QI COMPARE'!$B$2</c:f>
              <c:strCache>
                <c:ptCount val="1"/>
                <c:pt idx="0">
                  <c:v>2018-2019(%)</c:v>
                </c:pt>
              </c:strCache>
            </c:strRef>
          </c:tx>
          <c:invertIfNegative val="0"/>
          <c:cat>
            <c:strRef>
              <c:f>'SUB WISE QI COMPARE'!$A$3:$A$8</c:f>
              <c:strCache>
                <c:ptCount val="6"/>
                <c:pt idx="0">
                  <c:v>ENGLISH</c:v>
                </c:pt>
                <c:pt idx="1">
                  <c:v>HINDI</c:v>
                </c:pt>
                <c:pt idx="2">
                  <c:v>MATHEMATICS</c:v>
                </c:pt>
                <c:pt idx="3">
                  <c:v>SCIENCE</c:v>
                </c:pt>
                <c:pt idx="4">
                  <c:v>SOCIAL SCIENCE</c:v>
                </c:pt>
                <c:pt idx="5">
                  <c:v>INFORMATION TECHNOLOGY</c:v>
                </c:pt>
              </c:strCache>
            </c:strRef>
          </c:cat>
          <c:val>
            <c:numRef>
              <c:f>'SUB WISE QI COMPARE'!$B$3:$B$8</c:f>
              <c:numCache>
                <c:formatCode>General</c:formatCode>
                <c:ptCount val="6"/>
                <c:pt idx="0">
                  <c:v>83.25</c:v>
                </c:pt>
                <c:pt idx="1">
                  <c:v>84.53</c:v>
                </c:pt>
                <c:pt idx="2">
                  <c:v>60.19</c:v>
                </c:pt>
                <c:pt idx="3">
                  <c:v>64.59</c:v>
                </c:pt>
                <c:pt idx="4">
                  <c:v>79.28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E76-7B4E-9209-EC74DBDC4FC9}"/>
            </c:ext>
          </c:extLst>
        </c:ser>
        <c:ser>
          <c:idx val="1"/>
          <c:order val="1"/>
          <c:tx>
            <c:strRef>
              <c:f>'SUB WISE QI COMPARE'!$C$2</c:f>
              <c:strCache>
                <c:ptCount val="1"/>
                <c:pt idx="0">
                  <c:v>2019-2020(%)</c:v>
                </c:pt>
              </c:strCache>
            </c:strRef>
          </c:tx>
          <c:invertIfNegative val="0"/>
          <c:cat>
            <c:strRef>
              <c:f>'SUB WISE QI COMPARE'!$A$3:$A$8</c:f>
              <c:strCache>
                <c:ptCount val="6"/>
                <c:pt idx="0">
                  <c:v>ENGLISH</c:v>
                </c:pt>
                <c:pt idx="1">
                  <c:v>HINDI</c:v>
                </c:pt>
                <c:pt idx="2">
                  <c:v>MATHEMATICS</c:v>
                </c:pt>
                <c:pt idx="3">
                  <c:v>SCIENCE</c:v>
                </c:pt>
                <c:pt idx="4">
                  <c:v>SOCIAL SCIENCE</c:v>
                </c:pt>
                <c:pt idx="5">
                  <c:v>INFORMATION TECHNOLOGY</c:v>
                </c:pt>
              </c:strCache>
            </c:strRef>
          </c:cat>
          <c:val>
            <c:numRef>
              <c:f>'SUB WISE QI COMPARE'!$C$3:$C$8</c:f>
              <c:numCache>
                <c:formatCode>General</c:formatCode>
                <c:ptCount val="6"/>
                <c:pt idx="0">
                  <c:v>74.75</c:v>
                </c:pt>
                <c:pt idx="1">
                  <c:v>76.75</c:v>
                </c:pt>
                <c:pt idx="2">
                  <c:v>58.83</c:v>
                </c:pt>
                <c:pt idx="3">
                  <c:v>65.42</c:v>
                </c:pt>
                <c:pt idx="4">
                  <c:v>77.17</c:v>
                </c:pt>
                <c:pt idx="5">
                  <c:v>76.17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5E76-7B4E-9209-EC74DBDC4F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879744"/>
        <c:axId val="142918784"/>
      </c:barChart>
      <c:catAx>
        <c:axId val="142879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SUBJECTS</a:t>
                </a:r>
              </a:p>
            </c:rich>
          </c:tx>
          <c:layout/>
          <c:overlay val="0"/>
        </c:title>
        <c:numFmt formatCode="General" sourceLinked="0"/>
        <c:majorTickMark val="none"/>
        <c:minorTickMark val="none"/>
        <c:tickLblPos val="nextTo"/>
        <c:crossAx val="142918784"/>
        <c:crosses val="autoZero"/>
        <c:auto val="1"/>
        <c:lblAlgn val="ctr"/>
        <c:lblOffset val="100"/>
        <c:noMultiLvlLbl val="0"/>
      </c:catAx>
      <c:valAx>
        <c:axId val="1429187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QI MARKS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28797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>
          <a:latin typeface="TI(Body)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232411</xdr:colOff>
      <xdr:row>0</xdr:row>
      <xdr:rowOff>53340</xdr:rowOff>
    </xdr:from>
    <xdr:to>
      <xdr:col>1</xdr:col>
      <xdr:colOff>327660</xdr:colOff>
      <xdr:row>2</xdr:row>
      <xdr:rowOff>76200</xdr:rowOff>
    </xdr:to>
    <xdr:pic>
      <xdr:nvPicPr>
        <xdr:cNvPr id="2" name="Picture 1" descr="logo.jpg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2411" y="53340"/>
          <a:ext cx="773429" cy="67818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666751</xdr:colOff>
      <xdr:row>0</xdr:row>
      <xdr:rowOff>22860</xdr:rowOff>
    </xdr:from>
    <xdr:to>
      <xdr:col>1</xdr:col>
      <xdr:colOff>716280</xdr:colOff>
      <xdr:row>2</xdr:row>
      <xdr:rowOff>45720</xdr:rowOff>
    </xdr:to>
    <xdr:pic>
      <xdr:nvPicPr>
        <xdr:cNvPr id="2" name="Picture 1" descr="logo.jpg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6751" y="22860"/>
          <a:ext cx="727709" cy="67818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381000</xdr:colOff>
      <xdr:row>0</xdr:row>
      <xdr:rowOff>118110</xdr:rowOff>
    </xdr:from>
    <xdr:to>
      <xdr:col>16</xdr:col>
      <xdr:colOff>510540</xdr:colOff>
      <xdr:row>18</xdr:row>
      <xdr:rowOff>68580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workbookViewId="0">
      <selection activeCell="I37" sqref="I37"/>
    </sheetView>
  </sheetViews>
  <sheetFormatPr defaultColWidth="8.85546875" defaultRowHeight="18.75" x14ac:dyDescent="0.25"/>
  <cols>
    <col min="1" max="1" width="9.85546875" style="4" customWidth="1"/>
    <col min="2" max="2" width="36.85546875" style="4" customWidth="1"/>
    <col min="3" max="3" width="16.5703125" style="4" customWidth="1"/>
    <col min="4" max="4" width="16.42578125" style="4" customWidth="1"/>
    <col min="5" max="5" width="12" style="4" customWidth="1"/>
    <col min="6" max="6" width="14.7109375" style="4" customWidth="1"/>
    <col min="7" max="7" width="12.140625" style="4" customWidth="1"/>
    <col min="8" max="8" width="11.5703125" style="4" customWidth="1"/>
    <col min="9" max="9" width="13.42578125" style="4" customWidth="1"/>
    <col min="10" max="16384" width="8.85546875" style="4"/>
  </cols>
  <sheetData>
    <row r="1" spans="1:9" ht="33.6" customHeight="1" x14ac:dyDescent="0.2">
      <c r="A1" s="15" t="s">
        <v>0</v>
      </c>
      <c r="B1" s="15"/>
      <c r="C1" s="15"/>
      <c r="D1" s="15"/>
      <c r="E1" s="15"/>
      <c r="F1" s="15"/>
      <c r="G1" s="15"/>
      <c r="H1" s="15"/>
      <c r="I1" s="15"/>
    </row>
    <row r="2" spans="1:9" ht="18" x14ac:dyDescent="0.2">
      <c r="A2" s="16" t="s">
        <v>60</v>
      </c>
      <c r="B2" s="16"/>
      <c r="C2" s="16"/>
      <c r="D2" s="16"/>
      <c r="E2" s="16"/>
      <c r="F2" s="16"/>
      <c r="G2" s="16"/>
      <c r="H2" s="16"/>
      <c r="I2" s="16"/>
    </row>
    <row r="3" spans="1:9" ht="18" x14ac:dyDescent="0.2">
      <c r="A3" s="9"/>
      <c r="B3" s="9"/>
      <c r="C3" s="9"/>
      <c r="D3" s="9"/>
      <c r="E3" s="9"/>
      <c r="F3" s="9"/>
      <c r="G3" s="9"/>
      <c r="H3" s="9"/>
      <c r="I3" s="9"/>
    </row>
    <row r="4" spans="1:9" ht="18" x14ac:dyDescent="0.2">
      <c r="A4" s="7" t="s">
        <v>1</v>
      </c>
      <c r="B4" s="7" t="s">
        <v>2</v>
      </c>
      <c r="C4" s="7" t="s">
        <v>3</v>
      </c>
      <c r="D4" s="7" t="s">
        <v>4</v>
      </c>
      <c r="E4" s="7" t="s">
        <v>5</v>
      </c>
      <c r="F4" s="7" t="s">
        <v>6</v>
      </c>
      <c r="G4" s="7" t="s">
        <v>7</v>
      </c>
      <c r="H4" s="7" t="s">
        <v>8</v>
      </c>
      <c r="I4" s="7" t="s">
        <v>9</v>
      </c>
    </row>
    <row r="5" spans="1:9" ht="18" x14ac:dyDescent="0.2">
      <c r="A5" s="1">
        <v>1</v>
      </c>
      <c r="B5" s="1" t="s">
        <v>10</v>
      </c>
      <c r="C5" s="2">
        <v>72</v>
      </c>
      <c r="D5" s="1">
        <v>61</v>
      </c>
      <c r="E5" s="1">
        <v>47</v>
      </c>
      <c r="F5" s="1">
        <v>47</v>
      </c>
      <c r="G5" s="1">
        <v>64</v>
      </c>
      <c r="H5" s="1">
        <f>SUM(C5:G5)</f>
        <v>291</v>
      </c>
      <c r="I5" s="3">
        <f>H5/500</f>
        <v>0.58199999999999996</v>
      </c>
    </row>
    <row r="6" spans="1:9" ht="18" x14ac:dyDescent="0.2">
      <c r="A6" s="1">
        <v>2</v>
      </c>
      <c r="B6" s="1" t="s">
        <v>11</v>
      </c>
      <c r="C6" s="2">
        <v>85</v>
      </c>
      <c r="D6" s="1">
        <v>93</v>
      </c>
      <c r="E6" s="1">
        <v>68</v>
      </c>
      <c r="F6" s="1">
        <v>65</v>
      </c>
      <c r="G6" s="1">
        <v>70</v>
      </c>
      <c r="H6" s="1">
        <f t="shared" ref="H6:H21" si="0">SUM(C6:G6)</f>
        <v>381</v>
      </c>
      <c r="I6" s="3">
        <f t="shared" ref="I6:I36" si="1">H6/500</f>
        <v>0.76200000000000001</v>
      </c>
    </row>
    <row r="7" spans="1:9" ht="18" x14ac:dyDescent="0.2">
      <c r="A7" s="1">
        <v>3</v>
      </c>
      <c r="B7" s="1" t="s">
        <v>12</v>
      </c>
      <c r="C7" s="2">
        <v>98</v>
      </c>
      <c r="D7" s="1">
        <v>98</v>
      </c>
      <c r="E7" s="1">
        <v>88</v>
      </c>
      <c r="F7" s="1">
        <v>95</v>
      </c>
      <c r="G7" s="1">
        <v>99</v>
      </c>
      <c r="H7" s="1">
        <f t="shared" si="0"/>
        <v>478</v>
      </c>
      <c r="I7" s="3">
        <f t="shared" si="1"/>
        <v>0.95599999999999996</v>
      </c>
    </row>
    <row r="8" spans="1:9" ht="18" x14ac:dyDescent="0.2">
      <c r="A8" s="1">
        <v>4</v>
      </c>
      <c r="B8" s="1" t="s">
        <v>13</v>
      </c>
      <c r="C8" s="4">
        <v>89</v>
      </c>
      <c r="D8" s="1">
        <v>94</v>
      </c>
      <c r="E8" s="1">
        <v>61</v>
      </c>
      <c r="F8" s="1">
        <v>73</v>
      </c>
      <c r="G8" s="1">
        <v>94</v>
      </c>
      <c r="H8" s="1">
        <f t="shared" si="0"/>
        <v>411</v>
      </c>
      <c r="I8" s="3">
        <f t="shared" si="1"/>
        <v>0.82199999999999995</v>
      </c>
    </row>
    <row r="9" spans="1:9" ht="18" x14ac:dyDescent="0.2">
      <c r="A9" s="1">
        <v>5</v>
      </c>
      <c r="B9" s="1" t="s">
        <v>14</v>
      </c>
      <c r="C9" s="2">
        <v>78</v>
      </c>
      <c r="D9" s="1">
        <v>86</v>
      </c>
      <c r="E9" s="1">
        <v>33</v>
      </c>
      <c r="F9" s="1">
        <v>46</v>
      </c>
      <c r="G9" s="1">
        <v>41</v>
      </c>
      <c r="H9" s="1">
        <f t="shared" si="0"/>
        <v>284</v>
      </c>
      <c r="I9" s="3">
        <f t="shared" si="1"/>
        <v>0.56799999999999995</v>
      </c>
    </row>
    <row r="10" spans="1:9" ht="18" x14ac:dyDescent="0.2">
      <c r="A10" s="1">
        <v>6</v>
      </c>
      <c r="B10" s="1" t="s">
        <v>15</v>
      </c>
      <c r="C10" s="2">
        <v>89</v>
      </c>
      <c r="D10" s="1">
        <v>91</v>
      </c>
      <c r="E10" s="1">
        <v>63</v>
      </c>
      <c r="F10" s="1">
        <v>70</v>
      </c>
      <c r="G10" s="1">
        <v>85</v>
      </c>
      <c r="H10" s="1">
        <f t="shared" si="0"/>
        <v>398</v>
      </c>
      <c r="I10" s="3">
        <f t="shared" si="1"/>
        <v>0.79600000000000004</v>
      </c>
    </row>
    <row r="11" spans="1:9" ht="18" x14ac:dyDescent="0.2">
      <c r="A11" s="1">
        <v>7</v>
      </c>
      <c r="B11" s="1" t="s">
        <v>16</v>
      </c>
      <c r="C11" s="1">
        <v>90</v>
      </c>
      <c r="D11" s="1">
        <v>95</v>
      </c>
      <c r="E11" s="1">
        <v>74</v>
      </c>
      <c r="F11" s="1">
        <v>63</v>
      </c>
      <c r="G11" s="1">
        <v>95</v>
      </c>
      <c r="H11" s="1">
        <f t="shared" si="0"/>
        <v>417</v>
      </c>
      <c r="I11" s="3">
        <f t="shared" si="1"/>
        <v>0.83399999999999996</v>
      </c>
    </row>
    <row r="12" spans="1:9" ht="18" x14ac:dyDescent="0.2">
      <c r="A12" s="1">
        <v>8</v>
      </c>
      <c r="B12" s="1" t="s">
        <v>17</v>
      </c>
      <c r="C12" s="2">
        <v>83</v>
      </c>
      <c r="D12" s="1">
        <v>88</v>
      </c>
      <c r="E12" s="1">
        <v>48</v>
      </c>
      <c r="F12" s="1">
        <v>62</v>
      </c>
      <c r="G12" s="1">
        <v>64</v>
      </c>
      <c r="H12" s="1">
        <f t="shared" si="0"/>
        <v>345</v>
      </c>
      <c r="I12" s="3">
        <f t="shared" si="1"/>
        <v>0.69</v>
      </c>
    </row>
    <row r="13" spans="1:9" ht="18" x14ac:dyDescent="0.2">
      <c r="A13" s="1">
        <v>9</v>
      </c>
      <c r="B13" s="1" t="s">
        <v>18</v>
      </c>
      <c r="C13" s="2">
        <v>92</v>
      </c>
      <c r="D13" s="1">
        <v>98</v>
      </c>
      <c r="E13" s="1">
        <v>57</v>
      </c>
      <c r="F13" s="1">
        <v>78</v>
      </c>
      <c r="G13" s="1">
        <v>95</v>
      </c>
      <c r="H13" s="1">
        <f t="shared" si="0"/>
        <v>420</v>
      </c>
      <c r="I13" s="3">
        <f t="shared" si="1"/>
        <v>0.84</v>
      </c>
    </row>
    <row r="14" spans="1:9" ht="18" x14ac:dyDescent="0.2">
      <c r="A14" s="5">
        <v>10</v>
      </c>
      <c r="B14" s="1" t="s">
        <v>19</v>
      </c>
      <c r="C14" s="6">
        <v>90</v>
      </c>
      <c r="D14" s="5">
        <v>92</v>
      </c>
      <c r="E14" s="5">
        <v>87</v>
      </c>
      <c r="F14" s="5">
        <v>80</v>
      </c>
      <c r="G14" s="5">
        <v>95</v>
      </c>
      <c r="H14" s="1">
        <f t="shared" si="0"/>
        <v>444</v>
      </c>
      <c r="I14" s="3">
        <f t="shared" si="1"/>
        <v>0.88800000000000001</v>
      </c>
    </row>
    <row r="15" spans="1:9" ht="18" x14ac:dyDescent="0.2">
      <c r="A15" s="5">
        <v>11</v>
      </c>
      <c r="B15" s="1" t="s">
        <v>20</v>
      </c>
      <c r="C15" s="6">
        <v>65</v>
      </c>
      <c r="D15" s="5">
        <v>65</v>
      </c>
      <c r="E15" s="5">
        <v>49</v>
      </c>
      <c r="F15" s="5">
        <v>49</v>
      </c>
      <c r="G15" s="5">
        <v>51</v>
      </c>
      <c r="H15" s="1">
        <f t="shared" si="0"/>
        <v>279</v>
      </c>
      <c r="I15" s="3">
        <f t="shared" si="1"/>
        <v>0.55800000000000005</v>
      </c>
    </row>
    <row r="16" spans="1:9" ht="18" x14ac:dyDescent="0.2">
      <c r="A16" s="1">
        <v>12</v>
      </c>
      <c r="B16" s="1" t="s">
        <v>21</v>
      </c>
      <c r="C16" s="2">
        <v>84</v>
      </c>
      <c r="D16" s="1">
        <v>91</v>
      </c>
      <c r="E16" s="1">
        <v>58</v>
      </c>
      <c r="F16" s="1">
        <v>69</v>
      </c>
      <c r="G16" s="1">
        <v>84</v>
      </c>
      <c r="H16" s="1">
        <f t="shared" si="0"/>
        <v>386</v>
      </c>
      <c r="I16" s="3">
        <f t="shared" si="1"/>
        <v>0.77200000000000002</v>
      </c>
    </row>
    <row r="17" spans="1:9" ht="18" x14ac:dyDescent="0.2">
      <c r="A17" s="1">
        <v>13</v>
      </c>
      <c r="B17" s="1" t="s">
        <v>22</v>
      </c>
      <c r="C17" s="2">
        <v>82</v>
      </c>
      <c r="D17" s="1">
        <v>92</v>
      </c>
      <c r="E17" s="1">
        <v>52</v>
      </c>
      <c r="F17" s="1">
        <v>55</v>
      </c>
      <c r="G17" s="1">
        <v>85</v>
      </c>
      <c r="H17" s="1">
        <f t="shared" si="0"/>
        <v>366</v>
      </c>
      <c r="I17" s="3">
        <f t="shared" si="1"/>
        <v>0.73199999999999998</v>
      </c>
    </row>
    <row r="18" spans="1:9" ht="18" x14ac:dyDescent="0.2">
      <c r="A18" s="1">
        <v>14</v>
      </c>
      <c r="B18" s="1" t="s">
        <v>23</v>
      </c>
      <c r="C18" s="2">
        <v>55</v>
      </c>
      <c r="D18" s="1">
        <v>59</v>
      </c>
      <c r="E18" s="1">
        <v>42</v>
      </c>
      <c r="F18" s="1">
        <v>45</v>
      </c>
      <c r="G18" s="1">
        <v>38</v>
      </c>
      <c r="H18" s="1">
        <f t="shared" si="0"/>
        <v>239</v>
      </c>
      <c r="I18" s="3">
        <f t="shared" si="1"/>
        <v>0.47799999999999998</v>
      </c>
    </row>
    <row r="19" spans="1:9" ht="18" x14ac:dyDescent="0.2">
      <c r="A19" s="1">
        <v>15</v>
      </c>
      <c r="B19" s="1" t="s">
        <v>24</v>
      </c>
      <c r="C19" s="2">
        <v>70</v>
      </c>
      <c r="D19" s="1">
        <v>79</v>
      </c>
      <c r="E19" s="1">
        <v>51</v>
      </c>
      <c r="F19" s="1">
        <v>42</v>
      </c>
      <c r="G19" s="1">
        <v>73</v>
      </c>
      <c r="H19" s="1">
        <f t="shared" si="0"/>
        <v>315</v>
      </c>
      <c r="I19" s="3">
        <f t="shared" si="1"/>
        <v>0.63</v>
      </c>
    </row>
    <row r="20" spans="1:9" ht="18" x14ac:dyDescent="0.2">
      <c r="A20" s="1">
        <v>16</v>
      </c>
      <c r="B20" s="1" t="s">
        <v>25</v>
      </c>
      <c r="C20" s="2">
        <v>88</v>
      </c>
      <c r="D20" s="1">
        <v>96</v>
      </c>
      <c r="E20" s="1">
        <v>56</v>
      </c>
      <c r="F20" s="1">
        <v>67</v>
      </c>
      <c r="G20" s="1">
        <v>86</v>
      </c>
      <c r="H20" s="1">
        <f t="shared" si="0"/>
        <v>393</v>
      </c>
      <c r="I20" s="3">
        <f t="shared" si="1"/>
        <v>0.78600000000000003</v>
      </c>
    </row>
    <row r="21" spans="1:9" ht="18" x14ac:dyDescent="0.2">
      <c r="A21" s="1">
        <v>17</v>
      </c>
      <c r="B21" s="1" t="s">
        <v>26</v>
      </c>
      <c r="C21" s="2">
        <v>81</v>
      </c>
      <c r="D21" s="1">
        <v>84</v>
      </c>
      <c r="E21" s="1">
        <v>65</v>
      </c>
      <c r="F21" s="1">
        <v>83</v>
      </c>
      <c r="G21" s="1">
        <v>67</v>
      </c>
      <c r="H21" s="1">
        <f t="shared" si="0"/>
        <v>380</v>
      </c>
      <c r="I21" s="3">
        <f t="shared" si="1"/>
        <v>0.76</v>
      </c>
    </row>
    <row r="22" spans="1:9" ht="18" x14ac:dyDescent="0.2">
      <c r="A22" s="1">
        <v>18</v>
      </c>
      <c r="B22" s="1" t="s">
        <v>27</v>
      </c>
      <c r="C22" s="1">
        <v>73</v>
      </c>
      <c r="D22" s="1">
        <v>74</v>
      </c>
      <c r="E22" s="1">
        <v>58</v>
      </c>
      <c r="F22" s="1">
        <v>57</v>
      </c>
      <c r="G22" s="1">
        <v>82</v>
      </c>
      <c r="H22" s="1">
        <f>SUM(C22:G22)</f>
        <v>344</v>
      </c>
      <c r="I22" s="3">
        <f t="shared" si="1"/>
        <v>0.68799999999999994</v>
      </c>
    </row>
    <row r="23" spans="1:9" x14ac:dyDescent="0.25">
      <c r="A23" s="1">
        <v>19</v>
      </c>
      <c r="B23" s="1" t="s">
        <v>28</v>
      </c>
      <c r="C23" s="1">
        <v>80</v>
      </c>
      <c r="D23" s="1">
        <v>89</v>
      </c>
      <c r="E23" s="1">
        <v>64</v>
      </c>
      <c r="F23" s="1">
        <v>63</v>
      </c>
      <c r="G23" s="1">
        <v>93</v>
      </c>
      <c r="H23" s="1">
        <f t="shared" ref="H23:H36" si="2">SUM(C23:G23)</f>
        <v>389</v>
      </c>
      <c r="I23" s="3">
        <f t="shared" si="1"/>
        <v>0.77800000000000002</v>
      </c>
    </row>
    <row r="24" spans="1:9" x14ac:dyDescent="0.25">
      <c r="A24" s="1">
        <v>20</v>
      </c>
      <c r="B24" s="1" t="s">
        <v>29</v>
      </c>
      <c r="C24" s="2">
        <v>95</v>
      </c>
      <c r="D24" s="1">
        <v>92</v>
      </c>
      <c r="E24" s="1">
        <v>66</v>
      </c>
      <c r="F24" s="1">
        <v>84</v>
      </c>
      <c r="G24" s="1">
        <v>95</v>
      </c>
      <c r="H24" s="1">
        <f t="shared" si="2"/>
        <v>432</v>
      </c>
      <c r="I24" s="3">
        <f t="shared" si="1"/>
        <v>0.86399999999999999</v>
      </c>
    </row>
    <row r="25" spans="1:9" x14ac:dyDescent="0.25">
      <c r="A25" s="1">
        <v>21</v>
      </c>
      <c r="B25" s="1" t="s">
        <v>30</v>
      </c>
      <c r="C25" s="1">
        <v>77</v>
      </c>
      <c r="D25" s="1">
        <v>75</v>
      </c>
      <c r="E25" s="1">
        <v>66</v>
      </c>
      <c r="F25" s="1">
        <v>48</v>
      </c>
      <c r="G25" s="1">
        <v>59</v>
      </c>
      <c r="H25" s="1">
        <f t="shared" si="2"/>
        <v>325</v>
      </c>
      <c r="I25" s="3">
        <f t="shared" si="1"/>
        <v>0.65</v>
      </c>
    </row>
    <row r="26" spans="1:9" x14ac:dyDescent="0.25">
      <c r="A26" s="1">
        <v>22</v>
      </c>
      <c r="B26" s="1" t="s">
        <v>31</v>
      </c>
      <c r="C26" s="1">
        <v>82</v>
      </c>
      <c r="D26" s="1">
        <v>56</v>
      </c>
      <c r="E26" s="1">
        <v>39</v>
      </c>
      <c r="F26" s="1">
        <v>44</v>
      </c>
      <c r="G26" s="1">
        <v>67</v>
      </c>
      <c r="H26" s="1">
        <f t="shared" si="2"/>
        <v>288</v>
      </c>
      <c r="I26" s="3">
        <f t="shared" si="1"/>
        <v>0.57599999999999996</v>
      </c>
    </row>
    <row r="27" spans="1:9" x14ac:dyDescent="0.25">
      <c r="A27" s="1">
        <v>23</v>
      </c>
      <c r="B27" s="1" t="s">
        <v>32</v>
      </c>
      <c r="C27" s="1">
        <v>89</v>
      </c>
      <c r="D27" s="1">
        <v>90</v>
      </c>
      <c r="E27" s="1">
        <v>61</v>
      </c>
      <c r="F27" s="1">
        <v>76</v>
      </c>
      <c r="G27" s="1">
        <v>97</v>
      </c>
      <c r="H27" s="1">
        <f t="shared" si="2"/>
        <v>413</v>
      </c>
      <c r="I27" s="3">
        <f t="shared" si="1"/>
        <v>0.82599999999999996</v>
      </c>
    </row>
    <row r="28" spans="1:9" x14ac:dyDescent="0.25">
      <c r="A28" s="1">
        <v>24</v>
      </c>
      <c r="B28" s="1" t="s">
        <v>33</v>
      </c>
      <c r="C28" s="1">
        <v>95</v>
      </c>
      <c r="D28" s="1">
        <v>98</v>
      </c>
      <c r="E28" s="1">
        <v>73</v>
      </c>
      <c r="F28" s="1">
        <v>95</v>
      </c>
      <c r="G28" s="1">
        <v>98</v>
      </c>
      <c r="H28" s="1">
        <f t="shared" si="2"/>
        <v>459</v>
      </c>
      <c r="I28" s="3">
        <f t="shared" si="1"/>
        <v>0.91800000000000004</v>
      </c>
    </row>
    <row r="29" spans="1:9" x14ac:dyDescent="0.25">
      <c r="A29" s="1">
        <v>25</v>
      </c>
      <c r="B29" s="1" t="s">
        <v>34</v>
      </c>
      <c r="C29" s="1">
        <v>81</v>
      </c>
      <c r="D29" s="1">
        <v>73</v>
      </c>
      <c r="E29" s="1">
        <v>45</v>
      </c>
      <c r="F29" s="1">
        <v>54</v>
      </c>
      <c r="G29" s="1">
        <v>88</v>
      </c>
      <c r="H29" s="1">
        <f t="shared" si="2"/>
        <v>341</v>
      </c>
      <c r="I29" s="3">
        <f t="shared" si="1"/>
        <v>0.68200000000000005</v>
      </c>
    </row>
    <row r="30" spans="1:9" x14ac:dyDescent="0.25">
      <c r="A30" s="1">
        <v>26</v>
      </c>
      <c r="B30" s="1" t="s">
        <v>35</v>
      </c>
      <c r="C30" s="1">
        <v>86</v>
      </c>
      <c r="D30" s="1">
        <v>80</v>
      </c>
      <c r="E30" s="1">
        <v>76</v>
      </c>
      <c r="F30" s="1">
        <v>56</v>
      </c>
      <c r="G30" s="1">
        <v>84</v>
      </c>
      <c r="H30" s="1">
        <f t="shared" si="2"/>
        <v>382</v>
      </c>
      <c r="I30" s="3">
        <f t="shared" si="1"/>
        <v>0.76400000000000001</v>
      </c>
    </row>
    <row r="31" spans="1:9" x14ac:dyDescent="0.25">
      <c r="A31" s="1">
        <v>27</v>
      </c>
      <c r="B31" s="1" t="s">
        <v>36</v>
      </c>
      <c r="C31" s="5">
        <v>94</v>
      </c>
      <c r="D31" s="5">
        <v>95</v>
      </c>
      <c r="E31" s="5">
        <v>95</v>
      </c>
      <c r="F31" s="5">
        <v>91</v>
      </c>
      <c r="G31" s="5">
        <v>95</v>
      </c>
      <c r="H31" s="1">
        <f t="shared" si="2"/>
        <v>470</v>
      </c>
      <c r="I31" s="3">
        <f t="shared" si="1"/>
        <v>0.94</v>
      </c>
    </row>
    <row r="32" spans="1:9" x14ac:dyDescent="0.25">
      <c r="A32" s="1">
        <v>28</v>
      </c>
      <c r="B32" s="1" t="s">
        <v>37</v>
      </c>
      <c r="C32" s="5">
        <v>90</v>
      </c>
      <c r="D32" s="5">
        <v>92</v>
      </c>
      <c r="E32" s="5">
        <v>84</v>
      </c>
      <c r="F32" s="5">
        <v>87</v>
      </c>
      <c r="G32" s="5">
        <v>96</v>
      </c>
      <c r="H32" s="1">
        <f t="shared" si="2"/>
        <v>449</v>
      </c>
      <c r="I32" s="3">
        <f t="shared" si="1"/>
        <v>0.89800000000000002</v>
      </c>
    </row>
    <row r="33" spans="1:9" x14ac:dyDescent="0.25">
      <c r="A33" s="1">
        <v>29</v>
      </c>
      <c r="B33" s="1" t="s">
        <v>38</v>
      </c>
      <c r="C33" s="1">
        <v>92</v>
      </c>
      <c r="D33" s="1">
        <v>91</v>
      </c>
      <c r="E33" s="1">
        <v>55</v>
      </c>
      <c r="F33" s="1">
        <v>73</v>
      </c>
      <c r="G33" s="1">
        <v>80</v>
      </c>
      <c r="H33" s="1">
        <f t="shared" si="2"/>
        <v>391</v>
      </c>
      <c r="I33" s="3">
        <f t="shared" si="1"/>
        <v>0.78200000000000003</v>
      </c>
    </row>
    <row r="34" spans="1:9" x14ac:dyDescent="0.25">
      <c r="A34" s="1">
        <v>30</v>
      </c>
      <c r="B34" s="1" t="s">
        <v>39</v>
      </c>
      <c r="C34" s="1">
        <v>67</v>
      </c>
      <c r="D34" s="1">
        <v>85</v>
      </c>
      <c r="E34" s="1">
        <v>47</v>
      </c>
      <c r="F34" s="1">
        <v>39</v>
      </c>
      <c r="G34" s="1">
        <v>58</v>
      </c>
      <c r="H34" s="1">
        <f t="shared" si="2"/>
        <v>296</v>
      </c>
      <c r="I34" s="3">
        <f t="shared" si="1"/>
        <v>0.59199999999999997</v>
      </c>
    </row>
    <row r="35" spans="1:9" x14ac:dyDescent="0.25">
      <c r="A35" s="1">
        <v>31</v>
      </c>
      <c r="B35" s="1" t="s">
        <v>40</v>
      </c>
      <c r="C35" s="1">
        <v>87</v>
      </c>
      <c r="D35" s="1">
        <v>72</v>
      </c>
      <c r="E35" s="1">
        <v>60</v>
      </c>
      <c r="F35" s="1">
        <v>62</v>
      </c>
      <c r="G35" s="1">
        <v>77</v>
      </c>
      <c r="H35" s="1">
        <f t="shared" si="2"/>
        <v>358</v>
      </c>
      <c r="I35" s="3">
        <f t="shared" si="1"/>
        <v>0.71599999999999997</v>
      </c>
    </row>
    <row r="36" spans="1:9" x14ac:dyDescent="0.25">
      <c r="A36" s="1">
        <v>32</v>
      </c>
      <c r="B36" s="1" t="s">
        <v>41</v>
      </c>
      <c r="C36" s="1">
        <v>85</v>
      </c>
      <c r="D36" s="1">
        <v>81</v>
      </c>
      <c r="E36" s="1">
        <v>38</v>
      </c>
      <c r="F36" s="1">
        <v>49</v>
      </c>
      <c r="G36" s="1">
        <v>82</v>
      </c>
      <c r="H36" s="1">
        <f t="shared" si="2"/>
        <v>335</v>
      </c>
      <c r="I36" s="3">
        <f t="shared" si="1"/>
        <v>0.67</v>
      </c>
    </row>
    <row r="37" spans="1:9" x14ac:dyDescent="0.25">
      <c r="A37" s="7"/>
      <c r="B37" s="7" t="s">
        <v>42</v>
      </c>
      <c r="C37" s="12">
        <f>SUM(C5:C36)/3200</f>
        <v>0.83250000000000002</v>
      </c>
      <c r="D37" s="12">
        <f t="shared" ref="D37:G37" si="3">SUM(D5:D36)/3200</f>
        <v>0.84531250000000002</v>
      </c>
      <c r="E37" s="12">
        <f t="shared" si="3"/>
        <v>0.60187500000000005</v>
      </c>
      <c r="F37" s="12">
        <f t="shared" si="3"/>
        <v>0.64593750000000005</v>
      </c>
      <c r="G37" s="12">
        <f t="shared" si="3"/>
        <v>0.79281250000000003</v>
      </c>
      <c r="H37" s="7"/>
      <c r="I37" s="12">
        <f>SUM(I5:I36)/32</f>
        <v>0.74368750000000006</v>
      </c>
    </row>
    <row r="39" spans="1:9" ht="29.45" customHeight="1" x14ac:dyDescent="0.25">
      <c r="A39" s="17" t="s">
        <v>58</v>
      </c>
      <c r="B39" s="17"/>
      <c r="C39" s="17"/>
      <c r="D39" s="17"/>
      <c r="E39" s="17"/>
      <c r="F39" s="17"/>
      <c r="G39" s="17"/>
      <c r="H39" s="17"/>
      <c r="I39" s="17"/>
    </row>
  </sheetData>
  <mergeCells count="3">
    <mergeCell ref="A1:I1"/>
    <mergeCell ref="A2:I2"/>
    <mergeCell ref="A39:I3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workbookViewId="0">
      <selection activeCell="J17" sqref="J17"/>
    </sheetView>
  </sheetViews>
  <sheetFormatPr defaultColWidth="8.85546875" defaultRowHeight="18.75" x14ac:dyDescent="0.25"/>
  <cols>
    <col min="1" max="1" width="9.85546875" style="4" customWidth="1"/>
    <col min="2" max="2" width="36.85546875" style="4" customWidth="1"/>
    <col min="3" max="3" width="16.5703125" style="4" customWidth="1"/>
    <col min="4" max="4" width="16.42578125" style="4" customWidth="1"/>
    <col min="5" max="5" width="12" style="4" customWidth="1"/>
    <col min="6" max="6" width="14.7109375" style="4" customWidth="1"/>
    <col min="7" max="8" width="12.140625" style="4" customWidth="1"/>
    <col min="9" max="9" width="11.5703125" style="4" customWidth="1"/>
    <col min="10" max="10" width="13.42578125" style="4" customWidth="1"/>
    <col min="11" max="16384" width="8.85546875" style="4"/>
  </cols>
  <sheetData>
    <row r="1" spans="1:10" ht="33.6" customHeight="1" x14ac:dyDescent="0.2">
      <c r="A1" s="15" t="s">
        <v>0</v>
      </c>
      <c r="B1" s="15"/>
      <c r="C1" s="15"/>
      <c r="D1" s="15"/>
      <c r="E1" s="15"/>
      <c r="F1" s="15"/>
      <c r="G1" s="15"/>
      <c r="H1" s="15"/>
      <c r="I1" s="15"/>
      <c r="J1" s="15"/>
    </row>
    <row r="2" spans="1:10" ht="18" x14ac:dyDescent="0.2">
      <c r="A2" s="16" t="s">
        <v>43</v>
      </c>
      <c r="B2" s="16"/>
      <c r="C2" s="16"/>
      <c r="D2" s="16"/>
      <c r="E2" s="16"/>
      <c r="F2" s="16"/>
      <c r="G2" s="16"/>
      <c r="H2" s="16"/>
      <c r="I2" s="16"/>
      <c r="J2" s="16"/>
    </row>
    <row r="3" spans="1:10" ht="18" x14ac:dyDescent="0.2">
      <c r="A3" s="9"/>
      <c r="B3" s="9"/>
      <c r="C3" s="9"/>
      <c r="D3" s="9"/>
      <c r="E3" s="9"/>
      <c r="F3" s="9"/>
      <c r="G3" s="9"/>
      <c r="H3" s="9"/>
      <c r="I3" s="9"/>
      <c r="J3" s="9"/>
    </row>
    <row r="4" spans="1:10" ht="18" x14ac:dyDescent="0.2">
      <c r="A4" s="7" t="s">
        <v>1</v>
      </c>
      <c r="B4" s="7" t="s">
        <v>2</v>
      </c>
      <c r="C4" s="7" t="s">
        <v>3</v>
      </c>
      <c r="D4" s="7" t="s">
        <v>4</v>
      </c>
      <c r="E4" s="7" t="s">
        <v>5</v>
      </c>
      <c r="F4" s="7" t="s">
        <v>6</v>
      </c>
      <c r="G4" s="7" t="s">
        <v>7</v>
      </c>
      <c r="H4" s="10" t="s">
        <v>44</v>
      </c>
      <c r="I4" s="7" t="s">
        <v>8</v>
      </c>
      <c r="J4" s="7" t="s">
        <v>9</v>
      </c>
    </row>
    <row r="5" spans="1:10" ht="18" x14ac:dyDescent="0.2">
      <c r="A5" s="1">
        <v>1</v>
      </c>
      <c r="B5" s="1" t="s">
        <v>45</v>
      </c>
      <c r="C5" s="2">
        <v>79</v>
      </c>
      <c r="D5" s="1">
        <v>81</v>
      </c>
      <c r="E5" s="1">
        <v>44</v>
      </c>
      <c r="F5" s="1">
        <v>63</v>
      </c>
      <c r="G5" s="1">
        <v>66</v>
      </c>
      <c r="H5" s="11">
        <v>83</v>
      </c>
      <c r="I5" s="1">
        <f>SUM(C5:G5)</f>
        <v>333</v>
      </c>
      <c r="J5" s="3">
        <f>I5/500</f>
        <v>0.66600000000000004</v>
      </c>
    </row>
    <row r="6" spans="1:10" ht="18" x14ac:dyDescent="0.2">
      <c r="A6" s="1">
        <v>2</v>
      </c>
      <c r="B6" s="1" t="s">
        <v>46</v>
      </c>
      <c r="C6" s="2">
        <v>84</v>
      </c>
      <c r="D6" s="1">
        <v>86</v>
      </c>
      <c r="E6" s="1">
        <v>75</v>
      </c>
      <c r="F6" s="1">
        <v>66</v>
      </c>
      <c r="G6" s="1">
        <v>82</v>
      </c>
      <c r="H6" s="11">
        <v>80</v>
      </c>
      <c r="I6" s="1">
        <f t="shared" ref="I6" si="0">SUM(C6:G6)</f>
        <v>393</v>
      </c>
      <c r="J6" s="3">
        <f t="shared" ref="J6:J16" si="1">I6/500</f>
        <v>0.78600000000000003</v>
      </c>
    </row>
    <row r="7" spans="1:10" ht="18" x14ac:dyDescent="0.2">
      <c r="A7" s="1">
        <v>3</v>
      </c>
      <c r="B7" s="1" t="s">
        <v>47</v>
      </c>
      <c r="C7" s="2">
        <v>74</v>
      </c>
      <c r="D7" s="1">
        <v>67</v>
      </c>
      <c r="E7" s="1">
        <v>53</v>
      </c>
      <c r="F7" s="1">
        <v>60</v>
      </c>
      <c r="G7" s="1">
        <v>61</v>
      </c>
      <c r="H7" s="11">
        <v>78</v>
      </c>
      <c r="I7" s="1">
        <f t="shared" ref="I7:I16" si="2">SUM(C7:G7)</f>
        <v>315</v>
      </c>
      <c r="J7" s="3">
        <f t="shared" si="1"/>
        <v>0.63</v>
      </c>
    </row>
    <row r="8" spans="1:10" ht="18" x14ac:dyDescent="0.2">
      <c r="A8" s="1">
        <v>4</v>
      </c>
      <c r="B8" s="1" t="s">
        <v>48</v>
      </c>
      <c r="C8" s="4">
        <v>71</v>
      </c>
      <c r="D8" s="1">
        <v>72</v>
      </c>
      <c r="E8" s="1">
        <v>51</v>
      </c>
      <c r="F8" s="1">
        <v>56</v>
      </c>
      <c r="G8" s="1">
        <v>62</v>
      </c>
      <c r="H8" s="11">
        <v>67</v>
      </c>
      <c r="I8" s="1">
        <f t="shared" si="2"/>
        <v>312</v>
      </c>
      <c r="J8" s="3">
        <f t="shared" si="1"/>
        <v>0.624</v>
      </c>
    </row>
    <row r="9" spans="1:10" ht="18" x14ac:dyDescent="0.2">
      <c r="A9" s="1">
        <v>5</v>
      </c>
      <c r="B9" s="1" t="s">
        <v>49</v>
      </c>
      <c r="C9" s="2">
        <v>79</v>
      </c>
      <c r="D9" s="1">
        <v>87</v>
      </c>
      <c r="E9" s="1">
        <v>38</v>
      </c>
      <c r="F9" s="1">
        <v>73</v>
      </c>
      <c r="G9" s="1">
        <v>74</v>
      </c>
      <c r="H9" s="11">
        <v>87</v>
      </c>
      <c r="I9" s="1">
        <f t="shared" si="2"/>
        <v>351</v>
      </c>
      <c r="J9" s="3">
        <f t="shared" si="1"/>
        <v>0.70199999999999996</v>
      </c>
    </row>
    <row r="10" spans="1:10" ht="18" x14ac:dyDescent="0.2">
      <c r="A10" s="1">
        <v>6</v>
      </c>
      <c r="B10" s="1" t="s">
        <v>50</v>
      </c>
      <c r="C10" s="2">
        <v>93</v>
      </c>
      <c r="D10" s="1">
        <v>94</v>
      </c>
      <c r="E10" s="1">
        <v>95</v>
      </c>
      <c r="F10" s="1">
        <v>91</v>
      </c>
      <c r="G10" s="1">
        <v>79</v>
      </c>
      <c r="H10" s="11">
        <v>87</v>
      </c>
      <c r="I10" s="1">
        <f t="shared" si="2"/>
        <v>452</v>
      </c>
      <c r="J10" s="3">
        <f t="shared" si="1"/>
        <v>0.90400000000000003</v>
      </c>
    </row>
    <row r="11" spans="1:10" ht="18" x14ac:dyDescent="0.2">
      <c r="A11" s="1">
        <v>7</v>
      </c>
      <c r="B11" s="1" t="s">
        <v>51</v>
      </c>
      <c r="C11" s="1">
        <v>70</v>
      </c>
      <c r="D11" s="1">
        <v>76</v>
      </c>
      <c r="E11" s="1">
        <v>79</v>
      </c>
      <c r="F11" s="1">
        <v>80</v>
      </c>
      <c r="G11" s="1">
        <v>68</v>
      </c>
      <c r="H11" s="11">
        <v>74</v>
      </c>
      <c r="I11" s="1">
        <f t="shared" si="2"/>
        <v>373</v>
      </c>
      <c r="J11" s="3">
        <f t="shared" si="1"/>
        <v>0.746</v>
      </c>
    </row>
    <row r="12" spans="1:10" ht="18" x14ac:dyDescent="0.2">
      <c r="A12" s="1">
        <v>8</v>
      </c>
      <c r="B12" s="1" t="s">
        <v>52</v>
      </c>
      <c r="C12" s="2">
        <v>69</v>
      </c>
      <c r="D12" s="1">
        <v>72</v>
      </c>
      <c r="E12" s="1">
        <v>46</v>
      </c>
      <c r="F12" s="1">
        <v>57</v>
      </c>
      <c r="G12" s="1">
        <v>91</v>
      </c>
      <c r="H12" s="11">
        <v>81</v>
      </c>
      <c r="I12" s="1">
        <f t="shared" si="2"/>
        <v>335</v>
      </c>
      <c r="J12" s="3">
        <f t="shared" si="1"/>
        <v>0.67</v>
      </c>
    </row>
    <row r="13" spans="1:10" ht="18" x14ac:dyDescent="0.2">
      <c r="A13" s="1">
        <v>9</v>
      </c>
      <c r="B13" s="1" t="s">
        <v>53</v>
      </c>
      <c r="C13" s="2">
        <v>58</v>
      </c>
      <c r="D13" s="1">
        <v>62</v>
      </c>
      <c r="E13" s="1">
        <v>36</v>
      </c>
      <c r="F13" s="1">
        <v>51</v>
      </c>
      <c r="G13" s="1">
        <v>76</v>
      </c>
      <c r="H13" s="11">
        <v>60</v>
      </c>
      <c r="I13" s="1">
        <f t="shared" si="2"/>
        <v>283</v>
      </c>
      <c r="J13" s="3">
        <f t="shared" si="1"/>
        <v>0.56599999999999995</v>
      </c>
    </row>
    <row r="14" spans="1:10" ht="18" x14ac:dyDescent="0.2">
      <c r="A14" s="5">
        <v>10</v>
      </c>
      <c r="B14" s="1" t="s">
        <v>54</v>
      </c>
      <c r="C14" s="6">
        <v>69</v>
      </c>
      <c r="D14" s="5">
        <v>76</v>
      </c>
      <c r="E14" s="5">
        <v>65</v>
      </c>
      <c r="F14" s="5">
        <v>58</v>
      </c>
      <c r="G14" s="5">
        <v>90</v>
      </c>
      <c r="H14" s="11">
        <v>73</v>
      </c>
      <c r="I14" s="1">
        <f t="shared" si="2"/>
        <v>358</v>
      </c>
      <c r="J14" s="3">
        <f t="shared" si="1"/>
        <v>0.71599999999999997</v>
      </c>
    </row>
    <row r="15" spans="1:10" ht="18" x14ac:dyDescent="0.2">
      <c r="A15" s="5">
        <v>11</v>
      </c>
      <c r="B15" s="1" t="s">
        <v>55</v>
      </c>
      <c r="C15" s="6">
        <v>60</v>
      </c>
      <c r="D15" s="5">
        <v>57</v>
      </c>
      <c r="E15" s="5">
        <v>33</v>
      </c>
      <c r="F15" s="5">
        <v>44</v>
      </c>
      <c r="G15" s="5">
        <v>82</v>
      </c>
      <c r="H15" s="11">
        <v>60</v>
      </c>
      <c r="I15" s="1">
        <f t="shared" si="2"/>
        <v>276</v>
      </c>
      <c r="J15" s="3">
        <f t="shared" si="1"/>
        <v>0.55200000000000005</v>
      </c>
    </row>
    <row r="16" spans="1:10" ht="18" x14ac:dyDescent="0.2">
      <c r="A16" s="1">
        <v>12</v>
      </c>
      <c r="B16" s="1" t="s">
        <v>56</v>
      </c>
      <c r="C16" s="2">
        <v>91</v>
      </c>
      <c r="D16" s="1">
        <v>91</v>
      </c>
      <c r="E16" s="1">
        <v>91</v>
      </c>
      <c r="F16" s="1">
        <v>86</v>
      </c>
      <c r="G16" s="1">
        <v>95</v>
      </c>
      <c r="H16" s="11">
        <v>84</v>
      </c>
      <c r="I16" s="1">
        <f t="shared" si="2"/>
        <v>454</v>
      </c>
      <c r="J16" s="3">
        <f t="shared" si="1"/>
        <v>0.90800000000000003</v>
      </c>
    </row>
    <row r="17" spans="1:10" ht="18" x14ac:dyDescent="0.2">
      <c r="A17" s="1"/>
      <c r="B17" s="1" t="s">
        <v>42</v>
      </c>
      <c r="C17" s="8">
        <f>SUM(C5:C16)/1200</f>
        <v>0.74750000000000005</v>
      </c>
      <c r="D17" s="8">
        <f t="shared" ref="D17:H17" si="3">SUM(D5:D16)/1200</f>
        <v>0.76749999999999996</v>
      </c>
      <c r="E17" s="8">
        <f t="shared" si="3"/>
        <v>0.58833333333333337</v>
      </c>
      <c r="F17" s="8">
        <f t="shared" si="3"/>
        <v>0.65416666666666667</v>
      </c>
      <c r="G17" s="8">
        <f t="shared" si="3"/>
        <v>0.77166666666666661</v>
      </c>
      <c r="H17" s="8">
        <f t="shared" si="3"/>
        <v>0.76166666666666671</v>
      </c>
      <c r="I17" s="1"/>
      <c r="J17" s="12">
        <f>SUM(J5:J16)/12</f>
        <v>0.7058333333333332</v>
      </c>
    </row>
    <row r="19" spans="1:10" ht="18" x14ac:dyDescent="0.2">
      <c r="A19" s="18" t="s">
        <v>57</v>
      </c>
      <c r="B19" s="19"/>
      <c r="C19" s="19"/>
      <c r="D19" s="19"/>
      <c r="E19" s="19"/>
      <c r="F19" s="19"/>
      <c r="G19" s="19"/>
      <c r="H19" s="19"/>
      <c r="I19" s="19"/>
      <c r="J19" s="20"/>
    </row>
    <row r="21" spans="1:10" ht="36" customHeight="1" x14ac:dyDescent="0.2">
      <c r="A21" s="17" t="s">
        <v>59</v>
      </c>
      <c r="B21" s="17"/>
      <c r="C21" s="17"/>
      <c r="D21" s="17"/>
      <c r="E21" s="17"/>
      <c r="F21" s="17"/>
      <c r="G21" s="17"/>
      <c r="H21" s="17"/>
      <c r="I21" s="17"/>
      <c r="J21" s="17"/>
    </row>
  </sheetData>
  <mergeCells count="4">
    <mergeCell ref="A1:J1"/>
    <mergeCell ref="A2:J2"/>
    <mergeCell ref="A19:J19"/>
    <mergeCell ref="A21:J21"/>
  </mergeCells>
  <pageMargins left="0.7" right="0.7" top="0.75" bottom="0.75" header="0.3" footer="0.3"/>
  <ignoredErrors>
    <ignoredError sqref="I5:I16" formulaRange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tabSelected="1" workbookViewId="0">
      <selection activeCell="C8" sqref="C8"/>
    </sheetView>
  </sheetViews>
  <sheetFormatPr defaultColWidth="8.85546875" defaultRowHeight="18.75" x14ac:dyDescent="0.25"/>
  <cols>
    <col min="1" max="1" width="42" style="4" customWidth="1"/>
    <col min="2" max="3" width="19.5703125" style="4" customWidth="1"/>
    <col min="4" max="16384" width="8.85546875" style="4"/>
  </cols>
  <sheetData>
    <row r="1" spans="1:3" ht="33" customHeight="1" x14ac:dyDescent="0.2">
      <c r="A1" s="21" t="s">
        <v>64</v>
      </c>
      <c r="B1" s="21"/>
      <c r="C1" s="21"/>
    </row>
    <row r="2" spans="1:3" ht="18" x14ac:dyDescent="0.2">
      <c r="A2" s="7" t="s">
        <v>67</v>
      </c>
      <c r="B2" s="7" t="s">
        <v>65</v>
      </c>
      <c r="C2" s="7" t="s">
        <v>66</v>
      </c>
    </row>
    <row r="3" spans="1:3" ht="18" x14ac:dyDescent="0.2">
      <c r="A3" s="1" t="s">
        <v>3</v>
      </c>
      <c r="B3" s="14">
        <v>83.25</v>
      </c>
      <c r="C3" s="1">
        <v>74.75</v>
      </c>
    </row>
    <row r="4" spans="1:3" ht="18" x14ac:dyDescent="0.2">
      <c r="A4" s="1" t="s">
        <v>4</v>
      </c>
      <c r="B4" s="1">
        <v>84.53</v>
      </c>
      <c r="C4" s="1">
        <v>76.75</v>
      </c>
    </row>
    <row r="5" spans="1:3" ht="18" x14ac:dyDescent="0.2">
      <c r="A5" s="1" t="s">
        <v>61</v>
      </c>
      <c r="B5" s="1">
        <v>60.19</v>
      </c>
      <c r="C5" s="1">
        <v>58.83</v>
      </c>
    </row>
    <row r="6" spans="1:3" ht="18" x14ac:dyDescent="0.2">
      <c r="A6" s="1" t="s">
        <v>6</v>
      </c>
      <c r="B6" s="1">
        <v>64.59</v>
      </c>
      <c r="C6" s="1">
        <v>65.42</v>
      </c>
    </row>
    <row r="7" spans="1:3" ht="18" x14ac:dyDescent="0.2">
      <c r="A7" s="1" t="s">
        <v>62</v>
      </c>
      <c r="B7" s="1">
        <v>79.28</v>
      </c>
      <c r="C7" s="1">
        <v>77.17</v>
      </c>
    </row>
    <row r="8" spans="1:3" ht="19.149999999999999" customHeight="1" x14ac:dyDescent="0.2">
      <c r="A8" s="13" t="s">
        <v>63</v>
      </c>
      <c r="B8" s="11"/>
      <c r="C8" s="1">
        <v>76.17</v>
      </c>
    </row>
  </sheetData>
  <mergeCells count="1">
    <mergeCell ref="A1:C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2018-2019</vt:lpstr>
      <vt:lpstr>2019-2020</vt:lpstr>
      <vt:lpstr>SUB WISE QI COMPARE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Julfikar chowdhury</dc:creator>
  <cp:lastModifiedBy>K Dilip Kumar</cp:lastModifiedBy>
  <dcterms:created xsi:type="dcterms:W3CDTF">2020-11-24T03:44:03Z</dcterms:created>
  <dcterms:modified xsi:type="dcterms:W3CDTF">2021-06-07T18:52:19Z</dcterms:modified>
</cp:coreProperties>
</file>