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484" documentId="114_{AC9F4747-BE0F-452C-A2C8-58738AABDFF9}" xr6:coauthVersionLast="47" xr6:coauthVersionMax="47" xr10:uidLastSave="{63EF560A-3EB2-47A3-9F1B-450F5E72CB6A}"/>
  <bookViews>
    <workbookView xWindow="-120" yWindow="-120" windowWidth="38640" windowHeight="21120" activeTab="6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2024" sheetId="43" r:id="rId6"/>
    <sheet name="YTD Stats" sheetId="1" r:id="rId7"/>
    <sheet name="Wins-Losses" sheetId="44" r:id="rId8"/>
    <sheet name="Winning Percentile Range" sheetId="4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8" i="1"/>
  <c r="E9" i="1"/>
  <c r="F7" i="1"/>
  <c r="D8" i="1"/>
  <c r="D9" i="1"/>
  <c r="C8" i="1"/>
  <c r="C9" i="1"/>
  <c r="B9" i="1"/>
  <c r="F6" i="1"/>
  <c r="F5" i="1"/>
  <c r="F4" i="1"/>
  <c r="F3" i="1"/>
  <c r="F2" i="1"/>
  <c r="F9" i="1" l="1"/>
  <c r="F8" i="1" l="1"/>
</calcChain>
</file>

<file path=xl/sharedStrings.xml><?xml version="1.0" encoding="utf-8"?>
<sst xmlns="http://schemas.openxmlformats.org/spreadsheetml/2006/main" count="1215" uniqueCount="385">
  <si>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</si>
  <si>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</si>
  <si>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</si>
  <si>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</si>
  <si>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</si>
  <si>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</si>
  <si>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</si>
  <si>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</si>
  <si>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</si>
  <si>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</si>
  <si>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</si>
  <si>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</si>
  <si>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</si>
  <si>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</si>
  <si>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</si>
  <si>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</si>
  <si>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</si>
  <si>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</si>
  <si>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</si>
  <si>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</si>
  <si>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</si>
  <si>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</si>
  <si>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</si>
  <si>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</si>
  <si>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</si>
  <si>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</si>
  <si>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</si>
  <si>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</si>
  <si>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</si>
  <si>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</si>
  <si>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</si>
  <si>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</si>
  <si>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</si>
  <si>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</si>
  <si>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</si>
  <si>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</si>
  <si>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</si>
  <si>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</si>
  <si>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</si>
  <si>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</si>
  <si>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</si>
  <si>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</si>
  <si>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</si>
  <si>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</si>
  <si>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</si>
  <si>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</si>
  <si>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</si>
  <si>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</si>
  <si>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</si>
  <si>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</si>
  <si>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</si>
  <si>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</si>
  <si>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</si>
  <si>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</si>
  <si>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</si>
  <si>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</si>
  <si>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</si>
  <si>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</si>
  <si>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</si>
  <si>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</si>
  <si>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</si>
  <si>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</si>
  <si>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</si>
  <si>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</si>
  <si>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</si>
  <si>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</si>
  <si>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</si>
  <si>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</si>
  <si>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</si>
  <si>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</si>
  <si>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</si>
  <si>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</si>
  <si>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</si>
  <si>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</si>
  <si>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</si>
  <si>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</si>
  <si>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</si>
  <si>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</si>
  <si>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</si>
  <si>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</si>
  <si>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</si>
  <si>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</si>
  <si>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</si>
  <si>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</si>
  <si>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</si>
  <si>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</si>
  <si>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</si>
  <si>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</si>
  <si>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</si>
  <si>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</si>
  <si>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</si>
  <si>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</si>
  <si>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</si>
  <si>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</si>
  <si>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</si>
  <si>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</si>
  <si>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</si>
  <si>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</si>
  <si>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</si>
  <si>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</si>
  <si>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</si>
  <si>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</si>
  <si>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</si>
  <si>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</si>
  <si>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</si>
  <si>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</si>
  <si>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</si>
  <si>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</si>
  <si>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</si>
  <si>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</si>
  <si>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</si>
  <si>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</si>
  <si>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</si>
  <si>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</si>
  <si>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</si>
  <si>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</si>
  <si>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</si>
  <si>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</si>
  <si>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</si>
  <si>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</si>
  <si>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</si>
  <si>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</si>
  <si>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</si>
  <si>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</si>
  <si>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</si>
  <si>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</si>
  <si>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</si>
  <si>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</si>
  <si>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</si>
  <si>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</si>
  <si>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</si>
  <si>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</si>
  <si>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</si>
  <si>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</si>
  <si>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</si>
  <si>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</si>
  <si>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</si>
  <si>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</si>
  <si>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</si>
  <si>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</si>
  <si>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</si>
  <si>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</si>
  <si>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</si>
  <si>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</si>
  <si>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</si>
  <si>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</si>
  <si>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</si>
  <si>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</si>
  <si>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</si>
  <si>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</si>
  <si>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</si>
  <si>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</si>
  <si>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</si>
  <si>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</si>
  <si>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</si>
  <si>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</si>
  <si>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</si>
  <si>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</si>
  <si>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</si>
  <si>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</si>
  <si>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</si>
  <si>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</si>
  <si>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</si>
  <si>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</si>
  <si>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</si>
  <si>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</si>
  <si>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</si>
  <si>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</si>
  <si>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</si>
  <si>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</si>
  <si>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</si>
  <si>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</si>
  <si>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</si>
  <si>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</si>
  <si>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</si>
  <si>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</si>
  <si>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</si>
  <si>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</si>
  <si>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</si>
  <si>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</si>
  <si>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</si>
  <si>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</si>
  <si>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</si>
  <si>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</si>
  <si>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</si>
  <si>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</si>
  <si>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</si>
  <si>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</si>
  <si>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</si>
  <si>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</si>
  <si>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</si>
  <si>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</si>
  <si>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</si>
  <si>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</si>
  <si>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</si>
  <si>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</si>
  <si>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</si>
  <si>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</si>
  <si>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</si>
  <si>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</si>
  <si>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</si>
  <si>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</si>
  <si>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</si>
  <si>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</si>
  <si>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</si>
  <si>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</si>
  <si>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</si>
  <si>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</si>
  <si>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</si>
  <si>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</si>
  <si>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</si>
  <si>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</si>
  <si>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</si>
  <si>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</si>
  <si>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</si>
  <si>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</si>
  <si>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</si>
  <si>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</si>
  <si>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</si>
  <si>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</si>
  <si>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</si>
  <si>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</si>
  <si>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</si>
  <si>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</si>
  <si>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</si>
  <si>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</si>
  <si>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</si>
  <si>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</si>
  <si>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</si>
  <si>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</si>
  <si>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</si>
  <si>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</si>
  <si>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</si>
  <si>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</si>
  <si>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</si>
  <si>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</si>
  <si>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</si>
  <si>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</si>
  <si>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</si>
  <si>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</si>
  <si>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</si>
  <si>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</si>
  <si>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</si>
  <si>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</si>
  <si>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</si>
  <si>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</si>
  <si>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</si>
  <si>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</si>
  <si>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</si>
  <si>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</si>
  <si>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</si>
  <si>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</si>
  <si>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</si>
  <si>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</si>
  <si>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</si>
  <si>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</si>
  <si>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</si>
  <si>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</si>
  <si>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</si>
  <si>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</si>
  <si>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</si>
  <si>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</si>
  <si>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</si>
  <si>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</si>
  <si>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</si>
  <si>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</si>
  <si>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</si>
  <si>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</si>
  <si>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</si>
  <si>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</si>
  <si>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</si>
  <si>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</si>
  <si>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</si>
  <si>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</si>
  <si>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</si>
  <si>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</si>
  <si>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</si>
  <si>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</si>
  <si>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</si>
  <si>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</si>
  <si>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</si>
  <si>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</si>
  <si>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</si>
  <si>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</si>
  <si>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</si>
  <si>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</si>
  <si>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</si>
  <si>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</si>
  <si>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</si>
  <si>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</si>
  <si>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</si>
  <si>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</si>
  <si>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</si>
  <si>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</si>
  <si>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</si>
  <si>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</si>
  <si>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</si>
  <si>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</si>
  <si>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</si>
  <si>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</si>
  <si>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</si>
  <si>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</si>
  <si>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</si>
  <si>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</si>
  <si>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</si>
  <si>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</si>
  <si>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</si>
  <si>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</si>
  <si>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</si>
  <si>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</si>
  <si>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</si>
  <si>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</si>
  <si>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</si>
  <si>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</si>
  <si>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</si>
  <si>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</si>
  <si>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</si>
  <si>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</si>
  <si>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</si>
  <si>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</si>
  <si>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</si>
  <si>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</si>
  <si>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</si>
  <si>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</si>
  <si>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</si>
  <si>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</si>
  <si>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</si>
  <si>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</si>
  <si>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</si>
  <si>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</si>
  <si>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</si>
  <si>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</si>
  <si>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</si>
  <si>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</si>
  <si>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</si>
  <si>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</si>
  <si>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</si>
  <si>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</si>
  <si>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</si>
  <si>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</si>
  <si>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</si>
  <si>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</si>
  <si>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</si>
  <si>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</si>
  <si>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</si>
  <si>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</si>
  <si>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</si>
  <si>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</si>
  <si>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</si>
  <si>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</si>
  <si>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</si>
  <si>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</si>
  <si>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</si>
  <si>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</si>
  <si>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</si>
  <si>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</si>
  <si>
    <t>CHINA OPEN</t>
  </si>
  <si>
    <t>Yannick Hanfmann (GERMANY)</t>
  </si>
  <si>
    <t>Max Purcell (AUSTRALIA)</t>
  </si>
  <si>
    <t>SHANGHAI MASTERS</t>
  </si>
  <si>
    <t>Grégoire Barrère (FRANCE)</t>
  </si>
  <si>
    <t xml:space="preserve">6-2 7-5 </t>
  </si>
  <si>
    <t>7-6(1) 6-4</t>
  </si>
  <si>
    <t>5-7 6-2 6-4</t>
  </si>
  <si>
    <t>Roman Safiullin (RUSSIA)</t>
  </si>
  <si>
    <t>ATP FINALS</t>
  </si>
  <si>
    <t>Group Stage</t>
  </si>
  <si>
    <t>Andrey Rublev (RUSSIA)</t>
  </si>
  <si>
    <t>6-7(3) 6-3 6-4</t>
  </si>
  <si>
    <t>7-5 6-2</t>
  </si>
  <si>
    <t>JC Chang (CHINA)</t>
  </si>
  <si>
    <t>7-6(5) 6-1 6-2</t>
  </si>
  <si>
    <t>6-4 6-7(3) 6-3 7-6(3)</t>
  </si>
  <si>
    <t>6-1 6-1 1-0 RETIRED</t>
  </si>
  <si>
    <t>6-4 6-4 6-0</t>
  </si>
  <si>
    <t>6-1 6-3 6-7(2) 6-4</t>
  </si>
  <si>
    <t>Camilo Ugo Carabelli (ARGENTINA)</t>
  </si>
  <si>
    <t>Andrea Vavassori (ITALY)</t>
  </si>
  <si>
    <t>7-6(1) 6-1</t>
  </si>
  <si>
    <t>1-1 RETIRED</t>
  </si>
  <si>
    <t>6-7(5) 6-0 6-1</t>
  </si>
  <si>
    <t>1-6 6-3 6-2</t>
  </si>
  <si>
    <t>7-6(5) 6-1</t>
  </si>
  <si>
    <t>Roberto Carballés Baena (SPAIN)</t>
  </si>
  <si>
    <t>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</si>
</sst>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65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5-4F29-94A2-19566AEE7946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5-4F29-94A2-19566AEE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15327"/>
        <c:axId val="526912015"/>
      </c:barChart>
      <c:catAx>
        <c:axId val="110631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2015"/>
        <c:crosses val="autoZero"/>
        <c:auto val="1"/>
        <c:lblAlgn val="ctr"/>
        <c:lblOffset val="100"/>
        <c:noMultiLvlLbl val="0"/>
      </c:catAx>
      <c:valAx>
        <c:axId val="52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1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0.81538461538461537</c:v>
                </c:pt>
                <c:pt idx="5">
                  <c:v>0.73333333333333328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0-45BF-A6C2-6FD9CE967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30207"/>
        <c:axId val="960813583"/>
      </c:lineChart>
      <c:catAx>
        <c:axId val="52723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13583"/>
        <c:crosses val="autoZero"/>
        <c:auto val="1"/>
        <c:lblAlgn val="ctr"/>
        <c:lblOffset val="100"/>
        <c:noMultiLvlLbl val="0"/>
      </c:catAx>
      <c:valAx>
        <c:axId val="9608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DB6E61-E45D-46BE-B957-8E69693332BF}">
  <sheetPr/>
  <sheetViews>
    <sheetView workbookViewId="0"/>
  </sheetViews>
  <pageMargins left="0.75" right="0.75" top="1" bottom="1" header="0.5" footer="0.5"/>
  <pageSetup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1731C9-E153-41CF-A12F-5288C10B72E7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FAAC2-0F7D-C151-9BD7-52ED789F1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177BB-968A-375A-FEEB-4D5CE89BB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sqref="A1:XFD1048576"/>
    </sheetView>
  </sheetViews>
  <sheetFormatPr defaultRowHeight="15" x14ac:dyDescent="0.25"/>
  <cols>
    <col min="1" max="1" width="20.28515625" bestFit="1" customWidth="1"/>
    <col min="2" max="2" width="9" bestFit="1" customWidth="1"/>
    <col min="3" max="3" width="12.7109375" bestFit="1" customWidth="1"/>
    <col min="4" max="4" width="27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25">
      <c r="C3" t="s">
        <v>142</v>
      </c>
      <c r="D3" t="s">
        <v>148</v>
      </c>
      <c r="E3" s="5" t="s">
        <v>12</v>
      </c>
      <c r="F3" t="s">
        <v>43</v>
      </c>
    </row>
    <row r="5" spans="1:6" x14ac:dyDescent="0.25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25">
      <c r="C6" t="s">
        <v>142</v>
      </c>
      <c r="D6" t="s">
        <v>150</v>
      </c>
      <c r="E6" s="4" t="s">
        <v>11</v>
      </c>
      <c r="F6" t="s">
        <v>39</v>
      </c>
    </row>
    <row r="7" spans="1:6" x14ac:dyDescent="0.25">
      <c r="C7" t="s">
        <v>144</v>
      </c>
      <c r="D7" t="s">
        <v>151</v>
      </c>
      <c r="E7" s="5" t="s">
        <v>12</v>
      </c>
      <c r="F7" t="s">
        <v>41</v>
      </c>
    </row>
    <row r="9" spans="1:6" x14ac:dyDescent="0.25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12.7109375" bestFit="1" customWidth="1"/>
    <col min="4" max="4" width="35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25">
      <c r="C3" t="s">
        <v>144</v>
      </c>
      <c r="D3" t="s">
        <v>155</v>
      </c>
      <c r="E3" s="5" t="s">
        <v>12</v>
      </c>
      <c r="F3" t="s">
        <v>62</v>
      </c>
    </row>
    <row r="5" spans="1:6" x14ac:dyDescent="0.25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25">
      <c r="C6" t="s">
        <v>157</v>
      </c>
      <c r="D6" t="s">
        <v>159</v>
      </c>
      <c r="E6" s="4" t="s">
        <v>11</v>
      </c>
      <c r="F6" t="s">
        <v>29</v>
      </c>
    </row>
    <row r="7" spans="1:6" x14ac:dyDescent="0.25">
      <c r="C7" t="s">
        <v>142</v>
      </c>
      <c r="D7" t="s">
        <v>160</v>
      </c>
      <c r="E7" s="5" t="s">
        <v>12</v>
      </c>
      <c r="F7" t="s">
        <v>20</v>
      </c>
    </row>
    <row r="9" spans="1:6" x14ac:dyDescent="0.25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25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25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25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25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25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25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25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25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25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25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25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25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25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25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25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25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25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25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25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25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25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25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25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25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25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D63" sqref="D63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710937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25">
      <c r="C3" t="s">
        <v>142</v>
      </c>
      <c r="D3" t="s">
        <v>196</v>
      </c>
      <c r="E3" s="4" t="s">
        <v>11</v>
      </c>
      <c r="F3" t="s">
        <v>19</v>
      </c>
    </row>
    <row r="4" spans="1:6" x14ac:dyDescent="0.25">
      <c r="C4" t="s">
        <v>144</v>
      </c>
      <c r="D4" t="s">
        <v>193</v>
      </c>
      <c r="E4" s="5" t="s">
        <v>12</v>
      </c>
      <c r="F4" t="s">
        <v>90</v>
      </c>
    </row>
    <row r="6" spans="1:6" x14ac:dyDescent="0.25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25">
      <c r="C7" t="s">
        <v>141</v>
      </c>
      <c r="D7" t="s">
        <v>200</v>
      </c>
      <c r="E7" s="5" t="s">
        <v>12</v>
      </c>
      <c r="F7" t="s">
        <v>95</v>
      </c>
    </row>
    <row r="9" spans="1:6" x14ac:dyDescent="0.25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25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25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25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25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25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25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25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25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25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25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25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25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25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25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25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25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25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25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25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25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25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25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25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25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25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25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25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25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25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25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25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25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25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25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25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25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25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25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25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25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25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25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25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25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25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25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25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25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46" zoomScaleNormal="100" workbookViewId="0">
      <selection activeCell="D23" sqref="D23"/>
    </sheetView>
  </sheetViews>
  <sheetFormatPr defaultRowHeight="15" x14ac:dyDescent="0.25"/>
  <cols>
    <col min="1" max="1" width="26.285156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25">
      <c r="C3" t="s">
        <v>141</v>
      </c>
      <c r="D3" t="s">
        <v>259</v>
      </c>
      <c r="E3" s="4" t="s">
        <v>11</v>
      </c>
      <c r="F3" t="s">
        <v>105</v>
      </c>
    </row>
    <row r="4" spans="1:6" x14ac:dyDescent="0.25">
      <c r="C4" t="s">
        <v>142</v>
      </c>
      <c r="D4" t="s">
        <v>253</v>
      </c>
      <c r="E4" s="5" t="s">
        <v>12</v>
      </c>
      <c r="F4" t="s">
        <v>138</v>
      </c>
    </row>
    <row r="6" spans="1:6" x14ac:dyDescent="0.25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25">
      <c r="C7" t="s">
        <v>144</v>
      </c>
      <c r="D7" t="s">
        <v>260</v>
      </c>
      <c r="E7" s="4" t="s">
        <v>11</v>
      </c>
      <c r="F7" t="s">
        <v>98</v>
      </c>
    </row>
    <row r="8" spans="1:6" x14ac:dyDescent="0.25">
      <c r="C8" t="s">
        <v>162</v>
      </c>
      <c r="D8" t="s">
        <v>253</v>
      </c>
      <c r="E8" s="4" t="s">
        <v>11</v>
      </c>
      <c r="F8" t="s">
        <v>136</v>
      </c>
    </row>
    <row r="9" spans="1:6" x14ac:dyDescent="0.25">
      <c r="C9" t="s">
        <v>163</v>
      </c>
      <c r="D9" t="s">
        <v>261</v>
      </c>
      <c r="E9" s="4" t="s">
        <v>11</v>
      </c>
      <c r="F9" t="s">
        <v>135</v>
      </c>
    </row>
    <row r="10" spans="1:6" x14ac:dyDescent="0.25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25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25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25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25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25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25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25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25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25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25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25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25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25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25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25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25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25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25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25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25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25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25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25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25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25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25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25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25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25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25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25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25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25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25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25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25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25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25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25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25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25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25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25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25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25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25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25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25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25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25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25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25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25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25">
      <c r="D78" t="s">
        <v>270</v>
      </c>
      <c r="E78" s="4" t="s">
        <v>11</v>
      </c>
      <c r="F78" t="s">
        <v>98</v>
      </c>
    </row>
    <row r="80" spans="1:6" x14ac:dyDescent="0.25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25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25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25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25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25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25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25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94"/>
  <sheetViews>
    <sheetView topLeftCell="A31" zoomScaleNormal="100" workbookViewId="0">
      <selection activeCell="D51" sqref="D51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25">
      <c r="C3" t="s">
        <v>162</v>
      </c>
      <c r="D3" t="s">
        <v>259</v>
      </c>
      <c r="E3" s="4" t="s">
        <v>11</v>
      </c>
      <c r="F3" t="s">
        <v>13</v>
      </c>
    </row>
    <row r="4" spans="1:6" x14ac:dyDescent="0.25">
      <c r="C4" t="s">
        <v>163</v>
      </c>
      <c r="D4" t="s">
        <v>177</v>
      </c>
      <c r="E4" s="4" t="s">
        <v>11</v>
      </c>
      <c r="F4" t="s">
        <v>38</v>
      </c>
    </row>
    <row r="5" spans="1:6" x14ac:dyDescent="0.25">
      <c r="C5" t="s">
        <v>164</v>
      </c>
      <c r="D5" t="s">
        <v>234</v>
      </c>
      <c r="E5" s="4" t="s">
        <v>11</v>
      </c>
      <c r="F5" t="s">
        <v>16</v>
      </c>
    </row>
    <row r="7" spans="1:6" x14ac:dyDescent="0.25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25">
      <c r="C8" t="s">
        <v>144</v>
      </c>
      <c r="D8" t="s">
        <v>261</v>
      </c>
      <c r="E8" s="4" t="s">
        <v>11</v>
      </c>
      <c r="F8" t="s">
        <v>300</v>
      </c>
    </row>
    <row r="9" spans="1:6" x14ac:dyDescent="0.25">
      <c r="C9" t="s">
        <v>162</v>
      </c>
      <c r="D9" t="s">
        <v>259</v>
      </c>
      <c r="E9" s="4" t="s">
        <v>11</v>
      </c>
      <c r="F9" t="s">
        <v>301</v>
      </c>
    </row>
    <row r="10" spans="1:6" x14ac:dyDescent="0.25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25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25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25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25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25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25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25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25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25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25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25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25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25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25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25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25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25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25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25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25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25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25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25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25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25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25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25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25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25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25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25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25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25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25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25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25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25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25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25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25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25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25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25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25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25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25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25">
      <c r="A67" t="s">
        <v>244</v>
      </c>
      <c r="B67" t="s">
        <v>14</v>
      </c>
      <c r="C67" t="s">
        <v>142</v>
      </c>
      <c r="D67" t="s">
        <v>342</v>
      </c>
      <c r="E67" s="4" t="s">
        <v>11</v>
      </c>
      <c r="F67" t="s">
        <v>110</v>
      </c>
    </row>
    <row r="68" spans="1:6" x14ac:dyDescent="0.25">
      <c r="C68" t="s">
        <v>144</v>
      </c>
      <c r="D68" t="s">
        <v>283</v>
      </c>
      <c r="E68" s="4" t="s">
        <v>11</v>
      </c>
      <c r="F68" t="s">
        <v>343</v>
      </c>
    </row>
    <row r="69" spans="1:6" x14ac:dyDescent="0.25">
      <c r="C69" t="s">
        <v>162</v>
      </c>
      <c r="D69" t="s">
        <v>358</v>
      </c>
      <c r="E69" s="4" t="s">
        <v>11</v>
      </c>
      <c r="F69" t="s">
        <v>344</v>
      </c>
    </row>
    <row r="70" spans="1:6" x14ac:dyDescent="0.25">
      <c r="C70" t="s">
        <v>163</v>
      </c>
      <c r="D70" t="s">
        <v>267</v>
      </c>
      <c r="E70" s="4" t="s">
        <v>11</v>
      </c>
      <c r="F70" t="s">
        <v>345</v>
      </c>
    </row>
    <row r="71" spans="1:6" x14ac:dyDescent="0.25">
      <c r="C71" t="s">
        <v>164</v>
      </c>
      <c r="D71" t="s">
        <v>273</v>
      </c>
      <c r="E71" s="5" t="s">
        <v>12</v>
      </c>
      <c r="F71" t="s">
        <v>346</v>
      </c>
    </row>
    <row r="73" spans="1:6" x14ac:dyDescent="0.25">
      <c r="A73" t="s">
        <v>249</v>
      </c>
      <c r="B73" t="s">
        <v>14</v>
      </c>
      <c r="C73" t="s">
        <v>198</v>
      </c>
      <c r="D73" t="s">
        <v>353</v>
      </c>
      <c r="E73" s="4" t="s">
        <v>11</v>
      </c>
      <c r="F73" t="s">
        <v>347</v>
      </c>
    </row>
    <row r="74" spans="1:6" x14ac:dyDescent="0.25">
      <c r="C74" t="s">
        <v>141</v>
      </c>
      <c r="D74" t="s">
        <v>354</v>
      </c>
      <c r="E74" s="4" t="s">
        <v>11</v>
      </c>
      <c r="F74" t="s">
        <v>348</v>
      </c>
    </row>
    <row r="75" spans="1:6" x14ac:dyDescent="0.25">
      <c r="C75" t="s">
        <v>142</v>
      </c>
      <c r="D75" t="s">
        <v>251</v>
      </c>
      <c r="E75" s="4" t="s">
        <v>11</v>
      </c>
      <c r="F75" t="s">
        <v>349</v>
      </c>
    </row>
    <row r="76" spans="1:6" x14ac:dyDescent="0.25">
      <c r="C76" t="s">
        <v>144</v>
      </c>
      <c r="D76" t="s">
        <v>355</v>
      </c>
      <c r="E76" s="4" t="s">
        <v>11</v>
      </c>
      <c r="F76" t="s">
        <v>350</v>
      </c>
    </row>
    <row r="77" spans="1:6" x14ac:dyDescent="0.25">
      <c r="C77" t="s">
        <v>162</v>
      </c>
      <c r="D77" t="s">
        <v>203</v>
      </c>
      <c r="E77" s="4" t="s">
        <v>11</v>
      </c>
      <c r="F77" t="s">
        <v>351</v>
      </c>
    </row>
    <row r="78" spans="1:6" x14ac:dyDescent="0.25">
      <c r="C78" t="s">
        <v>163</v>
      </c>
      <c r="D78" t="s">
        <v>226</v>
      </c>
      <c r="E78" s="5" t="s">
        <v>12</v>
      </c>
      <c r="F78" t="s">
        <v>352</v>
      </c>
    </row>
    <row r="80" spans="1:6" x14ac:dyDescent="0.25">
      <c r="A80" t="s">
        <v>356</v>
      </c>
      <c r="B80" t="s">
        <v>14</v>
      </c>
      <c r="C80" t="s">
        <v>142</v>
      </c>
      <c r="D80" t="s">
        <v>357</v>
      </c>
      <c r="E80" s="4" t="s">
        <v>11</v>
      </c>
      <c r="F80" t="s">
        <v>15</v>
      </c>
    </row>
    <row r="81" spans="1:6" x14ac:dyDescent="0.25">
      <c r="C81" t="s">
        <v>144</v>
      </c>
      <c r="D81" t="s">
        <v>170</v>
      </c>
      <c r="E81" s="4" t="s">
        <v>11</v>
      </c>
      <c r="F81" t="s">
        <v>38</v>
      </c>
    </row>
    <row r="82" spans="1:6" x14ac:dyDescent="0.25">
      <c r="C82" t="s">
        <v>162</v>
      </c>
      <c r="D82" t="s">
        <v>210</v>
      </c>
      <c r="E82" s="4" t="s">
        <v>11</v>
      </c>
      <c r="F82" t="s">
        <v>13</v>
      </c>
    </row>
    <row r="83" spans="1:6" x14ac:dyDescent="0.25">
      <c r="C83" t="s">
        <v>163</v>
      </c>
      <c r="D83" t="s">
        <v>147</v>
      </c>
      <c r="E83" s="5" t="s">
        <v>12</v>
      </c>
      <c r="F83" t="s">
        <v>107</v>
      </c>
    </row>
    <row r="85" spans="1:6" x14ac:dyDescent="0.25">
      <c r="A85" t="s">
        <v>359</v>
      </c>
      <c r="B85" t="s">
        <v>14</v>
      </c>
      <c r="C85" t="s">
        <v>141</v>
      </c>
      <c r="D85" t="s">
        <v>360</v>
      </c>
      <c r="E85" s="4" t="s">
        <v>11</v>
      </c>
      <c r="F85" t="s">
        <v>361</v>
      </c>
    </row>
    <row r="86" spans="1:6" x14ac:dyDescent="0.25">
      <c r="C86" t="s">
        <v>142</v>
      </c>
      <c r="D86" t="s">
        <v>251</v>
      </c>
      <c r="E86" s="4" t="s">
        <v>11</v>
      </c>
      <c r="F86" t="s">
        <v>362</v>
      </c>
    </row>
    <row r="87" spans="1:6" x14ac:dyDescent="0.25">
      <c r="C87" t="s">
        <v>144</v>
      </c>
      <c r="D87" t="s">
        <v>292</v>
      </c>
      <c r="E87" s="5" t="s">
        <v>12</v>
      </c>
      <c r="F87" t="s">
        <v>363</v>
      </c>
    </row>
    <row r="89" spans="1:6" x14ac:dyDescent="0.25">
      <c r="A89" t="s">
        <v>255</v>
      </c>
      <c r="B89" t="s">
        <v>14</v>
      </c>
      <c r="C89" t="s">
        <v>142</v>
      </c>
      <c r="D89" t="s">
        <v>364</v>
      </c>
      <c r="E89" s="5" t="s">
        <v>12</v>
      </c>
      <c r="F89" t="s">
        <v>25</v>
      </c>
    </row>
    <row r="91" spans="1:6" x14ac:dyDescent="0.25">
      <c r="A91" t="s">
        <v>365</v>
      </c>
      <c r="B91" t="s">
        <v>14</v>
      </c>
      <c r="C91" t="s">
        <v>366</v>
      </c>
      <c r="D91" t="s">
        <v>203</v>
      </c>
      <c r="E91" s="5" t="s">
        <v>12</v>
      </c>
      <c r="F91" t="s">
        <v>368</v>
      </c>
    </row>
    <row r="92" spans="1:6" x14ac:dyDescent="0.25">
      <c r="C92" t="s">
        <v>366</v>
      </c>
      <c r="D92" t="s">
        <v>367</v>
      </c>
      <c r="E92" s="4" t="s">
        <v>11</v>
      </c>
      <c r="F92" t="s">
        <v>369</v>
      </c>
    </row>
    <row r="93" spans="1:6" x14ac:dyDescent="0.25">
      <c r="C93" t="s">
        <v>366</v>
      </c>
      <c r="D93" t="s">
        <v>226</v>
      </c>
      <c r="E93" s="4" t="s">
        <v>11</v>
      </c>
      <c r="F93" t="s">
        <v>29</v>
      </c>
    </row>
    <row r="94" spans="1:6" x14ac:dyDescent="0.25">
      <c r="C94" t="s">
        <v>163</v>
      </c>
      <c r="D94" t="s">
        <v>273</v>
      </c>
      <c r="E94" s="5" t="s">
        <v>12</v>
      </c>
      <c r="F94" t="s">
        <v>20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801-0BEA-4D56-8F8B-2EFF29695960}">
  <sheetPr>
    <pageSetUpPr fitToPage="1"/>
  </sheetPr>
  <dimension ref="A1:F24"/>
  <sheetViews>
    <sheetView zoomScaleNormal="100" workbookViewId="0">
      <selection activeCell="E21" activeCellId="3" sqref="E2:E5 E8:E9 E14:E19 E21:E23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7.42578125" bestFit="1" customWidth="1"/>
    <col min="6" max="6" width="18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231</v>
      </c>
      <c r="E2" s="4" t="s">
        <v>11</v>
      </c>
      <c r="F2" t="s">
        <v>371</v>
      </c>
    </row>
    <row r="3" spans="1:6" x14ac:dyDescent="0.25">
      <c r="C3" t="s">
        <v>141</v>
      </c>
      <c r="D3" t="s">
        <v>240</v>
      </c>
      <c r="E3" s="4" t="s">
        <v>11</v>
      </c>
      <c r="F3" t="s">
        <v>372</v>
      </c>
    </row>
    <row r="4" spans="1:6" x14ac:dyDescent="0.25">
      <c r="C4" t="s">
        <v>142</v>
      </c>
      <c r="D4" t="s">
        <v>370</v>
      </c>
      <c r="E4" s="4" t="s">
        <v>11</v>
      </c>
      <c r="F4" t="s">
        <v>373</v>
      </c>
    </row>
    <row r="5" spans="1:6" x14ac:dyDescent="0.25">
      <c r="C5" t="s">
        <v>144</v>
      </c>
      <c r="D5" t="s">
        <v>266</v>
      </c>
      <c r="E5" s="4" t="s">
        <v>11</v>
      </c>
      <c r="F5" t="s">
        <v>374</v>
      </c>
    </row>
    <row r="6" spans="1:6" x14ac:dyDescent="0.25">
      <c r="C6" t="s">
        <v>162</v>
      </c>
      <c r="D6" t="s">
        <v>203</v>
      </c>
      <c r="E6" s="5" t="s">
        <v>12</v>
      </c>
      <c r="F6" t="s">
        <v>375</v>
      </c>
    </row>
    <row r="8" spans="1:6" x14ac:dyDescent="0.25">
      <c r="A8" t="s">
        <v>297</v>
      </c>
      <c r="B8" t="s">
        <v>34</v>
      </c>
      <c r="C8" t="s">
        <v>144</v>
      </c>
      <c r="D8" t="s">
        <v>376</v>
      </c>
      <c r="E8" s="4" t="s">
        <v>11</v>
      </c>
      <c r="F8" t="s">
        <v>135</v>
      </c>
    </row>
    <row r="9" spans="1:6" x14ac:dyDescent="0.25">
      <c r="C9" t="s">
        <v>162</v>
      </c>
      <c r="D9" t="s">
        <v>377</v>
      </c>
      <c r="E9" s="4" t="s">
        <v>11</v>
      </c>
      <c r="F9" t="s">
        <v>378</v>
      </c>
    </row>
    <row r="10" spans="1:6" x14ac:dyDescent="0.25">
      <c r="C10" t="s">
        <v>163</v>
      </c>
      <c r="D10" t="s">
        <v>302</v>
      </c>
      <c r="E10" s="5" t="s">
        <v>12</v>
      </c>
      <c r="F10" t="s">
        <v>61</v>
      </c>
    </row>
    <row r="12" spans="1:6" x14ac:dyDescent="0.25">
      <c r="A12" t="s">
        <v>153</v>
      </c>
      <c r="B12" t="s">
        <v>34</v>
      </c>
      <c r="C12" t="s">
        <v>142</v>
      </c>
      <c r="D12" t="s">
        <v>193</v>
      </c>
      <c r="E12" s="5" t="s">
        <v>12</v>
      </c>
      <c r="F12" t="s">
        <v>379</v>
      </c>
    </row>
    <row r="14" spans="1:6" x14ac:dyDescent="0.25">
      <c r="A14" t="s">
        <v>250</v>
      </c>
      <c r="B14" t="s">
        <v>14</v>
      </c>
      <c r="C14" t="s">
        <v>141</v>
      </c>
      <c r="D14" t="s">
        <v>355</v>
      </c>
      <c r="E14" s="4" t="s">
        <v>11</v>
      </c>
      <c r="F14" t="s">
        <v>380</v>
      </c>
    </row>
    <row r="15" spans="1:6" x14ac:dyDescent="0.25">
      <c r="C15" t="s">
        <v>142</v>
      </c>
      <c r="D15" t="s">
        <v>247</v>
      </c>
      <c r="E15" s="4" t="s">
        <v>11</v>
      </c>
      <c r="F15" t="s">
        <v>17</v>
      </c>
    </row>
    <row r="16" spans="1:6" x14ac:dyDescent="0.25">
      <c r="C16" t="s">
        <v>144</v>
      </c>
      <c r="D16" t="s">
        <v>318</v>
      </c>
      <c r="E16" s="4" t="s">
        <v>11</v>
      </c>
      <c r="F16" t="s">
        <v>19</v>
      </c>
    </row>
    <row r="17" spans="1:6" x14ac:dyDescent="0.25">
      <c r="C17" t="s">
        <v>162</v>
      </c>
      <c r="D17" t="s">
        <v>203</v>
      </c>
      <c r="E17" s="4" t="s">
        <v>11</v>
      </c>
      <c r="F17" t="s">
        <v>79</v>
      </c>
    </row>
    <row r="18" spans="1:6" x14ac:dyDescent="0.25">
      <c r="C18" t="s">
        <v>163</v>
      </c>
      <c r="D18" t="s">
        <v>147</v>
      </c>
      <c r="E18" s="4" t="s">
        <v>11</v>
      </c>
      <c r="F18" t="s">
        <v>381</v>
      </c>
    </row>
    <row r="19" spans="1:6" x14ac:dyDescent="0.25">
      <c r="C19" t="s">
        <v>164</v>
      </c>
      <c r="D19" t="s">
        <v>226</v>
      </c>
      <c r="E19" s="4" t="s">
        <v>11</v>
      </c>
      <c r="F19" t="s">
        <v>382</v>
      </c>
    </row>
    <row r="21" spans="1:6" x14ac:dyDescent="0.25">
      <c r="A21" t="s">
        <v>205</v>
      </c>
      <c r="B21" t="s">
        <v>14</v>
      </c>
      <c r="C21" t="s">
        <v>141</v>
      </c>
      <c r="D21" t="s">
        <v>383</v>
      </c>
      <c r="E21" s="4" t="s">
        <v>11</v>
      </c>
      <c r="F21" t="s">
        <v>384</v>
      </c>
    </row>
    <row r="22" spans="1:6" x14ac:dyDescent="0.25">
      <c r="C22" t="s">
        <v>142</v>
      </c>
      <c r="D22" t="s">
        <v>265</v>
      </c>
      <c r="E22" s="4" t="s">
        <v>11</v>
      </c>
      <c r="F22" t="s">
        <v>18</v>
      </c>
    </row>
    <row r="23" spans="1:6" x14ac:dyDescent="0.25">
      <c r="C23" t="s">
        <v>144</v>
      </c>
      <c r="D23" t="s">
        <v>170</v>
      </c>
      <c r="E23" s="4" t="s">
        <v>11</v>
      </c>
      <c r="F23" t="s">
        <v>19</v>
      </c>
    </row>
    <row r="24" spans="1:6" x14ac:dyDescent="0.25">
      <c r="C24" t="s">
        <v>162</v>
      </c>
      <c r="D24" t="s">
        <v>292</v>
      </c>
      <c r="E24" s="5" t="s">
        <v>12</v>
      </c>
      <c r="F24" t="s">
        <v>18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7" si="0">(D2-E2)/D2</f>
        <v>0</v>
      </c>
    </row>
    <row r="3" spans="1:6" x14ac:dyDescent="0.25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25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25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25">
      <c r="A6">
        <v>2023</v>
      </c>
      <c r="B6">
        <v>17</v>
      </c>
      <c r="C6">
        <v>6</v>
      </c>
      <c r="D6">
        <v>65</v>
      </c>
      <c r="E6">
        <v>12</v>
      </c>
      <c r="F6" s="3">
        <f t="shared" si="0"/>
        <v>0.81538461538461537</v>
      </c>
    </row>
    <row r="7" spans="1:6" x14ac:dyDescent="0.25">
      <c r="A7">
        <v>2024</v>
      </c>
      <c r="B7">
        <v>5</v>
      </c>
      <c r="C7">
        <v>1</v>
      </c>
      <c r="D7">
        <v>15</v>
      </c>
      <c r="E7">
        <v>4</v>
      </c>
      <c r="F7" s="3">
        <f t="shared" si="0"/>
        <v>0.73333333333333328</v>
      </c>
    </row>
    <row r="8" spans="1:6" x14ac:dyDescent="0.25">
      <c r="A8" s="1" t="s">
        <v>6</v>
      </c>
      <c r="B8" s="2">
        <f>SUM(B2:B7)</f>
        <v>72</v>
      </c>
      <c r="C8" s="2">
        <f>SUM(C2:C7)</f>
        <v>13</v>
      </c>
      <c r="D8" s="2">
        <f>SUM(D2:D7)</f>
        <v>200</v>
      </c>
      <c r="E8" s="2">
        <f>SUM(E2:E7)</f>
        <v>56</v>
      </c>
      <c r="F8" s="6">
        <f>(D8-E8)/D8</f>
        <v>0.72</v>
      </c>
    </row>
    <row r="9" spans="1:6" x14ac:dyDescent="0.25">
      <c r="A9" s="1" t="s">
        <v>30</v>
      </c>
      <c r="B9" s="2">
        <f>AVERAGE(B2:B7)</f>
        <v>12</v>
      </c>
      <c r="C9" s="2">
        <f>AVERAGE(C2:C7)</f>
        <v>2.1666666666666665</v>
      </c>
      <c r="D9" s="2">
        <f>AVERAGE(D2:D7)</f>
        <v>33.333333333333336</v>
      </c>
      <c r="E9" s="2">
        <f>AVERAGE(E2:E7)</f>
        <v>9.3333333333333339</v>
      </c>
      <c r="F9" s="6">
        <f>(D9-E9)/D9</f>
        <v>0.72</v>
      </c>
    </row>
  </sheetData>
  <conditionalFormatting sqref="F2:F7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2019</vt:lpstr>
      <vt:lpstr>2020</vt:lpstr>
      <vt:lpstr>2021</vt:lpstr>
      <vt:lpstr>2022</vt:lpstr>
      <vt:lpstr>2023</vt:lpstr>
      <vt:lpstr>2024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2024-03-30T22:24:29Z</dcterms:modified>
</cp:coreProperties>
</file>