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86" documentId="114_{AC9F4747-BE0F-452C-A2C8-58738AABDFF9}" xr6:coauthVersionLast="47" xr6:coauthVersionMax="47" xr10:uidLastSave="{8ED3BE7C-F800-41B5-B501-ED73089349C6}"/>
  <bookViews>
    <workbookView xWindow="-120" yWindow="-120" windowWidth="38640" windowHeight="21120" activeTab="19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5" r:id="rId19"/>
    <sheet name="Stats" sheetId="1" r:id="rId20"/>
    <sheet name="Wins-Losses" sheetId="36" r:id="rId21"/>
    <sheet name="Winning Percentile Range" sheetId="3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22" i="1" l="1"/>
  <c r="F8" i="1"/>
  <c r="F7" i="1"/>
  <c r="F6" i="1"/>
  <c r="F5" i="1"/>
  <c r="F21" i="1" l="1"/>
  <c r="F4" i="1"/>
  <c r="F3" i="1"/>
  <c r="F2" i="1"/>
</calcChain>
</file>

<file path=xl/sharedStrings.xml><?xml version="1.0" encoding="utf-8"?>
<sst xmlns="http://schemas.openxmlformats.org/spreadsheetml/2006/main" count="3996" uniqueCount="775">
  <si>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</si>
  <si>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</si>
  <si>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</si>
  <si>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</si>
  <si>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</si>
  <si>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</si>
  <si>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</si>
  <si>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</si>
  <si>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</si>
  <si>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</si>
  <si>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</si>
  <si>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</si>
  <si>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</si>
  <si>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</si>
  <si>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</si>
  <si>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</si>
  <si>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</si>
  <si>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</si>
  <si>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</si>
  <si>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</si>
  <si>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</si>
  <si>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</si>
  <si>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</si>
  <si>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</si>
  <si>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</si>
  <si>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</si>
  <si>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</si>
  <si>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</si>
  <si>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</si>
  <si>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</si>
  <si>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</si>
  <si>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</si>
  <si>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</si>
  <si>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</si>
  <si>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</si>
  <si>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</si>
  <si>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</si>
  <si>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</si>
  <si>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</si>
  <si>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</si>
  <si>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</si>
  <si>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</si>
  <si>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</si>
  <si>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</si>
  <si>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</si>
  <si>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</si>
  <si>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</si>
  <si>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</si>
  <si>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</si>
  <si>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</si>
  <si>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</si>
  <si>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</si>
  <si>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</si>
  <si>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</si>
  <si>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</si>
  <si>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</si>
  <si>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</si>
  <si>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</si>
  <si>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</si>
  <si>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</si>
  <si>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</si>
  <si>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</si>
  <si>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</si>
  <si>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</si>
  <si>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</si>
  <si>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</si>
  <si>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</si>
  <si>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</si>
  <si>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</si>
  <si>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</si>
  <si>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</si>
  <si>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</si>
  <si>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</si>
  <si>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</si>
  <si>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</si>
  <si>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</si>
  <si>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</si>
  <si>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</si>
  <si>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</si>
  <si>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</si>
  <si>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</si>
  <si>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</si>
  <si>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</si>
  <si>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</si>
  <si>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</si>
  <si>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</si>
  <si>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</si>
  <si>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</si>
  <si>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</si>
  <si>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</si>
  <si>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</si>
  <si>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</si>
  <si>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</si>
  <si>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</si>
  <si>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</si>
  <si>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</si>
  <si>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</si>
  <si>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</si>
  <si>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</si>
  <si>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</si>
  <si>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</si>
  <si>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</si>
  <si>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</si>
  <si>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</si>
  <si>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</si>
  <si>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</si>
  <si>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</si>
  <si>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</si>
  <si>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</si>
  <si>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</si>
  <si>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</si>
  <si>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</si>
  <si>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</si>
  <si>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</si>
  <si>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</si>
  <si>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</si>
  <si>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</si>
  <si>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</si>
  <si>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</si>
  <si>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</si>
  <si>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</si>
  <si>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</si>
  <si>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</si>
  <si>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</si>
  <si>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</si>
  <si>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</si>
  <si>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</si>
  <si>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</si>
  <si>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</si>
  <si>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</si>
  <si>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</si>
  <si>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</si>
  <si>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</si>
  <si>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</si>
  <si>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</si>
  <si>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</si>
  <si>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</si>
  <si>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</si>
  <si>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</si>
  <si>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</si>
  <si>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</si>
  <si>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</si>
  <si>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</si>
  <si>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</si>
  <si>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</si>
  <si>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</si>
  <si>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</si>
  <si>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</si>
  <si>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</si>
  <si>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</si>
  <si>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</si>
  <si>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</si>
  <si>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</si>
  <si>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</si>
  <si>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</si>
  <si>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</si>
  <si>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</si>
  <si>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</si>
  <si>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</si>
  <si>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</si>
  <si>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</si>
  <si>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</si>
  <si>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</si>
  <si>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</si>
  <si>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</si>
  <si>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</si>
  <si>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</si>
  <si>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</si>
  <si>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</si>
  <si>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</si>
  <si>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</si>
  <si>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</si>
  <si>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</si>
  <si>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</si>
  <si>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</si>
  <si>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</si>
  <si>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</si>
  <si>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</si>
  <si>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</si>
  <si>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</si>
  <si>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</si>
  <si>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</si>
  <si>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</si>
  <si>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</si>
  <si>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</si>
  <si>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</si>
  <si>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</si>
  <si>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</si>
  <si>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</si>
  <si>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</si>
  <si>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</si>
  <si>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</si>
  <si>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</si>
  <si>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</si>
  <si>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</si>
  <si>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</si>
  <si>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</si>
  <si>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</si>
  <si>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</si>
  <si>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</si>
  <si>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</si>
  <si>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</si>
  <si>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</si>
  <si>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</si>
  <si>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</si>
  <si>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</si>
  <si>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</si>
  <si>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</si>
  <si>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</si>
  <si>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</si>
  <si>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</si>
  <si>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</si>
  <si>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</si>
  <si>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</si>
  <si>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</si>
  <si>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</si>
  <si>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</si>
  <si>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</si>
  <si>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</si>
  <si>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</si>
  <si>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</si>
  <si>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</si>
  <si>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</si>
  <si>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</si>
  <si>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</si>
  <si>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</si>
  <si>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</si>
  <si>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</si>
  <si>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</si>
  <si>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</si>
  <si>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</si>
  <si>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</si>
  <si>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</si>
  <si>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</si>
  <si>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</si>
  <si>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</si>
  <si>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</si>
  <si>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</si>
  <si>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</si>
  <si>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</si>
  <si>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</si>
  <si>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</si>
  <si>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</si>
  <si>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</si>
  <si>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</si>
  <si>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</si>
  <si>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</si>
  <si>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</si>
  <si>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</si>
  <si>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</si>
  <si>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</si>
  <si>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</si>
  <si>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</si>
  <si>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</si>
  <si>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</si>
  <si>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</si>
  <si>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</si>
  <si>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</si>
  <si>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</si>
  <si>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</si>
  <si>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</si>
  <si>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</si>
  <si>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</si>
  <si>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</si>
  <si>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</si>
  <si>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</si>
  <si>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</si>
  <si>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</si>
  <si>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</si>
  <si>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</si>
  <si>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</si>
  <si>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</si>
  <si>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</si>
  <si>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</si>
  <si>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</si>
  <si>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</si>
  <si>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</si>
  <si>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</si>
  <si>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</si>
  <si>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</si>
  <si>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</si>
  <si>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</si>
  <si>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</si>
  <si>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</si>
  <si>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</si>
  <si>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</si>
  <si>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</si>
  <si>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</si>
  <si>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</si>
  <si>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</si>
  <si>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</si>
  <si>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</si>
  <si>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</si>
  <si>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</si>
  <si>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</si>
  <si>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</si>
  <si>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</si>
  <si>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</si>
  <si>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</si>
  <si>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</si>
  <si>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</si>
  <si>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</si>
  <si>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</si>
  <si>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</si>
  <si>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</si>
  <si>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</si>
  <si>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</si>
  <si>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</si>
  <si>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</si>
  <si>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</si>
  <si>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</si>
  <si>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</si>
  <si>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</si>
  <si>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</si>
  <si>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</si>
  <si>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</si>
  <si>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</si>
  <si>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</si>
  <si>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</si>
  <si>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</si>
  <si>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</si>
  <si>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</si>
  <si>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</si>
  <si>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</si>
  <si>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</si>
  <si>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</si>
  <si>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</si>
  <si>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</si>
  <si>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</si>
  <si>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</si>
  <si>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</si>
  <si>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</si>
  <si>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</si>
  <si>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</si>
  <si>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</si>
  <si>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</si>
  <si>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</si>
  <si>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</si>
  <si>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</si>
  <si>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</si>
  <si>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</si>
  <si>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</si>
  <si>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</si>
  <si>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</si>
  <si>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</si>
  <si>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</si>
  <si>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</si>
  <si>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</si>
  <si>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</si>
  <si>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</si>
  <si>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</si>
  <si>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</si>
  <si>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</si>
  <si>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</si>
  <si>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</si>
  <si>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</si>
  <si>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</si>
  <si>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</si>
  <si>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</si>
  <si>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</si>
  <si>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</si>
  <si>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</si>
  <si>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</si>
  <si>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</si>
  <si>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</si>
  <si>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</si>
  <si>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</si>
  <si>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</si>
  <si>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</si>
  <si>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</si>
  <si>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</si>
  <si>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</si>
  <si>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</si>
  <si>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</si>
  <si>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</si>
  <si>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</si>
  <si>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</si>
  <si>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</si>
  <si>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</si>
  <si>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</si>
  <si>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</si>
  <si>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</si>
  <si>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</si>
  <si>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</si>
  <si>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</si>
  <si>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</si>
  <si>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</si>
  <si>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</si>
  <si>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</si>
  <si>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</si>
  <si>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</si>
  <si>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</si>
  <si>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</si>
  <si>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</si>
  <si>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</si>
  <si>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</si>
  <si>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</si>
  <si>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</si>
  <si>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</si>
  <si>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</si>
  <si>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</si>
  <si>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</si>
  <si>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</si>
  <si>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</si>
  <si>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</si>
  <si>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</si>
  <si>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</si>
  <si>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</si>
  <si>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</si>
  <si>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</si>
  <si>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</si>
  <si>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</si>
  <si>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</si>
  <si>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</si>
  <si>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</si>
  <si>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</si>
  <si>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</si>
  <si>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</si>
  <si>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</si>
  <si>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</si>
  <si>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</si>
  <si>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</si>
  <si>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</si>
  <si>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</si>
  <si>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</si>
  <si>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</si>
  <si>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</si>
  <si>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</si>
  <si>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</si>
  <si>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</si>
  <si>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</si>
  <si>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</si>
  <si>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</si>
  <si>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</si>
  <si>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</si>
  <si>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</si>
  <si>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</si>
  <si>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</si>
  <si>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</si>
  <si>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</si>
  <si>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</si>
  <si>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</si>
  <si>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</si>
  <si>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</si>
  <si>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</si>
  <si>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</si>
  <si>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</si>
  <si>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</si>
  <si>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</si>
  <si>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</si>
  <si>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</si>
  <si>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</si>
  <si>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</si>
  <si>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</si>
  <si>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</si>
  <si>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</si>
  <si>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</si>
  <si>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</si>
  <si>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</si>
  <si>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</si>
  <si>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</si>
  <si>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</si>
  <si>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</si>
  <si>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</si>
  <si>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</si>
  <si>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</si>
  <si>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</si>
  <si>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</si>
  <si>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</si>
  <si>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</si>
  <si>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</si>
  <si>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</si>
  <si>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</si>
  <si>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</si>
  <si>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</si>
  <si>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</si>
  <si>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</si>
  <si>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</si>
  <si>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</si>
  <si>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</si>
  <si>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</si>
  <si>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</si>
  <si>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</si>
  <si>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</si>
  <si>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</si>
  <si>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</si>
  <si>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</si>
  <si>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</si>
  <si>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</si>
  <si>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</si>
  <si>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</si>
  <si>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</si>
  <si>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</si>
  <si>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</si>
  <si>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</si>
  <si>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</si>
  <si>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</si>
  <si>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</si>
  <si>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</si>
  <si>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</si>
  <si>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</si>
  <si>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</si>
  <si>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</si>
  <si>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</si>
  <si>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</si>
  <si>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</si>
  <si>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</si>
  <si>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</si>
  <si>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</si>
  <si>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</si>
  <si>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</si>
  <si>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</si>
  <si>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</si>
  <si>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</si>
  <si>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</si>
  <si>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</si>
  <si>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</si>
  <si>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</si>
  <si>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</si>
  <si>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</si>
  <si>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</si>
  <si>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</si>
  <si>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</si>
  <si>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</si>
  <si>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</si>
  <si>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</si>
  <si>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</si>
  <si>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</si>
  <si>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</si>
  <si>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</si>
  <si>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</si>
  <si>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</si>
  <si>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</si>
  <si>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</si>
  <si>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</si>
  <si>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</si>
  <si>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</si>
  <si>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</si>
  <si>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</si>
  <si>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</si>
  <si>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</si>
  <si>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</si>
  <si>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</si>
  <si>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</si>
  <si>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</si>
  <si>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</si>
  <si>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</si>
  <si>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</si>
  <si>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</si>
  <si>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</si>
  <si>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</si>
  <si>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</si>
  <si>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</si>
  <si>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</si>
  <si>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</si>
  <si>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</si>
  <si>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</si>
  <si>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</si>
  <si>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</si>
  <si>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</si>
  <si>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</si>
  <si>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</si>
  <si>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</si>
  <si>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</si>
  <si>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</si>
  <si>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</si>
  <si>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</si>
  <si>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</si>
  <si>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</si>
  <si>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</si>
  <si>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</si>
  <si>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</si>
  <si>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</si>
  <si>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</si>
  <si>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</si>
  <si>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</si>
  <si>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</si>
  <si>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</si>
  <si>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</si>
  <si>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</si>
  <si>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</si>
  <si>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</si>
  <si>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</si>
  <si>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</si>
  <si>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</si>
  <si>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</si>
  <si>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</si>
  <si>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</si>
  <si>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</si>
  <si>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</si>
  <si>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</si>
  <si>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</si>
  <si>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</si>
  <si>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</si>
  <si>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</si>
  <si>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</si>
  <si>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</si>
  <si>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</si>
  <si>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</si>
  <si>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</si>
  <si>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</si>
  <si>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</si>
  <si>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</si>
  <si>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</si>
  <si>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</si>
  <si>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</si>
  <si>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</si>
  <si>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</si>
  <si>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</si>
  <si>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</si>
  <si>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</si>
  <si>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</si>
  <si>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</si>
  <si>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</si>
  <si>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</si>
  <si>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</si>
  <si>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</si>
  <si>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</si>
  <si>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</si>
  <si>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</si>
  <si>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</si>
  <si>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</si>
  <si>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</si>
  <si>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</si>
  <si>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</si>
  <si>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</si>
  <si>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</si>
  <si>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</si>
  <si>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</si>
  <si>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</si>
  <si>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</si>
  <si>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</si>
  <si>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</si>
  <si>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</si>
  <si>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</si>
  <si>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</si>
  <si>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</si>
  <si>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</si>
  <si>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</si>
  <si>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</si>
  <si>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</si>
  <si>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</si>
  <si>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</si>
  <si>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</si>
  <si>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</si>
  <si>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</si>
  <si>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</si>
  <si>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</si>
  <si>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</si>
  <si>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</si>
  <si>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</si>
  <si>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</si>
  <si>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</si>
  <si>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</si>
  <si>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</si>
  <si>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</si>
  <si>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</si>
  <si>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</si>
  <si>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</si>
  <si>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</si>
  <si>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</si>
  <si>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</si>
  <si>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</si>
  <si>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</si>
  <si>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</si>
  <si>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</si>
  <si>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</si>
  <si>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</si>
  <si>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</si>
  <si>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</si>
  <si>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</si>
  <si>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</si>
  <si>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</si>
  <si>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</si>
  <si>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</si>
  <si>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</si>
  <si>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</si>
  <si>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</si>
  <si>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</si>
  <si>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</si>
  <si>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</si>
  <si>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</si>
  <si>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</si>
  <si>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</si>
  <si>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</si>
  <si>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</si>
  <si>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</si>
  <si>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</si>
  <si>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</si>
  <si>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</si>
  <si>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</si>
  <si>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</si>
  <si>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</si>
  <si>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</si>
  <si>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</si>
  <si>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</si>
  <si>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</si>
  <si>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</si>
  <si>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</si>
  <si>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</si>
  <si>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</si>
  <si>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</si>
  <si>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</si>
  <si>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</si>
  <si>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</si>
  <si>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</si>
  <si>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</si>
  <si>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</si>
  <si>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</si>
  <si>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</si>
  <si>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</si>
  <si>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</si>
  <si>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</si>
  <si>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</si>
  <si>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</si>
  <si>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</si>
  <si>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</si>
  <si>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</si>
  <si>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</si>
  <si>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</si>
  <si>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</si>
  <si>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</si>
  <si>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</si>
  <si>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</si>
  <si>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</si>
  <si>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</si>
  <si>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</si>
  <si>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</si>
  <si>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</si>
  <si>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</si>
  <si>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</si>
  <si>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</si>
  <si>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</si>
  <si>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</si>
  <si>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</si>
  <si>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</si>
  <si>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</si>
  <si>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</si>
  <si>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</si>
  <si>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</si>
  <si>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</si>
  <si>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</si>
  <si>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</si>
  <si>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</si>
  <si>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</si>
  <si>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</si>
  <si>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</si>
  <si>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</si>
  <si>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</si>
  <si>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</si>
  <si>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</si>
  <si>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</si>
  <si>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</si>
  <si>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</si>
  <si>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</si>
  <si>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</si>
  <si>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</si>
  <si>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</si>
  <si>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</si>
  <si>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</si>
  <si>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</si>
  <si>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</si>
  <si>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</si>
  <si>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</si>
  <si>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</si>
  <si>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</si>
  <si>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</si>
  <si>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</si>
  <si>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</si>
  <si>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</si>
  <si>
    <t>NONE</t>
  </si>
  <si>
    <t>1-6 6-4 6-3</t>
  </si>
  <si>
    <t>ITF PARIS ($10,000)</t>
  </si>
  <si>
    <t>McCartney Kessler (USA)</t>
  </si>
  <si>
    <t>5-7 3-2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</si>
</sst>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2-496C-BD79-59AF8A34B4DA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2-496C-BD79-59AF8A34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208"/>
        <c:axId val="11767248"/>
      </c:barChart>
      <c:catAx>
        <c:axId val="117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248"/>
        <c:crosses val="autoZero"/>
        <c:auto val="1"/>
        <c:lblAlgn val="ctr"/>
        <c:lblOffset val="100"/>
        <c:noMultiLvlLbl val="0"/>
      </c:catAx>
      <c:valAx>
        <c:axId val="11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C-4E67-B379-E5E08ED0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6208"/>
        <c:axId val="11759088"/>
      </c:lineChart>
      <c:catAx>
        <c:axId val="117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088"/>
        <c:crosses val="autoZero"/>
        <c:auto val="1"/>
        <c:lblAlgn val="ctr"/>
        <c:lblOffset val="100"/>
        <c:noMultiLvlLbl val="0"/>
      </c:catAx>
      <c:valAx>
        <c:axId val="117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6DA892-DACF-488E-9347-7CE5EDFAECB4}">
  <sheetPr/>
  <sheetViews>
    <sheetView workbookViewId="0"/>
  </sheetViews>
  <pageMargins left="0.75" right="0.75" top="1" bottom="1" header="0.5" footer="0.5"/>
  <pageSetup orientation="portrait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EC45B-7CFF-4C3F-9768-9AB6E4FD265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78880" cy="8107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E8F7F-BFA6-97B0-7E58-87176A3412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5F43A-98D3-CC6E-53BE-A885ACF00B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B4" sqref="B4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B4" sqref="B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716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25"/>
    <row r="56" spans="1:6" x14ac:dyDescent="0.25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25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25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25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574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575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25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25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25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25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25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25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workbookViewId="0">
      <selection activeCell="B4" sqref="B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25">
      <c r="C3" t="s">
        <v>15</v>
      </c>
      <c r="D3" t="s">
        <v>601</v>
      </c>
      <c r="E3" s="8" t="s">
        <v>20</v>
      </c>
      <c r="F3" t="s">
        <v>602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717</v>
      </c>
    </row>
    <row r="10" spans="1:6" x14ac:dyDescent="0.25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25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25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25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25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25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25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25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25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25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58" workbookViewId="0">
      <selection activeCell="B4" sqref="B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25">
      <c r="C3" t="s">
        <v>15</v>
      </c>
      <c r="D3" t="s">
        <v>633</v>
      </c>
      <c r="E3" s="7" t="s">
        <v>19</v>
      </c>
      <c r="F3" t="s">
        <v>415</v>
      </c>
    </row>
    <row r="4" spans="1:6" x14ac:dyDescent="0.25">
      <c r="C4" t="s">
        <v>25</v>
      </c>
      <c r="D4" t="s">
        <v>636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601</v>
      </c>
      <c r="E6" s="7" t="s">
        <v>19</v>
      </c>
      <c r="F6" t="s">
        <v>635</v>
      </c>
    </row>
    <row r="8" spans="1:6" x14ac:dyDescent="0.25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25">
      <c r="C9" t="s">
        <v>95</v>
      </c>
      <c r="D9" t="s">
        <v>730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25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25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25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25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25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650</v>
      </c>
      <c r="E31" s="7" t="s">
        <v>19</v>
      </c>
      <c r="F31" t="s">
        <v>651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25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25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25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25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zoomScaleNormal="100"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601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25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25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25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25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25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25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25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25">
      <c r="C3" t="s">
        <v>25</v>
      </c>
      <c r="D3" t="s">
        <v>636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25">
      <c r="C6" t="s">
        <v>95</v>
      </c>
      <c r="D6" t="s">
        <v>696</v>
      </c>
      <c r="E6" s="7" t="s">
        <v>19</v>
      </c>
      <c r="F6" t="s">
        <v>133</v>
      </c>
    </row>
    <row r="7" spans="1:6" x14ac:dyDescent="0.25">
      <c r="C7" t="s">
        <v>16</v>
      </c>
      <c r="D7" t="s">
        <v>697</v>
      </c>
      <c r="E7" s="7" t="s">
        <v>19</v>
      </c>
      <c r="F7" t="s">
        <v>56</v>
      </c>
    </row>
    <row r="8" spans="1:6" x14ac:dyDescent="0.25">
      <c r="C8" t="s">
        <v>15</v>
      </c>
      <c r="D8" t="s">
        <v>652</v>
      </c>
      <c r="E8" s="7" t="s">
        <v>19</v>
      </c>
      <c r="F8" t="s">
        <v>138</v>
      </c>
    </row>
    <row r="9" spans="1:6" x14ac:dyDescent="0.25">
      <c r="C9" t="s">
        <v>25</v>
      </c>
      <c r="D9" t="s">
        <v>605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25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25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25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25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25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25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opLeftCell="A28" zoomScaleNormal="100" workbookViewId="0">
      <selection activeCell="B4" sqref="B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25">
      <c r="C3" t="s">
        <v>15</v>
      </c>
      <c r="D3" t="s">
        <v>580</v>
      </c>
      <c r="E3" s="7" t="s">
        <v>19</v>
      </c>
      <c r="F3" t="s">
        <v>133</v>
      </c>
    </row>
    <row r="4" spans="1:6" x14ac:dyDescent="0.25">
      <c r="C4" t="s">
        <v>25</v>
      </c>
      <c r="D4" t="s">
        <v>688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25">
      <c r="C7" t="s">
        <v>95</v>
      </c>
      <c r="D7" t="s">
        <v>658</v>
      </c>
      <c r="E7" s="7" t="s">
        <v>19</v>
      </c>
      <c r="F7" t="s">
        <v>712</v>
      </c>
    </row>
    <row r="8" spans="1:6" x14ac:dyDescent="0.25">
      <c r="C8" t="s">
        <v>16</v>
      </c>
      <c r="D8" t="s">
        <v>713</v>
      </c>
      <c r="E8" s="7" t="s">
        <v>19</v>
      </c>
      <c r="F8" t="s">
        <v>50</v>
      </c>
    </row>
    <row r="9" spans="1:6" x14ac:dyDescent="0.25">
      <c r="C9" t="s">
        <v>15</v>
      </c>
      <c r="D9" t="s">
        <v>676</v>
      </c>
      <c r="E9" s="7" t="s">
        <v>19</v>
      </c>
      <c r="F9" t="s">
        <v>710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25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25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25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25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25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25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25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25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25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zoomScaleNormal="100"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25">
      <c r="C3" t="s">
        <v>15</v>
      </c>
      <c r="D3" t="s">
        <v>737</v>
      </c>
      <c r="E3" s="7" t="s">
        <v>19</v>
      </c>
      <c r="F3" t="s">
        <v>86</v>
      </c>
    </row>
    <row r="4" spans="1:6" x14ac:dyDescent="0.25">
      <c r="C4" t="s">
        <v>25</v>
      </c>
      <c r="D4" t="s">
        <v>742</v>
      </c>
      <c r="E4" s="7" t="s">
        <v>19</v>
      </c>
      <c r="F4" t="s">
        <v>743</v>
      </c>
    </row>
    <row r="5" spans="1:6" x14ac:dyDescent="0.25">
      <c r="C5" t="s">
        <v>31</v>
      </c>
      <c r="D5" t="s">
        <v>744</v>
      </c>
      <c r="E5" s="7" t="s">
        <v>19</v>
      </c>
      <c r="F5" t="s">
        <v>98</v>
      </c>
    </row>
    <row r="6" spans="1:6" x14ac:dyDescent="0.25">
      <c r="C6" t="s">
        <v>32</v>
      </c>
      <c r="D6" t="s">
        <v>713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25">
      <c r="C9" t="s">
        <v>95</v>
      </c>
      <c r="D9" t="s">
        <v>619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25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25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25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25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25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25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25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25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25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25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25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25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25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25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6103-5839-4809-8BEE-538160D495E3}">
  <sheetPr>
    <pageSetUpPr fitToPage="1"/>
  </sheetPr>
  <dimension ref="A1:F2"/>
  <sheetViews>
    <sheetView workbookViewId="0">
      <selection activeCell="B4" sqref="B4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770</v>
      </c>
      <c r="B2" t="s">
        <v>770</v>
      </c>
      <c r="C2" t="s">
        <v>770</v>
      </c>
      <c r="D2" t="s">
        <v>770</v>
      </c>
      <c r="E2" t="s">
        <v>770</v>
      </c>
      <c r="F2" t="s">
        <v>770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241E-6C25-47D2-9923-AA1D59454726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59</v>
      </c>
      <c r="C2" t="s">
        <v>145</v>
      </c>
      <c r="D2" t="s">
        <v>749</v>
      </c>
      <c r="E2" s="8" t="s">
        <v>20</v>
      </c>
      <c r="F2" t="s">
        <v>771</v>
      </c>
    </row>
    <row r="4" spans="1:6" x14ac:dyDescent="0.25">
      <c r="A4" t="s">
        <v>772</v>
      </c>
      <c r="B4" t="s">
        <v>14</v>
      </c>
      <c r="C4" t="s">
        <v>16</v>
      </c>
      <c r="D4" t="s">
        <v>773</v>
      </c>
      <c r="E4" s="8" t="s">
        <v>20</v>
      </c>
      <c r="F4" t="s">
        <v>774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B4" sqref="B4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2"/>
  <sheetViews>
    <sheetView tabSelected="1"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20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>
        <v>2023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2024</v>
      </c>
      <c r="B20">
        <v>2</v>
      </c>
      <c r="C20">
        <v>0</v>
      </c>
      <c r="D20">
        <v>0</v>
      </c>
      <c r="E20">
        <v>2</v>
      </c>
      <c r="F20" s="6" t="e">
        <f t="shared" si="0"/>
        <v>#DIV/0!</v>
      </c>
    </row>
    <row r="21" spans="1:6" x14ac:dyDescent="0.25">
      <c r="A21" s="1" t="s">
        <v>6</v>
      </c>
      <c r="B21" s="3">
        <f>SUM(B2:B20)</f>
        <v>278</v>
      </c>
      <c r="C21" s="3">
        <f>SUM(C2:C20)</f>
        <v>24</v>
      </c>
      <c r="D21" s="3">
        <f>SUM(D2:D20)</f>
        <v>575</v>
      </c>
      <c r="E21" s="3">
        <f>SUM(E2:E20)</f>
        <v>241</v>
      </c>
      <c r="F21" s="4">
        <f>(D21-E21)/D21</f>
        <v>0.5808695652173913</v>
      </c>
    </row>
    <row r="22" spans="1:6" x14ac:dyDescent="0.25">
      <c r="A22" s="1" t="s">
        <v>722</v>
      </c>
      <c r="B22" s="3">
        <f>AVERAGE(B2:B20)</f>
        <v>14.631578947368421</v>
      </c>
      <c r="C22" s="3">
        <f>AVERAGE(C2:C20)</f>
        <v>1.263157894736842</v>
      </c>
      <c r="D22" s="3">
        <f>AVERAGE(D2:D20)</f>
        <v>30.263157894736842</v>
      </c>
      <c r="E22" s="3">
        <f>AVERAGE(E2:E20)</f>
        <v>12.684210526315789</v>
      </c>
      <c r="F22" s="4">
        <f>(D22-E22)/D22</f>
        <v>0.58086956521739141</v>
      </c>
    </row>
  </sheetData>
  <conditionalFormatting sqref="F2:F20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B4" sqref="B4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B4" sqref="B4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B4" sqref="B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B4" sqref="B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2024-05-17T01:06:27Z</dcterms:modified>
</cp:coreProperties>
</file>