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331" documentId="114_{AC9F4747-BE0F-452C-A2C8-58738AABDFF9}" xr6:coauthVersionLast="47" xr6:coauthVersionMax="47" xr10:uidLastSave="{73D1A949-4705-4C96-A324-1C2EDB0385DE}"/>
  <bookViews>
    <workbookView xWindow="-108" yWindow="-108" windowWidth="23256" windowHeight="12456" firstSheet="11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Stats" sheetId="1" r:id="rId19"/>
    <sheet name="Wins-Losses" sheetId="38" r:id="rId20"/>
    <sheet name="Winning Percentile Range" sheetId="3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1" i="1" l="1"/>
  <c r="F20" i="1" l="1"/>
  <c r="F2" i="1"/>
</calcChain>
</file>

<file path=xl/sharedStrings.xml><?xml version="1.0" encoding="utf-8"?>
<sst xmlns="http://schemas.openxmlformats.org/spreadsheetml/2006/main" count="3134" uniqueCount="711">
  <si>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</si>
  <si>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</si>
  <si>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</si>
  <si>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</si>
  <si>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</si>
  <si>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</si>
  <si>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</si>
  <si>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</si>
  <si>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</si>
  <si>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</si>
  <si>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</si>
  <si>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</si>
  <si>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</si>
  <si>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</si>
  <si>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</si>
  <si>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</si>
  <si>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</si>
  <si>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</si>
  <si>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</si>
  <si>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</si>
  <si>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</si>
  <si>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</si>
  <si>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</si>
  <si>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</si>
  <si>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</si>
  <si>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</si>
  <si>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</si>
  <si>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</si>
  <si>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</si>
  <si>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</si>
  <si>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</si>
  <si>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</si>
  <si>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</si>
  <si>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</si>
  <si>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</si>
  <si>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</si>
  <si>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</si>
  <si>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</si>
  <si>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</si>
  <si>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</si>
  <si>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</si>
  <si>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</si>
  <si>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</si>
  <si>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</si>
  <si>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</si>
  <si>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</si>
  <si>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</si>
  <si>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</si>
  <si>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</si>
  <si>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</si>
  <si>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</si>
  <si>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</si>
  <si>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</si>
  <si>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</si>
  <si>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</si>
  <si>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</si>
  <si>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</si>
  <si>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</si>
  <si>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</si>
  <si>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</si>
  <si>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</si>
  <si>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</si>
  <si>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</si>
  <si>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</si>
  <si>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</si>
  <si>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</si>
  <si>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</si>
  <si>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</si>
  <si>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</si>
  <si>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</si>
  <si>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</si>
  <si>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</si>
  <si>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</si>
  <si>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</si>
  <si>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</si>
  <si>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</si>
  <si>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</si>
  <si>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</si>
  <si>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</si>
  <si>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</si>
  <si>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</si>
  <si>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</si>
  <si>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</si>
  <si>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</si>
  <si>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</si>
  <si>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</si>
  <si>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</si>
  <si>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</si>
  <si>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</si>
  <si>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</si>
  <si>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</si>
  <si>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</si>
  <si>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</si>
  <si>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</si>
  <si>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</si>
  <si>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</si>
  <si>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</si>
  <si>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</si>
  <si>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</si>
  <si>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</si>
  <si>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</si>
  <si>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</si>
  <si>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</si>
  <si>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</si>
  <si>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</si>
  <si>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</si>
  <si>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</si>
  <si>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</si>
  <si>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</si>
  <si>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</si>
  <si>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</si>
  <si>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</si>
  <si>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</si>
  <si>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</si>
  <si>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</si>
  <si>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</si>
  <si>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</si>
  <si>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</si>
  <si>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</si>
  <si>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</si>
  <si>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</si>
  <si>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</si>
  <si>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</si>
  <si>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</si>
  <si>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</si>
  <si>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</si>
  <si>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</si>
  <si>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</si>
  <si>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</si>
  <si>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</si>
  <si>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</si>
  <si>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</si>
  <si>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</si>
  <si>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</si>
  <si>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</si>
  <si>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</si>
  <si>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</si>
  <si>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</si>
  <si>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</si>
  <si>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</si>
  <si>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</si>
  <si>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</si>
  <si>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</si>
  <si>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</si>
  <si>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</si>
  <si>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</si>
  <si>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</si>
  <si>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</si>
  <si>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</si>
  <si>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</si>
  <si>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</si>
  <si>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</si>
  <si>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</si>
  <si>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</si>
  <si>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</si>
  <si>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</si>
  <si>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</si>
  <si>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</si>
  <si>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</si>
  <si>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</si>
  <si>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</si>
  <si>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</si>
  <si>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</si>
  <si>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</si>
  <si>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</si>
  <si>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</si>
  <si>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</si>
  <si>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</si>
  <si>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</si>
  <si>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</si>
  <si>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</si>
  <si>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</si>
  <si>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</si>
  <si>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</si>
  <si>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</si>
  <si>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</si>
  <si>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</si>
  <si>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</si>
  <si>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</si>
  <si>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</si>
  <si>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</si>
  <si>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</si>
  <si>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</si>
  <si>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</si>
  <si>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</si>
  <si>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</si>
  <si>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</si>
  <si>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</si>
  <si>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</si>
  <si>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</si>
  <si>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</si>
  <si>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</si>
  <si>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</si>
  <si>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</si>
  <si>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</si>
  <si>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</si>
  <si>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</si>
  <si>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</si>
  <si>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</si>
  <si>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</si>
  <si>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</si>
  <si>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</si>
  <si>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</si>
  <si>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</si>
  <si>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</si>
  <si>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</si>
  <si>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</si>
  <si>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</si>
  <si>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</si>
  <si>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</si>
  <si>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</si>
  <si>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</si>
  <si>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</si>
  <si>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</si>
  <si>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</si>
  <si>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</si>
  <si>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</si>
  <si>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</si>
  <si>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</si>
  <si>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</si>
  <si>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</si>
  <si>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</si>
  <si>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</si>
  <si>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</si>
  <si>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</si>
  <si>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</si>
  <si>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</si>
  <si>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</si>
  <si>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</si>
  <si>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</si>
  <si>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</si>
  <si>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</si>
  <si>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</si>
  <si>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</si>
  <si>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</si>
  <si>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</si>
  <si>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</si>
  <si>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</si>
  <si>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</si>
  <si>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</si>
  <si>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</si>
  <si>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</si>
  <si>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</si>
  <si>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</si>
  <si>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</si>
  <si>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</si>
  <si>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</si>
  <si>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</si>
  <si>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</si>
  <si>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</si>
  <si>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</si>
  <si>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</si>
  <si>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</si>
  <si>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</si>
  <si>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</si>
  <si>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</si>
  <si>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</si>
  <si>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</si>
  <si>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</si>
  <si>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</si>
  <si>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</si>
  <si>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</si>
  <si>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</si>
  <si>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</si>
  <si>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</si>
  <si>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</si>
  <si>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</si>
  <si>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</si>
  <si>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</si>
  <si>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</si>
  <si>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</si>
  <si>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</si>
  <si>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</si>
  <si>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</si>
  <si>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</si>
  <si>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</si>
  <si>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</si>
  <si>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</si>
  <si>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</si>
  <si>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</si>
  <si>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</si>
  <si>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</si>
  <si>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</si>
  <si>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</si>
  <si>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</si>
  <si>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</si>
  <si>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</si>
  <si>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</si>
  <si>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</si>
  <si>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</si>
  <si>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</si>
  <si>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</si>
  <si>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</si>
  <si>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</si>
  <si>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</si>
  <si>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</si>
  <si>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</si>
  <si>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</si>
  <si>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</si>
  <si>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</si>
  <si>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</si>
  <si>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</si>
  <si>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</si>
  <si>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</si>
  <si>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</si>
  <si>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</si>
  <si>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</si>
  <si>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</si>
  <si>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</si>
  <si>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</si>
  <si>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</si>
  <si>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</si>
  <si>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</si>
  <si>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</si>
  <si>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</si>
  <si>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</si>
  <si>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</si>
  <si>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</si>
  <si>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</si>
  <si>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</si>
  <si>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</si>
  <si>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</si>
  <si>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</si>
  <si>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</si>
  <si>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</si>
  <si>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</si>
  <si>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</si>
  <si>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</si>
  <si>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</si>
  <si>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</si>
  <si>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</si>
  <si>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</si>
  <si>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</si>
  <si>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</si>
  <si>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</si>
  <si>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</si>
  <si>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</si>
  <si>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</si>
  <si>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</si>
  <si>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</si>
  <si>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</si>
  <si>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</si>
  <si>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</si>
  <si>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</si>
  <si>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</si>
  <si>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</si>
  <si>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</si>
  <si>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</si>
  <si>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</si>
  <si>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</si>
  <si>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</si>
  <si>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</si>
  <si>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</si>
  <si>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</si>
  <si>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</si>
  <si>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</si>
  <si>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</si>
  <si>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</si>
  <si>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</si>
  <si>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</si>
  <si>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</si>
  <si>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</si>
  <si>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</si>
  <si>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</si>
  <si>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</si>
  <si>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</si>
  <si>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</si>
  <si>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</si>
  <si>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</si>
  <si>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</si>
  <si>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</si>
  <si>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</si>
  <si>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</si>
  <si>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</si>
  <si>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</si>
  <si>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</si>
  <si>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</si>
  <si>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</si>
  <si>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</si>
  <si>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</si>
  <si>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</si>
  <si>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</si>
  <si>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</si>
  <si>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</si>
  <si>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</si>
  <si>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</si>
  <si>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</si>
  <si>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</si>
  <si>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</si>
  <si>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</si>
  <si>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</si>
  <si>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</si>
  <si>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</si>
  <si>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</si>
  <si>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</si>
  <si>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</si>
  <si>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</si>
  <si>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</si>
  <si>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</si>
  <si>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</si>
  <si>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</si>
  <si>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</si>
  <si>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</si>
  <si>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</si>
  <si>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</si>
  <si>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</si>
  <si>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</si>
  <si>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</si>
  <si>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</si>
  <si>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</si>
  <si>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</si>
  <si>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</si>
  <si>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</si>
  <si>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</si>
  <si>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</si>
  <si>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</si>
  <si>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</si>
  <si>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</si>
  <si>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</si>
  <si>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</si>
  <si>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</si>
  <si>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</si>
  <si>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</si>
  <si>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</si>
  <si>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</si>
  <si>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</si>
  <si>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</si>
  <si>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</si>
  <si>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</si>
  <si>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</si>
  <si>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</si>
  <si>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</si>
  <si>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</si>
  <si>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</si>
  <si>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</si>
  <si>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</si>
  <si>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</si>
  <si>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</si>
  <si>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</si>
  <si>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</si>
  <si>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</si>
  <si>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</si>
  <si>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</si>
  <si>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</si>
  <si>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</si>
  <si>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</si>
  <si>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</si>
  <si>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</si>
  <si>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</si>
  <si>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</si>
  <si>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</si>
  <si>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</si>
  <si>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</si>
  <si>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</si>
  <si>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</si>
  <si>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</si>
  <si>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</si>
  <si>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</si>
  <si>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</si>
  <si>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</si>
  <si>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</si>
  <si>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</si>
  <si>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</si>
  <si>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</si>
  <si>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</si>
  <si>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</si>
  <si>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</si>
  <si>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</si>
  <si>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</si>
  <si>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</si>
  <si>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</si>
  <si>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</si>
  <si>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</si>
  <si>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</si>
  <si>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</si>
  <si>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</si>
  <si>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</si>
  <si>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</si>
  <si>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</si>
  <si>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</si>
  <si>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</si>
  <si>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</si>
  <si>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</si>
  <si>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</si>
  <si>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</si>
  <si>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</si>
  <si>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</si>
  <si>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</si>
  <si>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</si>
  <si>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</si>
  <si>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</si>
  <si>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</si>
  <si>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</si>
  <si>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</si>
  <si>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</si>
  <si>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</si>
  <si>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</si>
  <si>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</si>
  <si>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</si>
  <si>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</si>
  <si>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</si>
  <si>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</si>
  <si>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</si>
  <si>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</si>
  <si>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</si>
  <si>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</si>
  <si>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</si>
  <si>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</si>
  <si>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</si>
  <si>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</si>
  <si>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</si>
  <si>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</si>
  <si>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</si>
  <si>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</si>
  <si>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</si>
  <si>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</si>
  <si>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</si>
  <si>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</si>
  <si>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</si>
  <si>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</si>
  <si>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</si>
  <si>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</si>
  <si>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</si>
  <si>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</si>
  <si>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</si>
  <si>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</si>
  <si>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</si>
  <si>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</si>
  <si>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</si>
  <si>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</si>
  <si>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</si>
  <si>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</si>
  <si>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</si>
  <si>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</si>
  <si>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</si>
  <si>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</si>
  <si>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</si>
  <si>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</si>
  <si>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</si>
  <si>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</si>
  <si>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</si>
  <si>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</si>
  <si>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</si>
  <si>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</si>
  <si>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</si>
  <si>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</si>
  <si>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</si>
  <si>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</si>
  <si>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</si>
  <si>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</si>
  <si>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</si>
  <si>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</si>
  <si>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</si>
  <si>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</si>
  <si>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</si>
  <si>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</si>
  <si>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</si>
  <si>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</si>
  <si>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</si>
  <si>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</si>
  <si>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</si>
  <si>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</si>
  <si>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</si>
  <si>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</si>
  <si>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</si>
  <si>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</si>
  <si>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</si>
  <si>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</si>
  <si>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</si>
  <si>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</si>
  <si>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</si>
  <si>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</si>
  <si>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</si>
  <si>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</si>
  <si>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</si>
  <si>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</si>
  <si>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</si>
  <si>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</si>
  <si>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</si>
  <si>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</si>
  <si>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</si>
  <si>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</si>
  <si>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</si>
  <si>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</si>
  <si>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</si>
  <si>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</si>
  <si>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</si>
  <si>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</si>
  <si>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</si>
  <si>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</si>
  <si>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</si>
  <si>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</si>
  <si>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</si>
  <si>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</si>
  <si>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</si>
  <si>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</si>
  <si>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</si>
  <si>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</si>
  <si>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</si>
  <si>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</si>
  <si>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</si>
  <si>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</si>
  <si>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</si>
  <si>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</si>
  <si>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</si>
  <si>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</si>
  <si>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</si>
  <si>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</si>
  <si>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</si>
  <si>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</si>
  <si>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</si>
  <si>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</si>
  <si>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</si>
  <si>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</si>
  <si>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</si>
  <si>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</si>
  <si>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</si>
  <si>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</si>
  <si>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</si>
  <si>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</si>
  <si>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</si>
  <si>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</si>
  <si>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</si>
  <si>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</si>
  <si>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</si>
  <si>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</si>
  <si>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</si>
  <si>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</si>
  <si>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</si>
  <si>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</si>
  <si>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</si>
  <si>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</si>
  <si>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</si>
  <si>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</si>
  <si>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</si>
  <si>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</si>
  <si>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</si>
  <si>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</si>
  <si>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</si>
  <si>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</si>
  <si>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</si>
  <si>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</si>
  <si>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</si>
  <si>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</si>
  <si>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</si>
  <si>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</si>
  <si>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</si>
  <si>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</si>
  <si>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</si>
  <si>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</si>
  <si>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</si>
  <si>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</si>
  <si>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</si>
  <si>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</si>
  <si>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</si>
  <si>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</si>
  <si>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</si>
  <si>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</si>
  <si>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</si>
  <si>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</si>
  <si>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</si>
  <si>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</si>
  <si>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</si>
  <si>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</si>
  <si>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</si>
  <si>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</si>
  <si>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</si>
  <si>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</si>
  <si>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</si>
  <si>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</si>
  <si>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</si>
  <si>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</si>
  <si>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</si>
  <si>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</si>
  <si>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</si>
  <si>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</si>
  <si>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</si>
  <si>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</si>
  <si>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</si>
  <si>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</si>
  <si>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</si>
  <si>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</si>
  <si>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</si>
  <si>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</si>
  <si>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</si>
  <si>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</si>
  <si>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</si>
  <si>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</si>
  <si>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</si>
  <si>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</si>
  <si>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</si>
  <si>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</si>
  <si>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</si>
  <si>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</si>
  <si>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</si>
  <si>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</si>
  <si>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</si>
  <si>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</si>
  <si>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</si>
  <si>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</si>
  <si>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</si>
  <si>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</si>
  <si>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Sara Sorribes Tormo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</si>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</sst>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24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A-4148-ABE8-23CF26B501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19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A-4148-ABE8-23CF26B5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87552"/>
        <c:axId val="793991616"/>
      </c:barChart>
      <c:catAx>
        <c:axId val="3994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1616"/>
        <c:crosses val="autoZero"/>
        <c:auto val="1"/>
        <c:lblAlgn val="ctr"/>
        <c:lblOffset val="100"/>
        <c:noMultiLvlLbl val="0"/>
      </c:catAx>
      <c:valAx>
        <c:axId val="793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0.20833333333333334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6-45B3-9560-762E2316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35071"/>
        <c:axId val="440264495"/>
      </c:lineChart>
      <c:catAx>
        <c:axId val="4429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4495"/>
        <c:crosses val="autoZero"/>
        <c:auto val="1"/>
        <c:lblAlgn val="ctr"/>
        <c:lblOffset val="100"/>
        <c:noMultiLvlLbl val="0"/>
      </c:catAx>
      <c:valAx>
        <c:axId val="4402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7DA49-E187-44AB-B98E-B264F7A3FB4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3BDCD1-F1D8-48FD-A680-2E8DB4329158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C28D0-F467-CCAE-0CC3-0294CEE25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E4836-FFE7-13F9-7060-F076F6B620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1.44140625" bestFit="1" customWidth="1"/>
    <col min="4" max="4" width="31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3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3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3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3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3">
      <c r="C4" t="s">
        <v>19</v>
      </c>
      <c r="D4" t="s">
        <v>335</v>
      </c>
      <c r="E4" s="6" t="s">
        <v>16</v>
      </c>
      <c r="F4" t="s">
        <v>140</v>
      </c>
    </row>
    <row r="5" spans="1:6" x14ac:dyDescent="0.3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3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3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3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3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3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3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3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3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3">
      <c r="A28" t="s">
        <v>708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3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3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3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3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3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3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3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3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3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sqref="A1:XFD1048576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3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3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3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3">
      <c r="C8" t="s">
        <v>14</v>
      </c>
      <c r="D8" t="s">
        <v>360</v>
      </c>
      <c r="E8" s="6" t="s">
        <v>16</v>
      </c>
      <c r="F8" t="s">
        <v>24</v>
      </c>
    </row>
    <row r="9" spans="1:6" x14ac:dyDescent="0.3">
      <c r="C9" t="s">
        <v>19</v>
      </c>
      <c r="D9" t="s">
        <v>105</v>
      </c>
      <c r="E9" s="6" t="s">
        <v>16</v>
      </c>
      <c r="F9" t="s">
        <v>516</v>
      </c>
    </row>
    <row r="10" spans="1:6" x14ac:dyDescent="0.3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3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3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3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3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3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3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3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3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3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3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3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3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3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3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sqref="A1:XFD1048576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3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3">
      <c r="C7" t="s">
        <v>14</v>
      </c>
      <c r="D7" t="s">
        <v>534</v>
      </c>
      <c r="E7" s="6" t="s">
        <v>16</v>
      </c>
      <c r="F7" t="s">
        <v>532</v>
      </c>
    </row>
    <row r="8" spans="1:6" x14ac:dyDescent="0.3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3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3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3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3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3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3">
      <c r="D21" t="s">
        <v>363</v>
      </c>
      <c r="E21" s="6" t="s">
        <v>16</v>
      </c>
      <c r="F21" t="s">
        <v>166</v>
      </c>
    </row>
    <row r="23" spans="1:6" ht="15" customHeight="1" x14ac:dyDescent="0.3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3">
      <c r="A25" t="s">
        <v>708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3">
      <c r="C26" t="s">
        <v>15</v>
      </c>
      <c r="D26" t="s">
        <v>77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3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3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3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3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3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3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3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3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3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3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3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3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3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3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3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3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3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3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3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3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3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3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3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3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3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88671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3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3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3">
      <c r="C8" t="s">
        <v>42</v>
      </c>
      <c r="D8" t="s">
        <v>118</v>
      </c>
      <c r="E8" s="6" t="s">
        <v>16</v>
      </c>
      <c r="F8" t="s">
        <v>27</v>
      </c>
    </row>
    <row r="9" spans="1:6" x14ac:dyDescent="0.3">
      <c r="C9" t="s">
        <v>15</v>
      </c>
      <c r="D9" t="s">
        <v>101</v>
      </c>
      <c r="E9" s="6" t="s">
        <v>16</v>
      </c>
      <c r="F9" t="s">
        <v>559</v>
      </c>
    </row>
    <row r="10" spans="1:6" x14ac:dyDescent="0.3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3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3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3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3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3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3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3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3">
      <c r="D25" t="s">
        <v>436</v>
      </c>
      <c r="E25" s="6" t="s">
        <v>16</v>
      </c>
      <c r="F25" t="s">
        <v>567</v>
      </c>
    </row>
    <row r="27" spans="1:6" ht="15" customHeight="1" x14ac:dyDescent="0.3">
      <c r="A27" t="s">
        <v>708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3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3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3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3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3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3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3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3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3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3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3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3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3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3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3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3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3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3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3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3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3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3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3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3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3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3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3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sqref="A1:XFD1048576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3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3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3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3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3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3">
      <c r="A18" t="s">
        <v>708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3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3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3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3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3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3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3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3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3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3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3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3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3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3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3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3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3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3">
      <c r="C5" t="s">
        <v>14</v>
      </c>
      <c r="D5" t="s">
        <v>626</v>
      </c>
      <c r="E5" s="6" t="s">
        <v>16</v>
      </c>
      <c r="F5" t="s">
        <v>75</v>
      </c>
    </row>
    <row r="6" spans="1:6" x14ac:dyDescent="0.3">
      <c r="C6" t="s">
        <v>19</v>
      </c>
      <c r="D6" t="s">
        <v>627</v>
      </c>
      <c r="E6" s="6" t="s">
        <v>16</v>
      </c>
      <c r="F6" t="s">
        <v>628</v>
      </c>
    </row>
    <row r="7" spans="1:6" x14ac:dyDescent="0.3">
      <c r="C7" t="s">
        <v>22</v>
      </c>
      <c r="D7" t="s">
        <v>575</v>
      </c>
      <c r="E7" s="6" t="s">
        <v>16</v>
      </c>
      <c r="F7" t="s">
        <v>381</v>
      </c>
    </row>
    <row r="8" spans="1:6" x14ac:dyDescent="0.3">
      <c r="C8" t="s">
        <v>23</v>
      </c>
      <c r="D8" t="s">
        <v>172</v>
      </c>
      <c r="E8" s="6" t="s">
        <v>16</v>
      </c>
      <c r="F8" t="s">
        <v>216</v>
      </c>
    </row>
    <row r="10" spans="1:6" x14ac:dyDescent="0.3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3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3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3">
      <c r="A17" t="s">
        <v>708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3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3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3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3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3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3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3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3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3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3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3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3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3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3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3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3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3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3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3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4"/>
  <sheetViews>
    <sheetView topLeftCell="A16" workbookViewId="0">
      <selection activeCell="E25" sqref="E25"/>
    </sheetView>
  </sheetViews>
  <sheetFormatPr defaultRowHeight="14.4" x14ac:dyDescent="0.3"/>
  <cols>
    <col min="1" max="1" width="23.554687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3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3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3">
      <c r="C9" t="s">
        <v>14</v>
      </c>
      <c r="D9" t="s">
        <v>668</v>
      </c>
      <c r="E9" s="6" t="s">
        <v>16</v>
      </c>
      <c r="F9" t="s">
        <v>670</v>
      </c>
    </row>
    <row r="10" spans="1:6" x14ac:dyDescent="0.3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3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3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3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3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3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3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3">
      <c r="A23" t="s">
        <v>708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3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3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3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3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3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3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3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3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3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3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3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3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3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3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3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3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3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3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3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3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3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3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3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3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3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704</v>
      </c>
    </row>
    <row r="58" spans="1:6" x14ac:dyDescent="0.3">
      <c r="C58" t="s">
        <v>14</v>
      </c>
      <c r="D58" t="s">
        <v>703</v>
      </c>
      <c r="E58" s="6" t="s">
        <v>16</v>
      </c>
      <c r="F58" t="s">
        <v>44</v>
      </c>
    </row>
    <row r="59" spans="1:6" x14ac:dyDescent="0.3">
      <c r="C59" t="s">
        <v>19</v>
      </c>
      <c r="D59" t="s">
        <v>702</v>
      </c>
      <c r="E59" s="7" t="s">
        <v>17</v>
      </c>
      <c r="F59" t="s">
        <v>28</v>
      </c>
    </row>
    <row r="61" spans="1:6" x14ac:dyDescent="0.3">
      <c r="A61" t="s">
        <v>84</v>
      </c>
      <c r="B61" t="s">
        <v>31</v>
      </c>
      <c r="C61" t="s">
        <v>58</v>
      </c>
      <c r="D61" t="s">
        <v>705</v>
      </c>
      <c r="E61" s="7" t="s">
        <v>17</v>
      </c>
      <c r="F61" t="s">
        <v>706</v>
      </c>
    </row>
    <row r="63" spans="1:6" x14ac:dyDescent="0.3">
      <c r="A63" t="s">
        <v>653</v>
      </c>
      <c r="B63" t="s">
        <v>31</v>
      </c>
      <c r="C63" t="s">
        <v>15</v>
      </c>
      <c r="D63" t="s">
        <v>707</v>
      </c>
      <c r="E63" s="6" t="s">
        <v>16</v>
      </c>
      <c r="F63" t="s">
        <v>28</v>
      </c>
    </row>
    <row r="64" spans="1:6" x14ac:dyDescent="0.3">
      <c r="C64" t="s">
        <v>14</v>
      </c>
      <c r="D64" t="s">
        <v>659</v>
      </c>
      <c r="E64" s="7" t="s">
        <v>17</v>
      </c>
      <c r="F64" t="s">
        <v>524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3"/>
  <sheetViews>
    <sheetView workbookViewId="0">
      <selection activeCell="E2" sqref="E2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0.88671875" bestFit="1" customWidth="1"/>
    <col min="4" max="4" width="31.88671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106</v>
      </c>
      <c r="B2" t="s">
        <v>31</v>
      </c>
      <c r="C2" t="s">
        <v>42</v>
      </c>
      <c r="D2" t="s">
        <v>710</v>
      </c>
      <c r="E2" s="6" t="s">
        <v>16</v>
      </c>
      <c r="F2" t="s">
        <v>36</v>
      </c>
    </row>
    <row r="3" spans="1:6" x14ac:dyDescent="0.3">
      <c r="C3" t="s">
        <v>15</v>
      </c>
      <c r="D3" t="s">
        <v>707</v>
      </c>
      <c r="E3" s="7" t="s">
        <v>17</v>
      </c>
      <c r="F3" t="s">
        <v>709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1"/>
  <sheetViews>
    <sheetView tabSelected="1" workbookViewId="0">
      <selection activeCell="F1" activeCellId="1" sqref="A1:A19 F1:F19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9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20</v>
      </c>
      <c r="C18">
        <v>0</v>
      </c>
      <c r="D18">
        <v>24</v>
      </c>
      <c r="E18">
        <v>19</v>
      </c>
      <c r="F18" s="5">
        <f t="shared" si="0"/>
        <v>0.20833333333333334</v>
      </c>
    </row>
    <row r="19" spans="1:6" x14ac:dyDescent="0.3">
      <c r="A19">
        <v>2024</v>
      </c>
      <c r="B19">
        <v>1</v>
      </c>
      <c r="C19">
        <v>0</v>
      </c>
      <c r="D19">
        <v>1</v>
      </c>
      <c r="E19">
        <v>1</v>
      </c>
      <c r="F19" s="5">
        <f t="shared" si="0"/>
        <v>0</v>
      </c>
    </row>
    <row r="20" spans="1:6" x14ac:dyDescent="0.3">
      <c r="A20" s="1" t="s">
        <v>6</v>
      </c>
      <c r="B20" s="3">
        <f>SUM(B2:B19)</f>
        <v>269</v>
      </c>
      <c r="C20" s="3">
        <f>SUM(C2:C19)</f>
        <v>7</v>
      </c>
      <c r="D20" s="3">
        <f>SUM(D2:D19)</f>
        <v>360</v>
      </c>
      <c r="E20" s="3">
        <f>SUM(E2:E19)</f>
        <v>258</v>
      </c>
      <c r="F20" s="4">
        <f>(D20-E20)/D20</f>
        <v>0.28333333333333333</v>
      </c>
    </row>
    <row r="21" spans="1:6" x14ac:dyDescent="0.3">
      <c r="A21" s="1" t="s">
        <v>179</v>
      </c>
      <c r="B21" s="3">
        <f>AVERAGE(B2:B19)</f>
        <v>14.944444444444445</v>
      </c>
      <c r="C21" s="3">
        <f>AVERAGE(C2:C19)</f>
        <v>0.3888888888888889</v>
      </c>
      <c r="D21" s="3">
        <f>AVERAGE(D2:D19)</f>
        <v>20</v>
      </c>
      <c r="E21" s="3">
        <f>AVERAGE(E2:E19)</f>
        <v>14.333333333333334</v>
      </c>
      <c r="F21" s="4">
        <f>(D21-E21)/D21</f>
        <v>0.28333333333333333</v>
      </c>
    </row>
  </sheetData>
  <conditionalFormatting sqref="F2:F19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sqref="A1:XFD1048576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3">
      <c r="C3" t="s">
        <v>33</v>
      </c>
      <c r="D3" t="s">
        <v>193</v>
      </c>
      <c r="E3" s="6" t="s">
        <v>16</v>
      </c>
      <c r="F3" t="s">
        <v>191</v>
      </c>
    </row>
    <row r="4" spans="1:6" x14ac:dyDescent="0.3">
      <c r="C4" t="s">
        <v>15</v>
      </c>
      <c r="D4" t="s">
        <v>195</v>
      </c>
      <c r="E4" s="6" t="s">
        <v>16</v>
      </c>
      <c r="F4" t="s">
        <v>52</v>
      </c>
    </row>
    <row r="5" spans="1:6" x14ac:dyDescent="0.3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3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3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3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3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3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3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3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3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3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3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3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3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3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sqref="A1:XFD1048576"/>
    </sheetView>
  </sheetViews>
  <sheetFormatPr defaultRowHeight="14.4" x14ac:dyDescent="0.3"/>
  <cols>
    <col min="1" max="1" width="21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3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3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3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3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3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3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3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3">
      <c r="C5" t="s">
        <v>33</v>
      </c>
      <c r="D5" t="s">
        <v>246</v>
      </c>
      <c r="E5" s="6" t="s">
        <v>16</v>
      </c>
      <c r="F5" t="s">
        <v>163</v>
      </c>
    </row>
    <row r="6" spans="1:6" x14ac:dyDescent="0.3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3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3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3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3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3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3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3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3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3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3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3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3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3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3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3">
      <c r="C41" t="s">
        <v>33</v>
      </c>
      <c r="D41" t="s">
        <v>80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3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3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3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3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3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3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3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3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3"/>
    <row r="9" spans="1:6" ht="15" customHeight="1" x14ac:dyDescent="0.3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3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3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3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3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3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3">
      <c r="A32" t="s">
        <v>708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3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3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3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3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3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3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3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3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3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3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3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3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3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3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3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3">
      <c r="C66" t="s">
        <v>33</v>
      </c>
      <c r="D66" t="s">
        <v>94</v>
      </c>
      <c r="E66" s="6" t="s">
        <v>16</v>
      </c>
      <c r="F66" t="s">
        <v>88</v>
      </c>
    </row>
    <row r="67" spans="1:6" x14ac:dyDescent="0.3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3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3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3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3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3"/>
    <row r="9" spans="1:6" ht="15" customHeight="1" x14ac:dyDescent="0.3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3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3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3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3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3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3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3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3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3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3">
      <c r="A29" t="s">
        <v>708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3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3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3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3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3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3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3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3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3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3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3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3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3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3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3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3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3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3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3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3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3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3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3">
      <c r="C3" t="s">
        <v>14</v>
      </c>
      <c r="D3" t="s">
        <v>323</v>
      </c>
      <c r="E3" s="6" t="s">
        <v>16</v>
      </c>
      <c r="F3" t="s">
        <v>20</v>
      </c>
    </row>
    <row r="4" spans="1:6" x14ac:dyDescent="0.3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3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3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285</v>
      </c>
      <c r="E8" s="6" t="s">
        <v>16</v>
      </c>
      <c r="F8" t="s">
        <v>150</v>
      </c>
    </row>
    <row r="9" spans="1:6" x14ac:dyDescent="0.3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3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3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3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3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3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3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3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3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3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3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3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3">
      <c r="A33" t="s">
        <v>708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3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3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3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3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3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3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3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3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3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3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3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3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3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3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3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3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3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3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3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3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3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3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3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3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3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3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3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3">
      <c r="C4" t="s">
        <v>15</v>
      </c>
      <c r="D4" t="s">
        <v>439</v>
      </c>
      <c r="E4" s="6" t="s">
        <v>16</v>
      </c>
      <c r="F4" t="s">
        <v>75</v>
      </c>
    </row>
    <row r="5" spans="1:6" x14ac:dyDescent="0.3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3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3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3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3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3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3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3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3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3">
      <c r="D22" t="s">
        <v>445</v>
      </c>
      <c r="E22" s="7" t="s">
        <v>17</v>
      </c>
      <c r="F22" t="s">
        <v>43</v>
      </c>
    </row>
    <row r="24" spans="1:6" ht="15" customHeight="1" x14ac:dyDescent="0.3">
      <c r="A24" t="s">
        <v>708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3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3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3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3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3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3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3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3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3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3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3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3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3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3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3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3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25"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3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3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3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3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3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3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3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3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3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3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3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3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3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3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3">
      <c r="A26" t="s">
        <v>708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3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3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3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3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3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3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3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3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3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3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3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3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3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3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3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3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3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3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3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3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3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3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3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2024-01-04T19:07:48Z</dcterms:modified>
</cp:coreProperties>
</file>