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"/>
    </mc:Choice>
  </mc:AlternateContent>
  <xr:revisionPtr revIDLastSave="87" documentId="8_{F990D2A4-93C9-4C8D-8184-B0FF93FDDE27}" xr6:coauthVersionLast="46" xr6:coauthVersionMax="46" xr10:uidLastSave="{F2CCE1CC-2357-484D-9FB5-64FF86BF132E}"/>
  <bookViews>
    <workbookView xWindow="-120" yWindow="-120" windowWidth="20730" windowHeight="11160" firstSheet="1" activeTab="3" xr2:uid="{00000000-000D-0000-FFFF-FFFF00000000}"/>
  </bookViews>
  <sheets>
    <sheet name="Houston New Store Loan" sheetId="3" r:id="rId1"/>
    <sheet name="Payment Table" sheetId="4" r:id="rId2"/>
    <sheet name="Quarterly Merchandise Costs" sheetId="1" r:id="rId3"/>
    <sheet name="Annual Merchandise Costs" sheetId="2" r:id="rId4"/>
  </sheets>
  <definedNames>
    <definedName name="Bracelet_Costs">'Quarterly Merchandise Costs'!$B$6:$E$10</definedName>
    <definedName name="Business_Card_Cases">'Quarterly Merchandise Costs'!$B$18:$E$18</definedName>
    <definedName name="Key_Chains_Costs">'Quarterly Merchandise Costs'!$B$16:$E$17</definedName>
    <definedName name="Necklace_Costs">'Quarterly Merchandise Costs'!$B$11:$E$15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" l="1"/>
  <c r="B8" i="2"/>
  <c r="B7" i="2"/>
  <c r="B6" i="2"/>
  <c r="B5" i="2"/>
  <c r="B7" i="4"/>
  <c r="B5" i="3"/>
  <c r="B19" i="1"/>
  <c r="C19" i="1"/>
  <c r="D19" i="1"/>
  <c r="E19" i="1"/>
</calcChain>
</file>

<file path=xl/sharedStrings.xml><?xml version="1.0" encoding="utf-8"?>
<sst xmlns="http://schemas.openxmlformats.org/spreadsheetml/2006/main" count="51" uniqueCount="39">
  <si>
    <t>Total by Quarter</t>
  </si>
  <si>
    <t>Key Chains</t>
  </si>
  <si>
    <t>Total</t>
  </si>
  <si>
    <t>Merchandise Costs by Quarter, Small Items Category</t>
  </si>
  <si>
    <t>Small Items Category</t>
  </si>
  <si>
    <t>Crystal Bracelets</t>
  </si>
  <si>
    <t>Beaded Bracelets</t>
  </si>
  <si>
    <t>Mens Bracelets</t>
  </si>
  <si>
    <t>Ankle Bracelets</t>
  </si>
  <si>
    <t>ID Bracelets</t>
  </si>
  <si>
    <t>Charm Necklaces</t>
  </si>
  <si>
    <t>Silver Knot Necklaces</t>
  </si>
  <si>
    <t>Crystal Necklaces</t>
  </si>
  <si>
    <t>Choker Necklaces</t>
  </si>
  <si>
    <t>Initial Key Chains</t>
  </si>
  <si>
    <t>Crystal Key Chains</t>
  </si>
  <si>
    <t>Business Card Cases</t>
  </si>
  <si>
    <t>Jesse Jewelers</t>
  </si>
  <si>
    <t>Bracelets</t>
  </si>
  <si>
    <t>Necklaces</t>
  </si>
  <si>
    <t>Annual Costs for Houston Store</t>
  </si>
  <si>
    <t>Houston Store</t>
  </si>
  <si>
    <t>New Houston Store Loan Options</t>
  </si>
  <si>
    <t>Amount of Loan</t>
  </si>
  <si>
    <t>Period (years)</t>
  </si>
  <si>
    <t>Payment (per month)</t>
  </si>
  <si>
    <t>Interest rate (per year)</t>
  </si>
  <si>
    <t>Number of Monthly Payments</t>
  </si>
  <si>
    <t>Payment Options</t>
  </si>
  <si>
    <t>Period (months)</t>
  </si>
  <si>
    <t>Loan Options for New Houston Store: Rate versus Months</t>
  </si>
  <si>
    <t>Rates</t>
  </si>
  <si>
    <t>Qtr 1</t>
  </si>
  <si>
    <t>Qtr 2</t>
  </si>
  <si>
    <t>Qtr 3</t>
  </si>
  <si>
    <t>Qtr 4</t>
  </si>
  <si>
    <t>Option #1 Reduce Loan Amount</t>
  </si>
  <si>
    <t>Option #2 Increase Number of Years</t>
  </si>
  <si>
    <t>Sweetheart Necklaces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</si>
</sst>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00%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41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0" fontId="3" fillId="0" borderId="0"/>
    <xf numFmtId="4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9" fillId="2" borderId="5" applyNumberFormat="0" applyFont="0" applyAlignment="0" applyProtection="0"/>
  </cellStyleXfs>
  <cellXfs count="28">
    <xf numFmtId="0" fontId="0" fillId="0" borderId="0" xfId="0"/>
    <xf numFmtId="0" fontId="5" fillId="0" borderId="0" xfId="0" applyFont="1"/>
    <xf numFmtId="0" fontId="5" fillId="0" borderId="0" xfId="0" applyFont="1" applyAlignment="1"/>
    <xf numFmtId="0" fontId="5" fillId="0" borderId="0" xfId="4" applyNumberFormat="1" applyFont="1"/>
    <xf numFmtId="1" fontId="5" fillId="0" borderId="0" xfId="4" applyNumberFormat="1" applyFont="1"/>
    <xf numFmtId="0" fontId="3" fillId="0" borderId="0" xfId="5"/>
    <xf numFmtId="0" fontId="2" fillId="0" borderId="0" xfId="5" applyFont="1"/>
    <xf numFmtId="0" fontId="1" fillId="0" borderId="0" xfId="5" applyFont="1"/>
    <xf numFmtId="9" fontId="3" fillId="0" borderId="0" xfId="5" applyNumberFormat="1"/>
    <xf numFmtId="0" fontId="10" fillId="0" borderId="3" xfId="7" applyAlignment="1">
      <alignment horizontal="center"/>
    </xf>
    <xf numFmtId="0" fontId="0" fillId="0" borderId="0" xfId="0" applyNumberFormat="1"/>
    <xf numFmtId="164" fontId="3" fillId="0" borderId="0" xfId="5" applyNumberFormat="1"/>
    <xf numFmtId="165" fontId="3" fillId="0" borderId="0" xfId="5" applyNumberFormat="1"/>
    <xf numFmtId="165" fontId="5" fillId="0" borderId="0" xfId="4" applyNumberFormat="1" applyFont="1"/>
    <xf numFmtId="165" fontId="5" fillId="0" borderId="0" xfId="3" applyNumberFormat="1" applyFont="1"/>
    <xf numFmtId="165" fontId="12" fillId="0" borderId="4" xfId="9" applyNumberFormat="1"/>
    <xf numFmtId="2" fontId="3" fillId="0" borderId="0" xfId="5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4" fontId="0" fillId="0" borderId="0" xfId="6" applyNumberFormat="1" applyFont="1"/>
    <xf numFmtId="164" fontId="0" fillId="2" borderId="5" xfId="10" applyNumberFormat="1" applyFont="1"/>
    <xf numFmtId="166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41" fontId="5" fillId="0" borderId="0" xfId="0" applyNumberFormat="1" applyFont="1"/>
    <xf numFmtId="0" fontId="6" fillId="0" borderId="1" xfId="1" applyAlignment="1">
      <alignment horizontal="center"/>
    </xf>
    <xf numFmtId="0" fontId="7" fillId="0" borderId="2" xfId="2" applyAlignment="1">
      <alignment horizontal="center"/>
    </xf>
    <xf numFmtId="0" fontId="11" fillId="0" borderId="0" xfId="8" applyAlignment="1">
      <alignment horizontal="right" vertical="center"/>
    </xf>
  </cellXfs>
  <cellStyles count="11">
    <cellStyle name="Comma [0]" xfId="3" builtinId="6"/>
    <cellStyle name="Currency" xfId="6" builtinId="4"/>
    <cellStyle name="Currency [0]" xfId="4" builtinId="7"/>
    <cellStyle name="Explanatory Text" xfId="8" builtinId="53"/>
    <cellStyle name="Heading 1" xfId="1" builtinId="16"/>
    <cellStyle name="Heading 2" xfId="2" builtinId="17"/>
    <cellStyle name="Heading 3" xfId="7" builtinId="18"/>
    <cellStyle name="Normal" xfId="0" builtinId="0"/>
    <cellStyle name="Normal 2" xfId="5" xr:uid="{00000000-0005-0000-0000-000008000000}"/>
    <cellStyle name="Note" xfId="10" builtinId="10"/>
    <cellStyle name="Total" xfId="9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"/>
  <sheetViews>
    <sheetView workbookViewId="0">
      <selection activeCell="B3" sqref="B3"/>
    </sheetView>
  </sheetViews>
  <sheetFormatPr defaultRowHeight="15" x14ac:dyDescent="0.25"/>
  <cols>
    <col min="1" max="1" width="30" style="5" customWidth="1"/>
    <col min="2" max="2" width="16.28515625" style="5" customWidth="1"/>
    <col min="3" max="16384" width="9.140625" style="5"/>
  </cols>
  <sheetData>
    <row r="1" spans="1:2" ht="20.25" thickBot="1" x14ac:dyDescent="0.35">
      <c r="A1" s="25" t="s">
        <v>22</v>
      </c>
      <c r="B1" s="25"/>
    </row>
    <row r="2" spans="1:2" ht="15.75" thickTop="1" x14ac:dyDescent="0.25">
      <c r="A2" s="6" t="s">
        <v>23</v>
      </c>
      <c r="B2" s="12">
        <v>300000</v>
      </c>
    </row>
    <row r="3" spans="1:2" x14ac:dyDescent="0.25">
      <c r="A3" s="6" t="s">
        <v>24</v>
      </c>
      <c r="B3" s="5">
        <v>3</v>
      </c>
    </row>
    <row r="4" spans="1:2" x14ac:dyDescent="0.25">
      <c r="A4" s="7" t="s">
        <v>26</v>
      </c>
      <c r="B4" s="8">
        <v>0.04</v>
      </c>
    </row>
    <row r="5" spans="1:2" x14ac:dyDescent="0.25">
      <c r="A5" s="7" t="s">
        <v>25</v>
      </c>
      <c r="B5" s="11">
        <f>-PMT(B4/12,B3*12,B2)</f>
        <v>8857.1955020531059</v>
      </c>
    </row>
    <row r="7" spans="1:2" ht="18" thickBot="1" x14ac:dyDescent="0.35">
      <c r="A7" s="26" t="s">
        <v>36</v>
      </c>
      <c r="B7" s="26"/>
    </row>
    <row r="8" spans="1:2" ht="15.75" thickTop="1" x14ac:dyDescent="0.25">
      <c r="A8" s="5" t="s">
        <v>23</v>
      </c>
      <c r="B8" s="12">
        <v>270966.13137236063</v>
      </c>
    </row>
    <row r="9" spans="1:2" x14ac:dyDescent="0.25">
      <c r="A9" s="5" t="s">
        <v>24</v>
      </c>
      <c r="B9" s="5">
        <v>3</v>
      </c>
    </row>
    <row r="10" spans="1:2" x14ac:dyDescent="0.25">
      <c r="A10" s="5" t="s">
        <v>26</v>
      </c>
      <c r="B10" s="8">
        <v>0.04</v>
      </c>
    </row>
    <row r="11" spans="1:2" x14ac:dyDescent="0.25">
      <c r="A11" s="5" t="s">
        <v>25</v>
      </c>
      <c r="B11" s="11">
        <v>8000.0000000000118</v>
      </c>
    </row>
    <row r="13" spans="1:2" ht="18" thickBot="1" x14ac:dyDescent="0.35">
      <c r="A13" s="26" t="s">
        <v>37</v>
      </c>
      <c r="B13" s="26"/>
    </row>
    <row r="14" spans="1:2" ht="15.75" thickTop="1" x14ac:dyDescent="0.25">
      <c r="A14" s="5" t="s">
        <v>23</v>
      </c>
      <c r="B14" s="12">
        <v>300000</v>
      </c>
    </row>
    <row r="15" spans="1:2" x14ac:dyDescent="0.25">
      <c r="A15" s="5" t="s">
        <v>24</v>
      </c>
      <c r="B15" s="16">
        <v>3.3438455110479874</v>
      </c>
    </row>
    <row r="16" spans="1:2" x14ac:dyDescent="0.25">
      <c r="A16" s="5" t="s">
        <v>26</v>
      </c>
      <c r="B16" s="8">
        <v>0.04</v>
      </c>
    </row>
    <row r="17" spans="1:2" x14ac:dyDescent="0.25">
      <c r="A17" s="5" t="s">
        <v>25</v>
      </c>
      <c r="B17" s="11">
        <v>8000.0000597699627</v>
      </c>
    </row>
  </sheetData>
  <mergeCells count="3">
    <mergeCell ref="A1:B1"/>
    <mergeCell ref="A7:B7"/>
    <mergeCell ref="A13:B13"/>
  </mergeCells>
  <pageMargins left="0.75" right="0.75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4"/>
  <sheetViews>
    <sheetView topLeftCell="A3" workbookViewId="0">
      <selection activeCell="C7" activeCellId="1" sqref="B8:B24 C7:I7"/>
    </sheetView>
  </sheetViews>
  <sheetFormatPr defaultRowHeight="12.75" x14ac:dyDescent="0.2"/>
  <cols>
    <col min="1" max="1" width="19.5703125" bestFit="1" customWidth="1"/>
    <col min="2" max="2" width="10.7109375" customWidth="1"/>
    <col min="3" max="4" width="11.42578125" customWidth="1"/>
    <col min="5" max="9" width="10.7109375" customWidth="1"/>
  </cols>
  <sheetData>
    <row r="1" spans="1:10" ht="20.25" thickBot="1" x14ac:dyDescent="0.35">
      <c r="A1" s="25" t="s">
        <v>30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3.5" thickTop="1" x14ac:dyDescent="0.2">
      <c r="A2" t="s">
        <v>23</v>
      </c>
      <c r="B2" s="18">
        <v>300000</v>
      </c>
    </row>
    <row r="3" spans="1:10" x14ac:dyDescent="0.2">
      <c r="A3" t="s">
        <v>29</v>
      </c>
      <c r="B3" s="10">
        <v>36</v>
      </c>
    </row>
    <row r="4" spans="1:10" x14ac:dyDescent="0.2">
      <c r="A4" t="s">
        <v>26</v>
      </c>
      <c r="B4" s="19">
        <v>0.04</v>
      </c>
    </row>
    <row r="5" spans="1:10" ht="20.25" thickBot="1" x14ac:dyDescent="0.35">
      <c r="B5" s="10"/>
      <c r="C5" s="25" t="s">
        <v>28</v>
      </c>
      <c r="D5" s="25"/>
      <c r="E5" s="25"/>
      <c r="F5" s="25"/>
      <c r="G5" s="25"/>
      <c r="H5" s="25"/>
      <c r="I5" s="25"/>
    </row>
    <row r="6" spans="1:10" ht="18.75" thickTop="1" thickBot="1" x14ac:dyDescent="0.35">
      <c r="B6" s="10"/>
      <c r="C6" s="26" t="s">
        <v>27</v>
      </c>
      <c r="D6" s="26"/>
      <c r="E6" s="26"/>
      <c r="F6" s="26"/>
      <c r="G6" s="26"/>
      <c r="H6" s="26"/>
      <c r="I6" s="26"/>
    </row>
    <row r="7" spans="1:10" ht="13.5" thickTop="1" x14ac:dyDescent="0.2">
      <c r="B7" s="17">
        <f>PMT(B4/12,B3,-B2)</f>
        <v>8857.1955020531059</v>
      </c>
      <c r="C7" s="23">
        <v>24</v>
      </c>
      <c r="D7" s="23">
        <v>30</v>
      </c>
      <c r="E7" s="23">
        <v>36</v>
      </c>
      <c r="F7" s="23">
        <v>42</v>
      </c>
      <c r="G7" s="23">
        <v>48</v>
      </c>
      <c r="H7" s="23">
        <v>54</v>
      </c>
      <c r="I7" s="23">
        <v>60</v>
      </c>
    </row>
    <row r="8" spans="1:10" x14ac:dyDescent="0.2">
      <c r="A8" s="27" t="s">
        <v>31</v>
      </c>
      <c r="B8" s="22">
        <v>0.05</v>
      </c>
      <c r="C8" s="20">
        <f t="dataTable" ref="C8:I24" dt2D="1" dtr="1" r1="B3" r2="B4"/>
        <v>13161.416920220534</v>
      </c>
      <c r="D8" s="20">
        <v>10658.809309012957</v>
      </c>
      <c r="E8" s="20">
        <v>8991.269131399642</v>
      </c>
      <c r="F8" s="21">
        <v>7800.9098372265344</v>
      </c>
      <c r="G8" s="20">
        <v>6908.7880711939551</v>
      </c>
      <c r="H8" s="20">
        <v>6215.4907870328198</v>
      </c>
      <c r="I8" s="20">
        <v>5661.3700932032807</v>
      </c>
    </row>
    <row r="9" spans="1:10" x14ac:dyDescent="0.2">
      <c r="A9" s="27"/>
      <c r="B9" s="22">
        <v>4.8750000000000002E-2</v>
      </c>
      <c r="C9" s="20">
        <v>13144.629193150608</v>
      </c>
      <c r="D9" s="20">
        <v>10642.023584909397</v>
      </c>
      <c r="E9" s="20">
        <v>8974.4421444642176</v>
      </c>
      <c r="F9" s="21">
        <v>7784.0169128707894</v>
      </c>
      <c r="G9" s="20">
        <v>6891.8138381205181</v>
      </c>
      <c r="H9" s="20">
        <v>6198.4250492425363</v>
      </c>
      <c r="I9" s="20">
        <v>5644.2057659687598</v>
      </c>
    </row>
    <row r="10" spans="1:10" x14ac:dyDescent="0.2">
      <c r="A10" s="27"/>
      <c r="B10" s="22">
        <v>4.7500000000000001E-2</v>
      </c>
      <c r="C10" s="20">
        <v>13127.854373279901</v>
      </c>
      <c r="D10" s="20">
        <v>10625.253996311767</v>
      </c>
      <c r="E10" s="20">
        <v>8957.6345141164402</v>
      </c>
      <c r="F10" s="21">
        <v>7767.1465584648549</v>
      </c>
      <c r="G10" s="20">
        <v>6874.8653798287478</v>
      </c>
      <c r="H10" s="20">
        <v>6181.3882815876968</v>
      </c>
      <c r="I10" s="20">
        <v>5627.073593732659</v>
      </c>
    </row>
    <row r="11" spans="1:10" x14ac:dyDescent="0.2">
      <c r="A11" s="27"/>
      <c r="B11" s="22">
        <v>4.6249999999999999E-2</v>
      </c>
      <c r="C11" s="20">
        <v>13111.092463234432</v>
      </c>
      <c r="D11" s="20">
        <v>10608.500546936968</v>
      </c>
      <c r="E11" s="20">
        <v>8940.8462454515502</v>
      </c>
      <c r="F11" s="21">
        <v>7750.2987808264825</v>
      </c>
      <c r="G11" s="20">
        <v>6857.9427052593501</v>
      </c>
      <c r="H11" s="20">
        <v>6164.3804955880532</v>
      </c>
      <c r="I11" s="20">
        <v>5609.973591104922</v>
      </c>
    </row>
    <row r="12" spans="1:10" x14ac:dyDescent="0.2">
      <c r="A12" s="27"/>
      <c r="B12" s="22">
        <v>4.4999999999999998E-2</v>
      </c>
      <c r="C12" s="20">
        <v>13094.343465625034</v>
      </c>
      <c r="D12" s="20">
        <v>10591.763240471915</v>
      </c>
      <c r="E12" s="20">
        <v>8924.0773435126739</v>
      </c>
      <c r="F12" s="21">
        <v>7733.4735866905567</v>
      </c>
      <c r="G12" s="20">
        <v>6841.0458232293777</v>
      </c>
      <c r="H12" s="20">
        <v>6147.4017025875983</v>
      </c>
      <c r="I12" s="20">
        <v>5592.9057724549948</v>
      </c>
    </row>
    <row r="13" spans="1:10" x14ac:dyDescent="0.2">
      <c r="A13" s="27"/>
      <c r="B13" s="22">
        <v>4.3749999999999997E-2</v>
      </c>
      <c r="C13" s="20">
        <v>13077.607383047327</v>
      </c>
      <c r="D13" s="20">
        <v>10575.042080573465</v>
      </c>
      <c r="E13" s="20">
        <v>8907.3278132907872</v>
      </c>
      <c r="F13" s="21">
        <v>7716.6709827089999</v>
      </c>
      <c r="G13" s="20">
        <v>6824.1747424320529</v>
      </c>
      <c r="H13" s="20">
        <v>6130.4519137542457</v>
      </c>
      <c r="I13" s="20">
        <v>5575.870151911372</v>
      </c>
    </row>
    <row r="14" spans="1:10" x14ac:dyDescent="0.2">
      <c r="A14" s="27"/>
      <c r="B14" s="22">
        <v>4.2500000000000003E-2</v>
      </c>
      <c r="C14" s="20">
        <v>13060.884218081721</v>
      </c>
      <c r="D14" s="20">
        <v>10558.337070868425</v>
      </c>
      <c r="E14" s="20">
        <v>8890.5976597246427</v>
      </c>
      <c r="F14" s="21">
        <v>7699.8909754506485</v>
      </c>
      <c r="G14" s="20">
        <v>6807.329471436592</v>
      </c>
      <c r="H14" s="20">
        <v>6113.5311400795745</v>
      </c>
      <c r="I14" s="20">
        <v>5558.8667433611663</v>
      </c>
    </row>
    <row r="15" spans="1:10" x14ac:dyDescent="0.2">
      <c r="A15" s="27"/>
      <c r="B15" s="22">
        <v>4.1250000000000002E-2</v>
      </c>
      <c r="C15" s="20">
        <v>13044.173973293378</v>
      </c>
      <c r="D15" s="20">
        <v>10541.648214953484</v>
      </c>
      <c r="E15" s="20">
        <v>8873.886887700708</v>
      </c>
      <c r="F15" s="21">
        <v>7683.1335714011584</v>
      </c>
      <c r="G15" s="20">
        <v>6790.51001868802</v>
      </c>
      <c r="H15" s="20">
        <v>6096.6393923785208</v>
      </c>
      <c r="I15" s="20">
        <v>5541.8955604496641</v>
      </c>
    </row>
    <row r="16" spans="1:10" x14ac:dyDescent="0.2">
      <c r="A16" s="27"/>
      <c r="B16" s="22">
        <v>0.04</v>
      </c>
      <c r="C16" s="20">
        <v>13027.476651232215</v>
      </c>
      <c r="D16" s="20">
        <v>10524.975516395201</v>
      </c>
      <c r="E16" s="20">
        <v>8857.1955020531059</v>
      </c>
      <c r="F16" s="21">
        <v>7666.3987769628866</v>
      </c>
      <c r="G16" s="20">
        <v>6773.7163925069935</v>
      </c>
      <c r="H16" s="20">
        <v>6079.7766812891114</v>
      </c>
      <c r="I16" s="20">
        <v>5524.9566165799051</v>
      </c>
    </row>
    <row r="17" spans="1:9" x14ac:dyDescent="0.2">
      <c r="A17" s="27"/>
      <c r="B17" s="22">
        <v>3.875E-2</v>
      </c>
      <c r="C17" s="20">
        <v>13010.792254432879</v>
      </c>
      <c r="D17" s="20">
        <v>10508.318978729978</v>
      </c>
      <c r="E17" s="20">
        <v>8840.523507563561</v>
      </c>
      <c r="F17" s="21">
        <v>7649.6865984547994</v>
      </c>
      <c r="G17" s="20">
        <v>6756.9486010896353</v>
      </c>
      <c r="H17" s="20">
        <v>6062.9430172721814</v>
      </c>
      <c r="I17" s="20">
        <v>5508.0499249122577</v>
      </c>
    </row>
    <row r="18" spans="1:9" x14ac:dyDescent="0.2">
      <c r="A18" s="27"/>
      <c r="B18" s="22">
        <v>3.7499999999999999E-2</v>
      </c>
      <c r="C18" s="20">
        <v>12994.120785414743</v>
      </c>
      <c r="D18" s="20">
        <v>10491.678605464016</v>
      </c>
      <c r="E18" s="20">
        <v>8823.8709089613367</v>
      </c>
      <c r="F18" s="21">
        <v>7632.9970421123617</v>
      </c>
      <c r="G18" s="20">
        <v>6740.206652507356</v>
      </c>
      <c r="H18" s="20">
        <v>6046.1384106111091</v>
      </c>
      <c r="I18" s="20">
        <v>5491.1754983640021</v>
      </c>
    </row>
    <row r="19" spans="1:9" x14ac:dyDescent="0.2">
      <c r="A19" s="27"/>
      <c r="B19" s="22">
        <v>3.6249999999999998E-2</v>
      </c>
      <c r="C19" s="20">
        <v>12977.462246681876</v>
      </c>
      <c r="D19" s="20">
        <v>10475.054400073292</v>
      </c>
      <c r="E19" s="20">
        <v>8807.2377109231747</v>
      </c>
      <c r="F19" s="21">
        <v>7616.3301140874382</v>
      </c>
      <c r="G19" s="20">
        <v>6723.4905547066846</v>
      </c>
      <c r="H19" s="20">
        <v>6029.3628714115421</v>
      </c>
      <c r="I19" s="20">
        <v>5474.3333496089272</v>
      </c>
    </row>
    <row r="20" spans="1:9" x14ac:dyDescent="0.2">
      <c r="A20" s="27"/>
      <c r="B20" s="22">
        <v>3.5000000000000003E-2</v>
      </c>
      <c r="C20" s="20">
        <v>12960.816640723053</v>
      </c>
      <c r="D20" s="20">
        <v>10458.446366003518</v>
      </c>
      <c r="E20" s="20">
        <v>8790.6239180732427</v>
      </c>
      <c r="F20" s="21">
        <v>7599.6858204481832</v>
      </c>
      <c r="G20" s="20">
        <v>6706.8003155091046</v>
      </c>
      <c r="H20" s="20">
        <v>6012.6164096011316</v>
      </c>
      <c r="I20" s="20">
        <v>5457.5234910769195</v>
      </c>
    </row>
    <row r="21" spans="1:9" x14ac:dyDescent="0.2">
      <c r="A21" s="27"/>
      <c r="B21" s="22">
        <v>3.3750000000000002E-2</v>
      </c>
      <c r="C21" s="20">
        <v>12944.183970011711</v>
      </c>
      <c r="D21" s="20">
        <v>10441.854506670134</v>
      </c>
      <c r="E21" s="20">
        <v>8774.0295349830703</v>
      </c>
      <c r="F21" s="21">
        <v>7583.0641671789526</v>
      </c>
      <c r="G21" s="20">
        <v>6690.1359426108875</v>
      </c>
      <c r="H21" s="20">
        <v>5995.899034929279</v>
      </c>
      <c r="I21" s="20">
        <v>5440.7459349535784</v>
      </c>
    </row>
    <row r="22" spans="1:9" x14ac:dyDescent="0.2">
      <c r="A22" s="27"/>
      <c r="B22" s="22">
        <v>3.2500000000000001E-2</v>
      </c>
      <c r="C22" s="20">
        <v>12927.564237005949</v>
      </c>
      <c r="D22" s="20">
        <v>10425.278825458245</v>
      </c>
      <c r="E22" s="20">
        <v>8757.4545661714965</v>
      </c>
      <c r="F22" s="21">
        <v>7566.4651601801943</v>
      </c>
      <c r="G22" s="20">
        <v>6673.4974435829172</v>
      </c>
      <c r="H22" s="20">
        <v>5979.2107569668669</v>
      </c>
      <c r="I22" s="20">
        <v>5424.0006931798098</v>
      </c>
    </row>
    <row r="23" spans="1:9" x14ac:dyDescent="0.2">
      <c r="A23" s="27"/>
      <c r="B23" s="22">
        <v>3.125E-2</v>
      </c>
      <c r="C23" s="20">
        <v>12910.957444148526</v>
      </c>
      <c r="D23" s="20">
        <v>10408.719325722621</v>
      </c>
      <c r="E23" s="20">
        <v>8740.8990161046077</v>
      </c>
      <c r="F23" s="21">
        <v>7549.8888052683542</v>
      </c>
      <c r="G23" s="20">
        <v>6656.8848258705548</v>
      </c>
      <c r="H23" s="20">
        <v>5962.5515851060172</v>
      </c>
      <c r="I23" s="20">
        <v>5407.2877774514636</v>
      </c>
    </row>
    <row r="24" spans="1:9" x14ac:dyDescent="0.2">
      <c r="A24" s="27"/>
      <c r="B24" s="22">
        <v>0.03</v>
      </c>
      <c r="C24" s="20">
        <v>12894.363593866832</v>
      </c>
      <c r="D24" s="20">
        <v>10392.176010787656</v>
      </c>
      <c r="E24" s="20">
        <v>8724.3628891956996</v>
      </c>
      <c r="F24" s="21">
        <v>7533.3351081757846</v>
      </c>
      <c r="G24" s="20">
        <v>6640.2980967934536</v>
      </c>
      <c r="H24" s="20">
        <v>5945.9215285598393</v>
      </c>
      <c r="I24" s="20">
        <v>5390.6071992189418</v>
      </c>
    </row>
  </sheetData>
  <mergeCells count="4">
    <mergeCell ref="C5:I5"/>
    <mergeCell ref="C6:I6"/>
    <mergeCell ref="A1:J1"/>
    <mergeCell ref="A8:A24"/>
  </mergeCells>
  <pageMargins left="0.75" right="0.75" top="1" bottom="1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0"/>
  <sheetViews>
    <sheetView workbookViewId="0">
      <selection activeCell="B18" sqref="B18:E18"/>
    </sheetView>
  </sheetViews>
  <sheetFormatPr defaultRowHeight="15" x14ac:dyDescent="0.25"/>
  <cols>
    <col min="1" max="1" width="22.85546875" style="1" customWidth="1"/>
    <col min="2" max="5" width="10" style="1" customWidth="1"/>
    <col min="6" max="9" width="9.140625" style="3"/>
    <col min="10" max="16384" width="9.140625" style="1"/>
  </cols>
  <sheetData>
    <row r="1" spans="1:9" ht="20.25" thickBot="1" x14ac:dyDescent="0.35">
      <c r="A1" s="25" t="s">
        <v>17</v>
      </c>
      <c r="B1" s="25"/>
      <c r="C1" s="25"/>
      <c r="D1" s="25"/>
      <c r="E1" s="25"/>
    </row>
    <row r="2" spans="1:9" ht="18.75" thickTop="1" thickBot="1" x14ac:dyDescent="0.35">
      <c r="A2" s="26" t="s">
        <v>3</v>
      </c>
      <c r="B2" s="26"/>
      <c r="C2" s="26"/>
      <c r="D2" s="26"/>
      <c r="E2" s="26"/>
    </row>
    <row r="3" spans="1:9" ht="18.75" thickTop="1" thickBot="1" x14ac:dyDescent="0.35">
      <c r="A3" s="26" t="s">
        <v>21</v>
      </c>
      <c r="B3" s="26"/>
      <c r="C3" s="26"/>
      <c r="D3" s="26"/>
      <c r="E3" s="26"/>
    </row>
    <row r="4" spans="1:9" ht="15.75" thickTop="1" x14ac:dyDescent="0.25"/>
    <row r="5" spans="1:9" customFormat="1" ht="15.75" thickBot="1" x14ac:dyDescent="0.3">
      <c r="B5" s="9" t="s">
        <v>32</v>
      </c>
      <c r="C5" s="9" t="s">
        <v>33</v>
      </c>
      <c r="D5" s="9" t="s">
        <v>34</v>
      </c>
      <c r="E5" s="9" t="s">
        <v>35</v>
      </c>
      <c r="F5" s="3"/>
      <c r="G5" s="3"/>
      <c r="H5" s="3"/>
      <c r="I5" s="3"/>
    </row>
    <row r="6" spans="1:9" x14ac:dyDescent="0.25">
      <c r="A6" s="1" t="s">
        <v>5</v>
      </c>
      <c r="B6" s="13">
        <v>36470</v>
      </c>
      <c r="C6" s="13">
        <v>28329</v>
      </c>
      <c r="D6" s="13">
        <v>22500</v>
      </c>
      <c r="E6" s="13">
        <v>20596</v>
      </c>
      <c r="F6" s="4"/>
      <c r="G6" s="4"/>
      <c r="H6" s="4"/>
      <c r="I6" s="4"/>
    </row>
    <row r="7" spans="1:9" x14ac:dyDescent="0.25">
      <c r="A7" s="1" t="s">
        <v>6</v>
      </c>
      <c r="B7" s="14">
        <v>27319</v>
      </c>
      <c r="C7" s="14">
        <v>20510</v>
      </c>
      <c r="D7" s="14">
        <v>32194</v>
      </c>
      <c r="E7" s="14">
        <v>17531</v>
      </c>
      <c r="F7" s="4"/>
      <c r="G7" s="4"/>
      <c r="H7" s="4"/>
      <c r="I7" s="4"/>
    </row>
    <row r="8" spans="1:9" x14ac:dyDescent="0.25">
      <c r="A8" s="1" t="s">
        <v>9</v>
      </c>
      <c r="B8" s="14">
        <v>14359</v>
      </c>
      <c r="C8" s="14">
        <v>16788</v>
      </c>
      <c r="D8" s="14">
        <v>18757</v>
      </c>
      <c r="E8" s="14">
        <v>21841</v>
      </c>
      <c r="F8" s="4"/>
      <c r="G8" s="4"/>
      <c r="H8" s="4"/>
      <c r="I8" s="4"/>
    </row>
    <row r="9" spans="1:9" x14ac:dyDescent="0.25">
      <c r="A9" s="1" t="s">
        <v>8</v>
      </c>
      <c r="B9" s="14">
        <v>16442</v>
      </c>
      <c r="C9" s="14">
        <v>20831</v>
      </c>
      <c r="D9" s="14">
        <v>14540</v>
      </c>
      <c r="E9" s="14">
        <v>11542</v>
      </c>
      <c r="F9" s="4"/>
      <c r="G9" s="4"/>
      <c r="H9" s="4"/>
      <c r="I9" s="4"/>
    </row>
    <row r="10" spans="1:9" x14ac:dyDescent="0.25">
      <c r="A10" s="1" t="s">
        <v>7</v>
      </c>
      <c r="B10" s="14">
        <v>17127</v>
      </c>
      <c r="C10" s="14">
        <v>14542.000000000002</v>
      </c>
      <c r="D10" s="14">
        <v>22657</v>
      </c>
      <c r="E10" s="14">
        <v>16471</v>
      </c>
      <c r="F10" s="4"/>
      <c r="G10" s="4"/>
      <c r="H10" s="4"/>
      <c r="I10" s="4"/>
    </row>
    <row r="11" spans="1:9" x14ac:dyDescent="0.25">
      <c r="A11" s="1" t="s">
        <v>10</v>
      </c>
      <c r="B11" s="14">
        <v>10033</v>
      </c>
      <c r="C11" s="14">
        <v>11221</v>
      </c>
      <c r="D11" s="14">
        <v>14578</v>
      </c>
      <c r="E11" s="14">
        <v>13665</v>
      </c>
      <c r="F11" s="4"/>
      <c r="G11" s="4"/>
      <c r="H11" s="4"/>
      <c r="I11" s="4"/>
    </row>
    <row r="12" spans="1:9" x14ac:dyDescent="0.25">
      <c r="A12" s="1" t="s">
        <v>11</v>
      </c>
      <c r="B12" s="14">
        <v>2459</v>
      </c>
      <c r="C12" s="14">
        <v>5108</v>
      </c>
      <c r="D12" s="14">
        <v>3209</v>
      </c>
      <c r="E12" s="14">
        <v>4197</v>
      </c>
      <c r="F12" s="4"/>
      <c r="G12" s="4"/>
      <c r="H12" s="4"/>
      <c r="I12" s="4"/>
    </row>
    <row r="13" spans="1:9" x14ac:dyDescent="0.25">
      <c r="A13" s="1" t="s">
        <v>12</v>
      </c>
      <c r="B13" s="14">
        <v>1309</v>
      </c>
      <c r="C13" s="14">
        <v>6025</v>
      </c>
      <c r="D13" s="14">
        <v>5811</v>
      </c>
      <c r="E13" s="14">
        <v>9418</v>
      </c>
      <c r="F13" s="4"/>
      <c r="G13" s="4"/>
      <c r="H13" s="4"/>
      <c r="I13" s="4"/>
    </row>
    <row r="14" spans="1:9" x14ac:dyDescent="0.25">
      <c r="A14" s="1" t="s">
        <v>13</v>
      </c>
      <c r="B14" s="14">
        <v>2464</v>
      </c>
      <c r="C14" s="14">
        <v>2805</v>
      </c>
      <c r="D14" s="14">
        <v>3891</v>
      </c>
      <c r="E14" s="14">
        <v>5475</v>
      </c>
      <c r="F14" s="4"/>
      <c r="G14" s="4"/>
      <c r="H14" s="4"/>
      <c r="I14" s="4"/>
    </row>
    <row r="15" spans="1:9" x14ac:dyDescent="0.25">
      <c r="A15" s="1" t="s">
        <v>38</v>
      </c>
      <c r="B15" s="14">
        <v>1166</v>
      </c>
      <c r="C15" s="14">
        <v>1087</v>
      </c>
      <c r="D15" s="14">
        <v>847</v>
      </c>
      <c r="E15" s="14">
        <v>965</v>
      </c>
      <c r="F15" s="4"/>
      <c r="G15" s="4"/>
      <c r="H15" s="4"/>
      <c r="I15" s="4"/>
    </row>
    <row r="16" spans="1:9" x14ac:dyDescent="0.25">
      <c r="A16" s="1" t="s">
        <v>14</v>
      </c>
      <c r="B16" s="14">
        <v>1720</v>
      </c>
      <c r="C16" s="14">
        <v>1741</v>
      </c>
      <c r="D16" s="14">
        <v>2379</v>
      </c>
      <c r="E16" s="14">
        <v>3688</v>
      </c>
      <c r="F16" s="4"/>
      <c r="G16" s="4"/>
      <c r="H16" s="4"/>
      <c r="I16" s="4"/>
    </row>
    <row r="17" spans="1:9" x14ac:dyDescent="0.25">
      <c r="A17" s="1" t="s">
        <v>15</v>
      </c>
      <c r="B17" s="14">
        <v>1807</v>
      </c>
      <c r="C17" s="14">
        <v>1357</v>
      </c>
      <c r="D17" s="14">
        <v>1591</v>
      </c>
      <c r="E17" s="14">
        <v>1537</v>
      </c>
      <c r="F17" s="4"/>
      <c r="G17" s="4"/>
      <c r="H17" s="4"/>
      <c r="I17" s="4"/>
    </row>
    <row r="18" spans="1:9" x14ac:dyDescent="0.25">
      <c r="A18" s="1" t="s">
        <v>16</v>
      </c>
      <c r="B18" s="14">
        <v>1293</v>
      </c>
      <c r="C18" s="14">
        <v>1317</v>
      </c>
      <c r="D18" s="14">
        <v>2360</v>
      </c>
      <c r="E18" s="14">
        <v>2659</v>
      </c>
      <c r="F18" s="4"/>
      <c r="G18" s="4"/>
      <c r="H18" s="4"/>
      <c r="I18" s="4"/>
    </row>
    <row r="19" spans="1:9" ht="15.75" thickBot="1" x14ac:dyDescent="0.3">
      <c r="A19" s="1" t="s">
        <v>0</v>
      </c>
      <c r="B19" s="15">
        <f>SUM(B6:B18)</f>
        <v>133968</v>
      </c>
      <c r="C19" s="15">
        <f>SUM(C6:C18)</f>
        <v>131661</v>
      </c>
      <c r="D19" s="15">
        <f>SUM(D6:D18)</f>
        <v>145314</v>
      </c>
      <c r="E19" s="15">
        <f>SUM(E6:E18)</f>
        <v>129585</v>
      </c>
    </row>
    <row r="20" spans="1:9" ht="15.75" thickTop="1" x14ac:dyDescent="0.25"/>
  </sheetData>
  <mergeCells count="3">
    <mergeCell ref="A1:E1"/>
    <mergeCell ref="A2:E2"/>
    <mergeCell ref="A3:E3"/>
  </mergeCells>
  <phoneticPr fontId="4" type="noConversion"/>
  <pageMargins left="0.75" right="0.75" top="1" bottom="1" header="0.5" footer="0.5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10"/>
  <sheetViews>
    <sheetView tabSelected="1" workbookViewId="0">
      <selection activeCell="B9" sqref="B9"/>
    </sheetView>
  </sheetViews>
  <sheetFormatPr defaultRowHeight="15" x14ac:dyDescent="0.25"/>
  <cols>
    <col min="1" max="1" width="21" style="1" customWidth="1"/>
    <col min="2" max="2" width="20" style="1" customWidth="1"/>
    <col min="3" max="16384" width="9.140625" style="1"/>
  </cols>
  <sheetData>
    <row r="1" spans="1:6" ht="20.25" thickBot="1" x14ac:dyDescent="0.35">
      <c r="A1" s="25" t="s">
        <v>17</v>
      </c>
      <c r="B1" s="25"/>
      <c r="C1" s="2"/>
      <c r="D1" s="2"/>
    </row>
    <row r="2" spans="1:6" ht="18.75" thickTop="1" thickBot="1" x14ac:dyDescent="0.35">
      <c r="A2" s="26" t="s">
        <v>4</v>
      </c>
      <c r="B2" s="26"/>
      <c r="C2" s="2"/>
      <c r="D2" s="2"/>
    </row>
    <row r="3" spans="1:6" ht="18.75" thickTop="1" thickBot="1" x14ac:dyDescent="0.35">
      <c r="A3" s="26" t="s">
        <v>20</v>
      </c>
      <c r="B3" s="26"/>
      <c r="C3" s="2"/>
      <c r="D3" s="2"/>
    </row>
    <row r="4" spans="1:6" ht="15.75" thickTop="1" x14ac:dyDescent="0.25"/>
    <row r="5" spans="1:6" x14ac:dyDescent="0.25">
      <c r="A5" s="1" t="s">
        <v>18</v>
      </c>
      <c r="B5" s="13">
        <f>SUM(Bracelet_Costs)</f>
        <v>411346</v>
      </c>
    </row>
    <row r="6" spans="1:6" x14ac:dyDescent="0.25">
      <c r="A6" s="1" t="s">
        <v>19</v>
      </c>
      <c r="B6" s="14">
        <f>SUM(Necklace_Costs)</f>
        <v>105733</v>
      </c>
    </row>
    <row r="7" spans="1:6" x14ac:dyDescent="0.25">
      <c r="A7" s="1" t="s">
        <v>1</v>
      </c>
      <c r="B7" s="14">
        <f>SUM(Key_Chains_Costs)</f>
        <v>15820</v>
      </c>
    </row>
    <row r="8" spans="1:6" x14ac:dyDescent="0.25">
      <c r="A8" s="1" t="s">
        <v>16</v>
      </c>
      <c r="B8" s="14">
        <f>SUM(Business_Card_Cases)</f>
        <v>7629</v>
      </c>
      <c r="F8" s="24"/>
    </row>
    <row r="9" spans="1:6" ht="15.75" thickBot="1" x14ac:dyDescent="0.3">
      <c r="A9" s="1" t="s">
        <v>2</v>
      </c>
      <c r="B9" s="15">
        <f>SUM(B5:B8)</f>
        <v>540528</v>
      </c>
    </row>
    <row r="10" spans="1:6" ht="15.75" thickTop="1" x14ac:dyDescent="0.25"/>
  </sheetData>
  <mergeCells count="3">
    <mergeCell ref="A1:B1"/>
    <mergeCell ref="A3:B3"/>
    <mergeCell ref="A2:B2"/>
  </mergeCells>
  <phoneticPr fontId="4" type="noConversion"/>
  <pageMargins left="0.75" right="0.75" top="1" bottom="1" header="0.5" footer="0.5"/>
  <pageSetup orientation="landscape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Houston New Store Loan</vt:lpstr>
      <vt:lpstr>Payment Table</vt:lpstr>
      <vt:lpstr>Quarterly Merchandise Costs</vt:lpstr>
      <vt:lpstr>Annual Merchandise Costs</vt:lpstr>
      <vt:lpstr>Bracelet_Costs</vt:lpstr>
      <vt:lpstr>Business_Card_Cases</vt:lpstr>
      <vt:lpstr>Key_Chains_Costs</vt:lpstr>
      <vt:lpstr>Necklace_Costs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SOUMYA VAJJHALA</cp:lastModifiedBy>
  <cp:lastPrinted>2008-12-12T23:57:29Z</cp:lastPrinted>
  <dcterms:created xsi:type="dcterms:W3CDTF">2003-07-20T17:44:03Z</dcterms:created>
  <dcterms:modified xsi:type="dcterms:W3CDTF">2021-04-04T18:11:56Z</dcterms:modified>
</cp:coreProperties>
</file>