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Spreadsheet Applications/Using the Data Analysis^J Solver^J  and Scenario Features^J and Building Complex Formulas/"/>
    </mc:Choice>
  </mc:AlternateContent>
  <xr:revisionPtr revIDLastSave="103" documentId="11_12128AE7DE162975AC6232A684BF0BFD39475CD3" xr6:coauthVersionLast="47" xr6:coauthVersionMax="47" xr10:uidLastSave="{EA3D6B8A-E09E-4E3E-A53B-5A1AFEF898B0}"/>
  <bookViews>
    <workbookView xWindow="2685" yWindow="2925" windowWidth="28800" windowHeight="15285" activeTab="1" xr2:uid="{00000000-000D-0000-FFFF-FFFF00000000}"/>
  </bookViews>
  <sheets>
    <sheet name="Sales" sheetId="1" r:id="rId1"/>
    <sheet name="Projected Income" sheetId="3" r:id="rId2"/>
    <sheet name="Sales Trend Chart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3" l="1"/>
  <c r="D10" i="3"/>
  <c r="E10" i="3"/>
  <c r="F10" i="3"/>
  <c r="G10" i="3"/>
  <c r="H10" i="3"/>
  <c r="I10" i="3"/>
  <c r="J10" i="3"/>
  <c r="K10" i="3"/>
  <c r="L10" i="3"/>
  <c r="M10" i="3"/>
  <c r="C8" i="3"/>
  <c r="D8" i="3"/>
  <c r="E8" i="3"/>
  <c r="F8" i="3"/>
  <c r="G8" i="3"/>
  <c r="H8" i="3"/>
  <c r="I8" i="3"/>
  <c r="J8" i="3"/>
  <c r="K8" i="3"/>
  <c r="L8" i="3"/>
  <c r="M8" i="3"/>
  <c r="C6" i="3"/>
  <c r="D6" i="3"/>
  <c r="E6" i="3"/>
  <c r="F6" i="3"/>
  <c r="G6" i="3"/>
  <c r="H6" i="3"/>
  <c r="I6" i="3"/>
  <c r="J6" i="3"/>
  <c r="K6" i="3"/>
  <c r="L6" i="3"/>
  <c r="M6" i="3"/>
  <c r="D3" i="3"/>
  <c r="E3" i="3" s="1"/>
  <c r="F3" i="3" s="1"/>
  <c r="G3" i="3" s="1"/>
  <c r="H3" i="3" s="1"/>
  <c r="I3" i="3" s="1"/>
  <c r="J3" i="3" s="1"/>
  <c r="K3" i="3" s="1"/>
  <c r="L3" i="3" s="1"/>
  <c r="M3" i="3" s="1"/>
  <c r="B3" i="3"/>
  <c r="C3" i="3" s="1"/>
  <c r="B51" i="1"/>
  <c r="D49" i="1"/>
  <c r="D42" i="1"/>
  <c r="D35" i="1"/>
  <c r="D28" i="1"/>
  <c r="D21" i="1"/>
  <c r="C49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B50" i="1" l="1"/>
  <c r="B6" i="3"/>
  <c r="B8" i="3" s="1"/>
  <c r="B10" i="3" l="1"/>
</calcChain>
</file>

<file path=xl/sharedStrings.xml><?xml version="1.0" encoding="utf-8"?>
<sst xmlns="http://schemas.openxmlformats.org/spreadsheetml/2006/main" count="28" uniqueCount="27">
  <si>
    <t>July</t>
  </si>
  <si>
    <t>Sales</t>
  </si>
  <si>
    <t>Costs related to sales</t>
  </si>
  <si>
    <t>Costs unrelated to sales</t>
  </si>
  <si>
    <t>Date</t>
  </si>
  <si>
    <t>Expenses:</t>
  </si>
  <si>
    <t>Gross Profit/Loss</t>
  </si>
  <si>
    <t>Required Sales Growth</t>
  </si>
  <si>
    <t>Costs related to sales as % of Sales</t>
  </si>
  <si>
    <t>Total Expenses</t>
  </si>
  <si>
    <t>Projected Income Statement: Charlotte, NC</t>
  </si>
  <si>
    <t>Daily Sales Charlotte, NC</t>
  </si>
  <si>
    <t>Moving Average</t>
  </si>
  <si>
    <t>Growth Trend</t>
  </si>
  <si>
    <t>Total</t>
  </si>
  <si>
    <t>July Sales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</si>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</sst>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71" formatCode="&quot;$&quot;#,##0"/>
    <numFmt numFmtId="172" formatCode="ddd\,\ mmm\ dd"/>
  </numFmts>
  <fonts count="8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8" applyNumberFormat="0" applyFill="0" applyAlignment="0" applyProtection="0"/>
    <xf numFmtId="0" fontId="7" fillId="0" borderId="9" applyNumberFormat="0" applyFill="0" applyAlignment="0" applyProtection="0"/>
  </cellStyleXfs>
  <cellXfs count="25">
    <xf numFmtId="0" fontId="0" fillId="0" borderId="0" xfId="0"/>
    <xf numFmtId="0" fontId="3" fillId="0" borderId="0" xfId="0" applyFont="1"/>
    <xf numFmtId="164" fontId="3" fillId="0" borderId="0" xfId="1" applyNumberFormat="1" applyFont="1"/>
    <xf numFmtId="0" fontId="4" fillId="0" borderId="0" xfId="0" applyFont="1"/>
    <xf numFmtId="164" fontId="3" fillId="0" borderId="0" xfId="1" applyNumberFormat="1" applyFont="1" applyAlignment="1">
      <alignment horizontal="left" indent="2"/>
    </xf>
    <xf numFmtId="0" fontId="3" fillId="0" borderId="0" xfId="0" applyFont="1" applyAlignment="1">
      <alignment horizontal="left" indent="1"/>
    </xf>
    <xf numFmtId="0" fontId="3" fillId="2" borderId="3" xfId="0" applyFont="1" applyFill="1" applyBorder="1"/>
    <xf numFmtId="9" fontId="3" fillId="2" borderId="4" xfId="0" applyNumberFormat="1" applyFont="1" applyFill="1" applyBorder="1"/>
    <xf numFmtId="0" fontId="3" fillId="2" borderId="5" xfId="0" applyFont="1" applyFill="1" applyBorder="1"/>
    <xf numFmtId="9" fontId="3" fillId="2" borderId="6" xfId="0" applyNumberFormat="1" applyFont="1" applyFill="1" applyBorder="1"/>
    <xf numFmtId="0" fontId="4" fillId="0" borderId="0" xfId="0" applyFont="1" applyAlignment="1">
      <alignment horizontal="right"/>
    </xf>
    <xf numFmtId="0" fontId="5" fillId="0" borderId="0" xfId="3" applyAlignment="1">
      <alignment horizontal="center"/>
    </xf>
    <xf numFmtId="171" fontId="3" fillId="0" borderId="0" xfId="1" applyNumberFormat="1" applyFont="1"/>
    <xf numFmtId="171" fontId="3" fillId="0" borderId="0" xfId="1" applyNumberFormat="1" applyFont="1" applyFill="1"/>
    <xf numFmtId="171" fontId="3" fillId="0" borderId="0" xfId="0" applyNumberFormat="1" applyFont="1"/>
    <xf numFmtId="171" fontId="3" fillId="0" borderId="0" xfId="1" applyNumberFormat="1" applyFont="1" applyFill="1" applyBorder="1"/>
    <xf numFmtId="171" fontId="3" fillId="0" borderId="2" xfId="1" applyNumberFormat="1" applyFont="1" applyBorder="1"/>
    <xf numFmtId="171" fontId="3" fillId="0" borderId="1" xfId="2" applyNumberFormat="1" applyFont="1" applyBorder="1"/>
    <xf numFmtId="172" fontId="3" fillId="0" borderId="0" xfId="0" applyNumberFormat="1" applyFont="1"/>
    <xf numFmtId="0" fontId="6" fillId="0" borderId="8" xfId="4"/>
    <xf numFmtId="0" fontId="7" fillId="0" borderId="9" xfId="5"/>
    <xf numFmtId="171" fontId="7" fillId="0" borderId="9" xfId="5" applyNumberFormat="1"/>
    <xf numFmtId="171" fontId="0" fillId="0" borderId="0" xfId="0" applyNumberFormat="1"/>
    <xf numFmtId="9" fontId="3" fillId="0" borderId="0" xfId="0" applyNumberFormat="1" applyFont="1"/>
    <xf numFmtId="171" fontId="3" fillId="3" borderId="7" xfId="2" applyNumberFormat="1" applyFont="1" applyFill="1" applyBorder="1"/>
  </cellXfs>
  <cellStyles count="6">
    <cellStyle name="Comma" xfId="1" builtinId="3"/>
    <cellStyle name="Currency" xfId="2" builtinId="4"/>
    <cellStyle name="Heading 3" xfId="4" builtinId="18"/>
    <cellStyle name="Normal" xfId="0" builtinId="0"/>
    <cellStyle name="Title" xfId="3" builtinId="15"/>
    <cellStyle name="Total" xfId="5" builtinId="2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chartsheet" Target="chartsheets/sheet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Expected Break-Even Point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'Projected Income'!$A$3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'Projected Income'!$B$2:$M$2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'Projected Income'!$B$3:$M$3</c:f>
              <c:numCache>
                <c:formatCode>"$"#,##0</c:formatCode>
                <c:ptCount val="12"/>
                <c:pt idx="0">
                  <c:v>171240</c:v>
                </c:pt>
                <c:pt idx="1">
                  <c:v>188364.00000000003</c:v>
                </c:pt>
                <c:pt idx="2">
                  <c:v>207200.40000000005</c:v>
                </c:pt>
                <c:pt idx="3">
                  <c:v>227920.44000000009</c:v>
                </c:pt>
                <c:pt idx="4">
                  <c:v>250712.48400000011</c:v>
                </c:pt>
                <c:pt idx="5">
                  <c:v>275783.73240000015</c:v>
                </c:pt>
                <c:pt idx="6">
                  <c:v>303362.1056400002</c:v>
                </c:pt>
                <c:pt idx="7">
                  <c:v>333698.31620400026</c:v>
                </c:pt>
                <c:pt idx="8">
                  <c:v>367068.14782440034</c:v>
                </c:pt>
                <c:pt idx="9">
                  <c:v>403774.96260684042</c:v>
                </c:pt>
                <c:pt idx="10">
                  <c:v>444152.45886752452</c:v>
                </c:pt>
                <c:pt idx="11">
                  <c:v>488567.70475427702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1A-4144-B41C-60F687682CBE}"/>
            </c:ext>
          </c:extLst>
        </c:ser>
        <c:ser>
          <c:idx val="1"/>
          <c:order val="1"/>
          <c:tx>
            <c:strRef>
              <c:f>'Projected Income'!$A$8</c:f>
              <c:strCache>
                <c:ptCount val="1"/>
                <c:pt idx="0">
                  <c:v>Total Expenses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'Projected Income'!$B$8:$M$8</c:f>
              <c:numCache>
                <c:formatCode>"$"#,##0</c:formatCode>
                <c:ptCount val="12"/>
                <c:pt idx="0">
                  <c:v>188978.8</c:v>
                </c:pt>
                <c:pt idx="1">
                  <c:v>203876.68000000002</c:v>
                </c:pt>
                <c:pt idx="2">
                  <c:v>220264.34800000006</c:v>
                </c:pt>
                <c:pt idx="3">
                  <c:v>238290.78280000007</c:v>
                </c:pt>
                <c:pt idx="4">
                  <c:v>258119.86108000009</c:v>
                </c:pt>
                <c:pt idx="5">
                  <c:v>279931.8471880001</c:v>
                </c:pt>
                <c:pt idx="6">
                  <c:v>303925.03190680017</c:v>
                </c:pt>
                <c:pt idx="7">
                  <c:v>330317.53509748023</c:v>
                </c:pt>
                <c:pt idx="8">
                  <c:v>359349.28860722831</c:v>
                </c:pt>
                <c:pt idx="9">
                  <c:v>391284.21746795118</c:v>
                </c:pt>
                <c:pt idx="10">
                  <c:v>426412.6392147463</c:v>
                </c:pt>
                <c:pt idx="11">
                  <c:v>465053.90313622099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B1A-4144-B41C-60F687682C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8757423"/>
        <c:axId val="1678760783"/>
      </c:lineChart>
      <c:catAx>
        <c:axId val="1678757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760783"/>
        <c:crosses val="autoZero"/>
        <c:auto val="1"/>
        <c:lblAlgn val="ctr"/>
        <c:lblOffset val="100"/>
        <c:noMultiLvlLbl val="0"/>
      </c:catAx>
      <c:valAx>
        <c:axId val="1678760783"/>
        <c:scaling>
          <c:orientation val="minMax"/>
          <c:max val="500000"/>
          <c:min val="1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757423"/>
        <c:crosses val="autoZero"/>
        <c:crossBetween val="between"/>
      </c:valAx>
      <c:spPr>
        <a:solidFill>
          <a:schemeClr val="bg2">
            <a:lumMod val="90000"/>
          </a:schemeClr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2">
        <a:lumMod val="9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Moving Average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cat>
            <c:numRef>
              <c:f>Sales!$A$9:$A$49</c:f>
              <c:numCache>
                <c:formatCode>ddd\,\ mmm\ dd</c:formatCode>
                <c:ptCount val="41"/>
                <c:pt idx="0">
                  <c:v>41811</c:v>
                </c:pt>
                <c:pt idx="1">
                  <c:v>41812</c:v>
                </c:pt>
                <c:pt idx="2">
                  <c:v>41813</c:v>
                </c:pt>
                <c:pt idx="3">
                  <c:v>41814</c:v>
                </c:pt>
                <c:pt idx="4">
                  <c:v>41815</c:v>
                </c:pt>
                <c:pt idx="5">
                  <c:v>41816</c:v>
                </c:pt>
                <c:pt idx="6">
                  <c:v>41817</c:v>
                </c:pt>
                <c:pt idx="7">
                  <c:v>41818</c:v>
                </c:pt>
                <c:pt idx="8">
                  <c:v>41819</c:v>
                </c:pt>
                <c:pt idx="9">
                  <c:v>41820</c:v>
                </c:pt>
                <c:pt idx="10">
                  <c:v>41821</c:v>
                </c:pt>
                <c:pt idx="11">
                  <c:v>41822</c:v>
                </c:pt>
                <c:pt idx="12">
                  <c:v>41823</c:v>
                </c:pt>
                <c:pt idx="13">
                  <c:v>41824</c:v>
                </c:pt>
                <c:pt idx="14">
                  <c:v>41825</c:v>
                </c:pt>
                <c:pt idx="15">
                  <c:v>41826</c:v>
                </c:pt>
                <c:pt idx="16">
                  <c:v>41827</c:v>
                </c:pt>
                <c:pt idx="17">
                  <c:v>41828</c:v>
                </c:pt>
                <c:pt idx="18">
                  <c:v>41829</c:v>
                </c:pt>
                <c:pt idx="19">
                  <c:v>41830</c:v>
                </c:pt>
                <c:pt idx="20">
                  <c:v>41831</c:v>
                </c:pt>
                <c:pt idx="21">
                  <c:v>41832</c:v>
                </c:pt>
                <c:pt idx="22">
                  <c:v>41833</c:v>
                </c:pt>
                <c:pt idx="23">
                  <c:v>41834</c:v>
                </c:pt>
                <c:pt idx="24">
                  <c:v>41835</c:v>
                </c:pt>
                <c:pt idx="25">
                  <c:v>41836</c:v>
                </c:pt>
                <c:pt idx="26">
                  <c:v>41837</c:v>
                </c:pt>
                <c:pt idx="27">
                  <c:v>41838</c:v>
                </c:pt>
                <c:pt idx="28">
                  <c:v>41839</c:v>
                </c:pt>
                <c:pt idx="29">
                  <c:v>41840</c:v>
                </c:pt>
                <c:pt idx="30">
                  <c:v>41841</c:v>
                </c:pt>
                <c:pt idx="31">
                  <c:v>41842</c:v>
                </c:pt>
                <c:pt idx="32">
                  <c:v>41843</c:v>
                </c:pt>
                <c:pt idx="33">
                  <c:v>41844</c:v>
                </c:pt>
                <c:pt idx="34">
                  <c:v>41845</c:v>
                </c:pt>
                <c:pt idx="35">
                  <c:v>41846</c:v>
                </c:pt>
                <c:pt idx="36">
                  <c:v>41847</c:v>
                </c:pt>
                <c:pt idx="37">
                  <c:v>41848</c:v>
                </c:pt>
                <c:pt idx="38">
                  <c:v>41849</c:v>
                </c:pt>
                <c:pt idx="39">
                  <c:v>41850</c:v>
                </c:pt>
                <c:pt idx="40">
                  <c:v>41851</c:v>
                </c:pt>
              </c:numCache>
            </c:numRef>
          </c:cat>
          <c:val>
            <c:numRef>
              <c:f>Sales!$B$3:$B$49</c:f>
              <c:numCache>
                <c:formatCode>"$"#,##0</c:formatCode>
                <c:ptCount val="47"/>
                <c:pt idx="0">
                  <c:v>3414</c:v>
                </c:pt>
                <c:pt idx="1">
                  <c:v>2850</c:v>
                </c:pt>
                <c:pt idx="2">
                  <c:v>3355</c:v>
                </c:pt>
                <c:pt idx="3">
                  <c:v>4647</c:v>
                </c:pt>
                <c:pt idx="4">
                  <c:v>3722</c:v>
                </c:pt>
                <c:pt idx="5">
                  <c:v>3056</c:v>
                </c:pt>
                <c:pt idx="6">
                  <c:v>3226</c:v>
                </c:pt>
                <c:pt idx="7">
                  <c:v>3568</c:v>
                </c:pt>
                <c:pt idx="8">
                  <c:v>3224</c:v>
                </c:pt>
                <c:pt idx="9">
                  <c:v>4424</c:v>
                </c:pt>
                <c:pt idx="10">
                  <c:v>5521</c:v>
                </c:pt>
                <c:pt idx="11">
                  <c:v>5814</c:v>
                </c:pt>
                <c:pt idx="12">
                  <c:v>4354</c:v>
                </c:pt>
                <c:pt idx="13">
                  <c:v>3285</c:v>
                </c:pt>
                <c:pt idx="14">
                  <c:v>3571</c:v>
                </c:pt>
                <c:pt idx="15">
                  <c:v>3573</c:v>
                </c:pt>
                <c:pt idx="16">
                  <c:v>4621</c:v>
                </c:pt>
                <c:pt idx="17">
                  <c:v>6027</c:v>
                </c:pt>
                <c:pt idx="18">
                  <c:v>8244</c:v>
                </c:pt>
                <c:pt idx="19">
                  <c:v>4828</c:v>
                </c:pt>
                <c:pt idx="20">
                  <c:v>3391</c:v>
                </c:pt>
                <c:pt idx="21">
                  <c:v>3224</c:v>
                </c:pt>
                <c:pt idx="22">
                  <c:v>4728</c:v>
                </c:pt>
                <c:pt idx="23">
                  <c:v>4947</c:v>
                </c:pt>
                <c:pt idx="24">
                  <c:v>8478</c:v>
                </c:pt>
                <c:pt idx="25">
                  <c:v>8266</c:v>
                </c:pt>
                <c:pt idx="26">
                  <c:v>5310</c:v>
                </c:pt>
                <c:pt idx="27">
                  <c:v>4616</c:v>
                </c:pt>
                <c:pt idx="28">
                  <c:v>3062</c:v>
                </c:pt>
                <c:pt idx="29">
                  <c:v>3584</c:v>
                </c:pt>
                <c:pt idx="30">
                  <c:v>5144</c:v>
                </c:pt>
                <c:pt idx="31">
                  <c:v>7906</c:v>
                </c:pt>
                <c:pt idx="32">
                  <c:v>9374</c:v>
                </c:pt>
                <c:pt idx="33">
                  <c:v>5517</c:v>
                </c:pt>
                <c:pt idx="34">
                  <c:v>3348</c:v>
                </c:pt>
                <c:pt idx="35">
                  <c:v>2954</c:v>
                </c:pt>
                <c:pt idx="36">
                  <c:v>3018</c:v>
                </c:pt>
                <c:pt idx="37">
                  <c:v>3631</c:v>
                </c:pt>
                <c:pt idx="38">
                  <c:v>7896</c:v>
                </c:pt>
                <c:pt idx="39">
                  <c:v>9174</c:v>
                </c:pt>
                <c:pt idx="40">
                  <c:v>5266</c:v>
                </c:pt>
                <c:pt idx="41">
                  <c:v>3408</c:v>
                </c:pt>
                <c:pt idx="42">
                  <c:v>3555</c:v>
                </c:pt>
                <c:pt idx="43">
                  <c:v>3817</c:v>
                </c:pt>
                <c:pt idx="44">
                  <c:v>5306</c:v>
                </c:pt>
                <c:pt idx="45">
                  <c:v>9534</c:v>
                </c:pt>
                <c:pt idx="46">
                  <c:v>9066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E5-49CC-8628-B75300259D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0663504"/>
        <c:axId val="1250661104"/>
      </c:lineChart>
      <c:lineChart>
        <c:grouping val="standard"/>
        <c:varyColors val="0"/>
        <c:ser>
          <c:idx val="1"/>
          <c:order val="1"/>
          <c:tx>
            <c:v>Forecast</c:v>
          </c:tx>
          <c:cat>
            <c:numRef>
              <c:f>Sales!$A$9:$A$49</c:f>
              <c:numCache>
                <c:formatCode>ddd\,\ mmm\ dd</c:formatCode>
                <c:ptCount val="41"/>
                <c:pt idx="0">
                  <c:v>41811</c:v>
                </c:pt>
                <c:pt idx="1">
                  <c:v>41812</c:v>
                </c:pt>
                <c:pt idx="2">
                  <c:v>41813</c:v>
                </c:pt>
                <c:pt idx="3">
                  <c:v>41814</c:v>
                </c:pt>
                <c:pt idx="4">
                  <c:v>41815</c:v>
                </c:pt>
                <c:pt idx="5">
                  <c:v>41816</c:v>
                </c:pt>
                <c:pt idx="6">
                  <c:v>41817</c:v>
                </c:pt>
                <c:pt idx="7">
                  <c:v>41818</c:v>
                </c:pt>
                <c:pt idx="8">
                  <c:v>41819</c:v>
                </c:pt>
                <c:pt idx="9">
                  <c:v>41820</c:v>
                </c:pt>
                <c:pt idx="10">
                  <c:v>41821</c:v>
                </c:pt>
                <c:pt idx="11">
                  <c:v>41822</c:v>
                </c:pt>
                <c:pt idx="12">
                  <c:v>41823</c:v>
                </c:pt>
                <c:pt idx="13">
                  <c:v>41824</c:v>
                </c:pt>
                <c:pt idx="14">
                  <c:v>41825</c:v>
                </c:pt>
                <c:pt idx="15">
                  <c:v>41826</c:v>
                </c:pt>
                <c:pt idx="16">
                  <c:v>41827</c:v>
                </c:pt>
                <c:pt idx="17">
                  <c:v>41828</c:v>
                </c:pt>
                <c:pt idx="18">
                  <c:v>41829</c:v>
                </c:pt>
                <c:pt idx="19">
                  <c:v>41830</c:v>
                </c:pt>
                <c:pt idx="20">
                  <c:v>41831</c:v>
                </c:pt>
                <c:pt idx="21">
                  <c:v>41832</c:v>
                </c:pt>
                <c:pt idx="22">
                  <c:v>41833</c:v>
                </c:pt>
                <c:pt idx="23">
                  <c:v>41834</c:v>
                </c:pt>
                <c:pt idx="24">
                  <c:v>41835</c:v>
                </c:pt>
                <c:pt idx="25">
                  <c:v>41836</c:v>
                </c:pt>
                <c:pt idx="26">
                  <c:v>41837</c:v>
                </c:pt>
                <c:pt idx="27">
                  <c:v>41838</c:v>
                </c:pt>
                <c:pt idx="28">
                  <c:v>41839</c:v>
                </c:pt>
                <c:pt idx="29">
                  <c:v>41840</c:v>
                </c:pt>
                <c:pt idx="30">
                  <c:v>41841</c:v>
                </c:pt>
                <c:pt idx="31">
                  <c:v>41842</c:v>
                </c:pt>
                <c:pt idx="32">
                  <c:v>41843</c:v>
                </c:pt>
                <c:pt idx="33">
                  <c:v>41844</c:v>
                </c:pt>
                <c:pt idx="34">
                  <c:v>41845</c:v>
                </c:pt>
                <c:pt idx="35">
                  <c:v>41846</c:v>
                </c:pt>
                <c:pt idx="36">
                  <c:v>41847</c:v>
                </c:pt>
                <c:pt idx="37">
                  <c:v>41848</c:v>
                </c:pt>
                <c:pt idx="38">
                  <c:v>41849</c:v>
                </c:pt>
                <c:pt idx="39">
                  <c:v>41850</c:v>
                </c:pt>
                <c:pt idx="40">
                  <c:v>41851</c:v>
                </c:pt>
              </c:numCache>
            </c:numRef>
          </c:cat>
          <c:val>
            <c:numRef>
              <c:f>Sales!$C$3:$C$49</c:f>
              <c:numCache>
                <c:formatCode>General</c:formatCode>
                <c:ptCount val="4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 formatCode="&quot;$&quot;#,##0">
                  <c:v>3467.1428571428573</c:v>
                </c:pt>
                <c:pt idx="7" formatCode="&quot;$&quot;#,##0">
                  <c:v>3489.1428571428573</c:v>
                </c:pt>
                <c:pt idx="8" formatCode="&quot;$&quot;#,##0">
                  <c:v>3542.5714285714284</c:v>
                </c:pt>
                <c:pt idx="9" formatCode="&quot;$&quot;#,##0">
                  <c:v>3695.2857142857142</c:v>
                </c:pt>
                <c:pt idx="10" formatCode="&quot;$&quot;#,##0">
                  <c:v>3820.1428571428573</c:v>
                </c:pt>
                <c:pt idx="11" formatCode="&quot;$&quot;#,##0">
                  <c:v>4119</c:v>
                </c:pt>
                <c:pt idx="12" formatCode="&quot;$&quot;#,##0">
                  <c:v>4304.4285714285716</c:v>
                </c:pt>
                <c:pt idx="13" formatCode="&quot;$&quot;#,##0">
                  <c:v>4312.8571428571431</c:v>
                </c:pt>
                <c:pt idx="14" formatCode="&quot;$&quot;#,##0">
                  <c:v>4313.2857142857147</c:v>
                </c:pt>
                <c:pt idx="15" formatCode="&quot;$&quot;#,##0">
                  <c:v>4363.1428571428569</c:v>
                </c:pt>
                <c:pt idx="16" formatCode="&quot;$&quot;#,##0">
                  <c:v>4391.2857142857147</c:v>
                </c:pt>
                <c:pt idx="17" formatCode="&quot;$&quot;#,##0">
                  <c:v>4463.5714285714284</c:v>
                </c:pt>
                <c:pt idx="18" formatCode="&quot;$&quot;#,##0">
                  <c:v>4810.7142857142853</c:v>
                </c:pt>
                <c:pt idx="19" formatCode="&quot;$&quot;#,##0">
                  <c:v>4878.4285714285716</c:v>
                </c:pt>
                <c:pt idx="20" formatCode="&quot;$&quot;#,##0">
                  <c:v>4893.5714285714284</c:v>
                </c:pt>
                <c:pt idx="21" formatCode="&quot;$&quot;#,##0">
                  <c:v>4844</c:v>
                </c:pt>
                <c:pt idx="22" formatCode="&quot;$&quot;#,##0">
                  <c:v>5009</c:v>
                </c:pt>
                <c:pt idx="23" formatCode="&quot;$&quot;#,##0">
                  <c:v>5055.5714285714284</c:v>
                </c:pt>
                <c:pt idx="24" formatCode="&quot;$&quot;#,##0">
                  <c:v>5405.7142857142853</c:v>
                </c:pt>
                <c:pt idx="25" formatCode="&quot;$&quot;#,##0">
                  <c:v>5408.8571428571431</c:v>
                </c:pt>
                <c:pt idx="26" formatCode="&quot;$&quot;#,##0">
                  <c:v>5477.7142857142853</c:v>
                </c:pt>
                <c:pt idx="27" formatCode="&quot;$&quot;#,##0">
                  <c:v>5652.7142857142853</c:v>
                </c:pt>
                <c:pt idx="28" formatCode="&quot;$&quot;#,##0">
                  <c:v>5629.5714285714284</c:v>
                </c:pt>
                <c:pt idx="29" formatCode="&quot;$&quot;#,##0">
                  <c:v>5466.1428571428569</c:v>
                </c:pt>
                <c:pt idx="30" formatCode="&quot;$&quot;#,##0">
                  <c:v>5494.2857142857147</c:v>
                </c:pt>
                <c:pt idx="31" formatCode="&quot;$&quot;#,##0">
                  <c:v>5412.5714285714284</c:v>
                </c:pt>
                <c:pt idx="32" formatCode="&quot;$&quot;#,##0">
                  <c:v>5570.8571428571431</c:v>
                </c:pt>
                <c:pt idx="33" formatCode="&quot;$&quot;#,##0">
                  <c:v>5600.4285714285716</c:v>
                </c:pt>
                <c:pt idx="34" formatCode="&quot;$&quot;#,##0">
                  <c:v>5419.2857142857147</c:v>
                </c:pt>
                <c:pt idx="35" formatCode="&quot;$&quot;#,##0">
                  <c:v>5403.8571428571431</c:v>
                </c:pt>
                <c:pt idx="36" formatCode="&quot;$&quot;#,##0">
                  <c:v>5323</c:v>
                </c:pt>
                <c:pt idx="37" formatCode="&quot;$&quot;#,##0">
                  <c:v>5106.8571428571431</c:v>
                </c:pt>
                <c:pt idx="38" formatCode="&quot;$&quot;#,##0">
                  <c:v>5105.4285714285716</c:v>
                </c:pt>
                <c:pt idx="39" formatCode="&quot;$&quot;#,##0">
                  <c:v>5076.8571428571431</c:v>
                </c:pt>
                <c:pt idx="40" formatCode="&quot;$&quot;#,##0">
                  <c:v>5041</c:v>
                </c:pt>
                <c:pt idx="41" formatCode="&quot;$&quot;#,##0">
                  <c:v>5049.5714285714284</c:v>
                </c:pt>
                <c:pt idx="42" formatCode="&quot;$&quot;#,##0">
                  <c:v>5135.4285714285716</c:v>
                </c:pt>
                <c:pt idx="43" formatCode="&quot;$&quot;#,##0">
                  <c:v>5249.5714285714284</c:v>
                </c:pt>
                <c:pt idx="44" formatCode="&quot;$&quot;#,##0">
                  <c:v>5488.8571428571431</c:v>
                </c:pt>
                <c:pt idx="45" formatCode="&quot;$&quot;#,##0">
                  <c:v>5722.8571428571431</c:v>
                </c:pt>
                <c:pt idx="46" formatCode="&quot;$&quot;#,##0">
                  <c:v>5707.4285714285716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E5-49CC-8628-B75300259D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6478735"/>
        <c:axId val="1806475855"/>
      </c:lineChart>
      <c:dateAx>
        <c:axId val="1250663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/>
                  <a:t>June 15th through July 31st</a:t>
                </a:r>
              </a:p>
            </c:rich>
          </c:tx>
          <c:overlay val="0"/>
        </c:title>
        <c:numFmt formatCode="m/d;@" sourceLinked="0"/>
        <c:majorTickMark val="out"/>
        <c:minorTickMark val="none"/>
        <c:tickLblPos val="nextTo"/>
        <c:crossAx val="1250661104"/>
        <c:crosses val="autoZero"/>
        <c:auto val="1"/>
        <c:lblOffset val="100"/>
        <c:baseTimeUnit val="days"/>
      </c:dateAx>
      <c:valAx>
        <c:axId val="12506611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Sales</a:t>
                </a:r>
              </a:p>
            </c:rich>
          </c:tx>
          <c:overlay val="0"/>
        </c:title>
        <c:numFmt formatCode="&quot;$&quot;#,##0" sourceLinked="1"/>
        <c:majorTickMark val="out"/>
        <c:minorTickMark val="none"/>
        <c:tickLblPos val="nextTo"/>
        <c:crossAx val="1250663504"/>
        <c:crosses val="autoZero"/>
        <c:crossBetween val="midCat"/>
      </c:valAx>
      <c:valAx>
        <c:axId val="180647585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806478735"/>
        <c:crosses val="max"/>
        <c:crossBetween val="between"/>
      </c:valAx>
      <c:dateAx>
        <c:axId val="1806478735"/>
        <c:scaling>
          <c:orientation val="minMax"/>
        </c:scaling>
        <c:delete val="1"/>
        <c:axPos val="b"/>
        <c:numFmt formatCode="ddd\,\ mmm\ dd" sourceLinked="1"/>
        <c:majorTickMark val="out"/>
        <c:minorTickMark val="none"/>
        <c:tickLblPos val="nextTo"/>
        <c:crossAx val="1806475855"/>
        <c:auto val="1"/>
        <c:lblOffset val="100"/>
        <c:baseTimeUnit val="days"/>
      </c:dateAx>
    </c:plotArea>
    <c:legend>
      <c:legendPos val="r"/>
      <c:overlay val="0"/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A1900C0-BF15-49F0-96BE-AFDCEA1CAD4C}">
  <sheetPr/>
  <sheetViews>
    <sheetView zoomScale="11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714374</xdr:colOff>
      <xdr:row>11</xdr:row>
      <xdr:rowOff>0</xdr:rowOff>
    </xdr:from>
    <xdr:to>
      <xdr:col>9</xdr:col>
      <xdr:colOff>714374</xdr:colOff>
      <xdr:row>26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69CE9E-0A7C-0091-7844-3C744DD5D9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5165" cy="629676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457991-2295-6A5B-84F2-D501B2A0141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V51"/>
  <sheetViews>
    <sheetView topLeftCell="A18" workbookViewId="0">
      <selection activeCell="B52" sqref="B52"/>
    </sheetView>
  </sheetViews>
  <sheetFormatPr defaultRowHeight="15" x14ac:dyDescent="0.25"/>
  <cols>
    <col min="1" max="1" width="11.5703125" style="1" bestFit="1" customWidth="1"/>
    <col min="2" max="2" width="8.5703125" style="1" bestFit="1" customWidth="1"/>
    <col min="3" max="3" width="15.5703125" style="1" bestFit="1" customWidth="1"/>
    <col min="4" max="4" width="13.42578125" style="1" bestFit="1" customWidth="1"/>
    <col min="5" max="17" width="6.7109375" style="1" bestFit="1" customWidth="1"/>
    <col min="18" max="48" width="6.5703125" style="1" bestFit="1" customWidth="1"/>
    <col min="49" max="16384" width="9.140625" style="1"/>
  </cols>
  <sheetData>
    <row r="1" spans="1:48" ht="22.5" x14ac:dyDescent="0.3">
      <c r="A1" s="11" t="s">
        <v>11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</row>
    <row r="2" spans="1:48" ht="15.75" thickBot="1" x14ac:dyDescent="0.3">
      <c r="A2" s="19" t="s">
        <v>4</v>
      </c>
      <c r="B2" s="19" t="s">
        <v>1</v>
      </c>
      <c r="C2" s="19" t="s">
        <v>12</v>
      </c>
      <c r="D2" s="19" t="s">
        <v>13</v>
      </c>
    </row>
    <row r="3" spans="1:48" x14ac:dyDescent="0.25">
      <c r="A3" s="18">
        <v>41805</v>
      </c>
      <c r="B3" s="12">
        <v>3414</v>
      </c>
      <c r="C3" t="e">
        <v>#N/A</v>
      </c>
    </row>
    <row r="4" spans="1:48" x14ac:dyDescent="0.25">
      <c r="A4" s="18">
        <v>41806</v>
      </c>
      <c r="B4" s="12">
        <v>2850</v>
      </c>
      <c r="C4" t="e">
        <v>#N/A</v>
      </c>
    </row>
    <row r="5" spans="1:48" x14ac:dyDescent="0.25">
      <c r="A5" s="18">
        <v>41807</v>
      </c>
      <c r="B5" s="12">
        <v>3355</v>
      </c>
      <c r="C5" t="e">
        <v>#N/A</v>
      </c>
    </row>
    <row r="6" spans="1:48" x14ac:dyDescent="0.25">
      <c r="A6" s="18">
        <v>41808</v>
      </c>
      <c r="B6" s="12">
        <v>4647</v>
      </c>
      <c r="C6" t="e">
        <v>#N/A</v>
      </c>
    </row>
    <row r="7" spans="1:48" x14ac:dyDescent="0.25">
      <c r="A7" s="18">
        <v>41809</v>
      </c>
      <c r="B7" s="12">
        <v>3722</v>
      </c>
      <c r="C7" t="e">
        <v>#N/A</v>
      </c>
    </row>
    <row r="8" spans="1:48" x14ac:dyDescent="0.25">
      <c r="A8" s="18">
        <v>41810</v>
      </c>
      <c r="B8" s="13">
        <v>3056</v>
      </c>
      <c r="C8" t="e">
        <v>#N/A</v>
      </c>
    </row>
    <row r="9" spans="1:48" x14ac:dyDescent="0.25">
      <c r="A9" s="18">
        <v>41811</v>
      </c>
      <c r="B9" s="12">
        <v>3226</v>
      </c>
      <c r="C9" s="22">
        <f t="shared" ref="C9:C49" si="0">AVERAGE(B3:B9)</f>
        <v>3467.1428571428573</v>
      </c>
    </row>
    <row r="10" spans="1:48" x14ac:dyDescent="0.25">
      <c r="A10" s="18">
        <v>41812</v>
      </c>
      <c r="B10" s="12">
        <v>3568</v>
      </c>
      <c r="C10" s="22">
        <f t="shared" si="0"/>
        <v>3489.1428571428573</v>
      </c>
    </row>
    <row r="11" spans="1:48" x14ac:dyDescent="0.25">
      <c r="A11" s="18">
        <v>41813</v>
      </c>
      <c r="B11" s="12">
        <v>3224</v>
      </c>
      <c r="C11" s="22">
        <f t="shared" si="0"/>
        <v>3542.5714285714284</v>
      </c>
    </row>
    <row r="12" spans="1:48" x14ac:dyDescent="0.25">
      <c r="A12" s="18">
        <v>41814</v>
      </c>
      <c r="B12" s="12">
        <v>4424</v>
      </c>
      <c r="C12" s="22">
        <f t="shared" si="0"/>
        <v>3695.2857142857142</v>
      </c>
    </row>
    <row r="13" spans="1:48" x14ac:dyDescent="0.25">
      <c r="A13" s="18">
        <v>41815</v>
      </c>
      <c r="B13" s="12">
        <v>5521</v>
      </c>
      <c r="C13" s="22">
        <f t="shared" si="0"/>
        <v>3820.1428571428573</v>
      </c>
    </row>
    <row r="14" spans="1:48" x14ac:dyDescent="0.25">
      <c r="A14" s="18">
        <v>41816</v>
      </c>
      <c r="B14" s="14">
        <v>5814</v>
      </c>
      <c r="C14" s="22">
        <f t="shared" si="0"/>
        <v>4119</v>
      </c>
    </row>
    <row r="15" spans="1:48" x14ac:dyDescent="0.25">
      <c r="A15" s="18">
        <v>41817</v>
      </c>
      <c r="B15" s="13">
        <v>4354</v>
      </c>
      <c r="C15" s="22">
        <f t="shared" si="0"/>
        <v>4304.4285714285716</v>
      </c>
    </row>
    <row r="16" spans="1:48" x14ac:dyDescent="0.25">
      <c r="A16" s="18">
        <v>41818</v>
      </c>
      <c r="B16" s="12">
        <v>3285</v>
      </c>
      <c r="C16" s="22">
        <f t="shared" si="0"/>
        <v>4312.8571428571431</v>
      </c>
    </row>
    <row r="17" spans="1:4" x14ac:dyDescent="0.25">
      <c r="A17" s="18">
        <v>41819</v>
      </c>
      <c r="B17" s="12">
        <v>3571</v>
      </c>
      <c r="C17" s="22">
        <f t="shared" si="0"/>
        <v>4313.2857142857147</v>
      </c>
    </row>
    <row r="18" spans="1:4" x14ac:dyDescent="0.25">
      <c r="A18" s="18">
        <v>41820</v>
      </c>
      <c r="B18" s="12">
        <v>3573</v>
      </c>
      <c r="C18" s="22">
        <f t="shared" si="0"/>
        <v>4363.1428571428569</v>
      </c>
    </row>
    <row r="19" spans="1:4" x14ac:dyDescent="0.25">
      <c r="A19" s="18">
        <v>41821</v>
      </c>
      <c r="B19" s="15">
        <v>4621</v>
      </c>
      <c r="C19" s="22">
        <f t="shared" si="0"/>
        <v>4391.2857142857147</v>
      </c>
    </row>
    <row r="20" spans="1:4" x14ac:dyDescent="0.25">
      <c r="A20" s="18">
        <v>41822</v>
      </c>
      <c r="B20" s="15">
        <v>6027</v>
      </c>
      <c r="C20" s="22">
        <f t="shared" si="0"/>
        <v>4463.5714285714284</v>
      </c>
    </row>
    <row r="21" spans="1:4" x14ac:dyDescent="0.25">
      <c r="A21" s="18">
        <v>41823</v>
      </c>
      <c r="B21" s="14">
        <v>8244</v>
      </c>
      <c r="C21" s="22">
        <f t="shared" si="0"/>
        <v>4810.7142857142853</v>
      </c>
      <c r="D21" s="23">
        <f>(C21-C14)/C14</f>
        <v>0.16793257725522828</v>
      </c>
    </row>
    <row r="22" spans="1:4" x14ac:dyDescent="0.25">
      <c r="A22" s="18">
        <v>41824</v>
      </c>
      <c r="B22" s="15">
        <v>4828</v>
      </c>
      <c r="C22" s="22">
        <f t="shared" si="0"/>
        <v>4878.4285714285716</v>
      </c>
    </row>
    <row r="23" spans="1:4" x14ac:dyDescent="0.25">
      <c r="A23" s="18">
        <v>41825</v>
      </c>
      <c r="B23" s="15">
        <v>3391</v>
      </c>
      <c r="C23" s="22">
        <f t="shared" si="0"/>
        <v>4893.5714285714284</v>
      </c>
    </row>
    <row r="24" spans="1:4" x14ac:dyDescent="0.25">
      <c r="A24" s="18">
        <v>41826</v>
      </c>
      <c r="B24" s="15">
        <v>3224</v>
      </c>
      <c r="C24" s="22">
        <f t="shared" si="0"/>
        <v>4844</v>
      </c>
    </row>
    <row r="25" spans="1:4" x14ac:dyDescent="0.25">
      <c r="A25" s="18">
        <v>41827</v>
      </c>
      <c r="B25" s="15">
        <v>4728</v>
      </c>
      <c r="C25" s="22">
        <f t="shared" si="0"/>
        <v>5009</v>
      </c>
    </row>
    <row r="26" spans="1:4" x14ac:dyDescent="0.25">
      <c r="A26" s="18">
        <v>41828</v>
      </c>
      <c r="B26" s="15">
        <v>4947</v>
      </c>
      <c r="C26" s="22">
        <f t="shared" si="0"/>
        <v>5055.5714285714284</v>
      </c>
    </row>
    <row r="27" spans="1:4" x14ac:dyDescent="0.25">
      <c r="A27" s="18">
        <v>41829</v>
      </c>
      <c r="B27" s="15">
        <v>8478</v>
      </c>
      <c r="C27" s="22">
        <f t="shared" si="0"/>
        <v>5405.7142857142853</v>
      </c>
    </row>
    <row r="28" spans="1:4" x14ac:dyDescent="0.25">
      <c r="A28" s="18">
        <v>41830</v>
      </c>
      <c r="B28" s="14">
        <v>8266</v>
      </c>
      <c r="C28" s="22">
        <f t="shared" si="0"/>
        <v>5408.8571428571431</v>
      </c>
      <c r="D28" s="23">
        <f>(C28-C21)/C21</f>
        <v>0.12433556050482568</v>
      </c>
    </row>
    <row r="29" spans="1:4" x14ac:dyDescent="0.25">
      <c r="A29" s="18">
        <v>41831</v>
      </c>
      <c r="B29" s="15">
        <v>5310</v>
      </c>
      <c r="C29" s="22">
        <f t="shared" si="0"/>
        <v>5477.7142857142853</v>
      </c>
    </row>
    <row r="30" spans="1:4" x14ac:dyDescent="0.25">
      <c r="A30" s="18">
        <v>41832</v>
      </c>
      <c r="B30" s="15">
        <v>4616</v>
      </c>
      <c r="C30" s="22">
        <f t="shared" si="0"/>
        <v>5652.7142857142853</v>
      </c>
    </row>
    <row r="31" spans="1:4" x14ac:dyDescent="0.25">
      <c r="A31" s="18">
        <v>41833</v>
      </c>
      <c r="B31" s="15">
        <v>3062</v>
      </c>
      <c r="C31" s="22">
        <f t="shared" si="0"/>
        <v>5629.5714285714284</v>
      </c>
    </row>
    <row r="32" spans="1:4" x14ac:dyDescent="0.25">
      <c r="A32" s="18">
        <v>41834</v>
      </c>
      <c r="B32" s="15">
        <v>3584</v>
      </c>
      <c r="C32" s="22">
        <f t="shared" si="0"/>
        <v>5466.1428571428569</v>
      </c>
    </row>
    <row r="33" spans="1:4" x14ac:dyDescent="0.25">
      <c r="A33" s="18">
        <v>41835</v>
      </c>
      <c r="B33" s="14">
        <v>5144</v>
      </c>
      <c r="C33" s="22">
        <f t="shared" si="0"/>
        <v>5494.2857142857147</v>
      </c>
    </row>
    <row r="34" spans="1:4" x14ac:dyDescent="0.25">
      <c r="A34" s="18">
        <v>41836</v>
      </c>
      <c r="B34" s="14">
        <v>7906</v>
      </c>
      <c r="C34" s="22">
        <f t="shared" si="0"/>
        <v>5412.5714285714284</v>
      </c>
    </row>
    <row r="35" spans="1:4" x14ac:dyDescent="0.25">
      <c r="A35" s="18">
        <v>41837</v>
      </c>
      <c r="B35" s="14">
        <v>9374</v>
      </c>
      <c r="C35" s="22">
        <f t="shared" si="0"/>
        <v>5570.8571428571431</v>
      </c>
      <c r="D35" s="23">
        <f>(C35-C28)/C28</f>
        <v>2.9950874227457607E-2</v>
      </c>
    </row>
    <row r="36" spans="1:4" x14ac:dyDescent="0.25">
      <c r="A36" s="18">
        <v>41838</v>
      </c>
      <c r="B36" s="15">
        <v>5517</v>
      </c>
      <c r="C36" s="22">
        <f t="shared" si="0"/>
        <v>5600.4285714285716</v>
      </c>
    </row>
    <row r="37" spans="1:4" x14ac:dyDescent="0.25">
      <c r="A37" s="18">
        <v>41839</v>
      </c>
      <c r="B37" s="14">
        <v>3348</v>
      </c>
      <c r="C37" s="22">
        <f t="shared" si="0"/>
        <v>5419.2857142857147</v>
      </c>
    </row>
    <row r="38" spans="1:4" x14ac:dyDescent="0.25">
      <c r="A38" s="18">
        <v>41840</v>
      </c>
      <c r="B38" s="14">
        <v>2954</v>
      </c>
      <c r="C38" s="22">
        <f t="shared" si="0"/>
        <v>5403.8571428571431</v>
      </c>
    </row>
    <row r="39" spans="1:4" x14ac:dyDescent="0.25">
      <c r="A39" s="18">
        <v>41841</v>
      </c>
      <c r="B39" s="14">
        <v>3018</v>
      </c>
      <c r="C39" s="22">
        <f t="shared" si="0"/>
        <v>5323</v>
      </c>
    </row>
    <row r="40" spans="1:4" x14ac:dyDescent="0.25">
      <c r="A40" s="18">
        <v>41842</v>
      </c>
      <c r="B40" s="14">
        <v>3631</v>
      </c>
      <c r="C40" s="22">
        <f t="shared" si="0"/>
        <v>5106.8571428571431</v>
      </c>
    </row>
    <row r="41" spans="1:4" x14ac:dyDescent="0.25">
      <c r="A41" s="18">
        <v>41843</v>
      </c>
      <c r="B41" s="14">
        <v>7896</v>
      </c>
      <c r="C41" s="22">
        <f t="shared" si="0"/>
        <v>5105.4285714285716</v>
      </c>
    </row>
    <row r="42" spans="1:4" x14ac:dyDescent="0.25">
      <c r="A42" s="18">
        <v>41844</v>
      </c>
      <c r="B42" s="14">
        <v>9174</v>
      </c>
      <c r="C42" s="22">
        <f t="shared" si="0"/>
        <v>5076.8571428571431</v>
      </c>
      <c r="D42" s="23">
        <f>(C42-C35)/C35</f>
        <v>-8.867576161657606E-2</v>
      </c>
    </row>
    <row r="43" spans="1:4" x14ac:dyDescent="0.25">
      <c r="A43" s="18">
        <v>41845</v>
      </c>
      <c r="B43" s="15">
        <v>5266</v>
      </c>
      <c r="C43" s="22">
        <f t="shared" si="0"/>
        <v>5041</v>
      </c>
    </row>
    <row r="44" spans="1:4" x14ac:dyDescent="0.25">
      <c r="A44" s="18">
        <v>41846</v>
      </c>
      <c r="B44" s="14">
        <v>3408</v>
      </c>
      <c r="C44" s="22">
        <f t="shared" si="0"/>
        <v>5049.5714285714284</v>
      </c>
    </row>
    <row r="45" spans="1:4" x14ac:dyDescent="0.25">
      <c r="A45" s="18">
        <v>41847</v>
      </c>
      <c r="B45" s="14">
        <v>3555</v>
      </c>
      <c r="C45" s="22">
        <f t="shared" si="0"/>
        <v>5135.4285714285716</v>
      </c>
    </row>
    <row r="46" spans="1:4" x14ac:dyDescent="0.25">
      <c r="A46" s="18">
        <v>41848</v>
      </c>
      <c r="B46" s="14">
        <v>3817</v>
      </c>
      <c r="C46" s="22">
        <f t="shared" si="0"/>
        <v>5249.5714285714284</v>
      </c>
    </row>
    <row r="47" spans="1:4" x14ac:dyDescent="0.25">
      <c r="A47" s="18">
        <v>41849</v>
      </c>
      <c r="B47" s="14">
        <v>5306</v>
      </c>
      <c r="C47" s="22">
        <f t="shared" si="0"/>
        <v>5488.8571428571431</v>
      </c>
    </row>
    <row r="48" spans="1:4" x14ac:dyDescent="0.25">
      <c r="A48" s="18">
        <v>41850</v>
      </c>
      <c r="B48" s="14">
        <v>9534</v>
      </c>
      <c r="C48" s="22">
        <f t="shared" si="0"/>
        <v>5722.8571428571431</v>
      </c>
    </row>
    <row r="49" spans="1:4" x14ac:dyDescent="0.25">
      <c r="A49" s="18">
        <v>41851</v>
      </c>
      <c r="B49" s="14">
        <v>9066</v>
      </c>
      <c r="C49" s="22">
        <f>AVERAGE(B43:B49)</f>
        <v>5707.4285714285716</v>
      </c>
      <c r="D49" s="23">
        <f>(C49-C42)/C42</f>
        <v>0.12420507625640156</v>
      </c>
    </row>
    <row r="50" spans="1:4" ht="15.75" thickBot="1" x14ac:dyDescent="0.3">
      <c r="A50" s="20" t="s">
        <v>14</v>
      </c>
      <c r="B50" s="21">
        <f>SUM(B3:B49)</f>
        <v>232844</v>
      </c>
    </row>
    <row r="51" spans="1:4" ht="15.75" thickTop="1" x14ac:dyDescent="0.25">
      <c r="A51" s="1" t="s">
        <v>15</v>
      </c>
      <c r="B51" s="14">
        <f>SUM(B19:B49)</f>
        <v>171240</v>
      </c>
    </row>
  </sheetData>
  <mergeCells count="1">
    <mergeCell ref="A1:AV1"/>
  </mergeCells>
  <phoneticPr fontId="2" type="noConversion"/>
  <pageMargins left="0.75" right="0.75" top="1" bottom="1" header="0.5" footer="0.5"/>
  <pageSetup scale="36" orientation="landscape" horizontalDpi="4294967293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M13"/>
  <sheetViews>
    <sheetView tabSelected="1" workbookViewId="0">
      <selection activeCell="H28" sqref="H28"/>
    </sheetView>
  </sheetViews>
  <sheetFormatPr defaultRowHeight="15" x14ac:dyDescent="0.25"/>
  <cols>
    <col min="1" max="1" width="32" style="1" bestFit="1" customWidth="1"/>
    <col min="2" max="2" width="11.140625" style="1" bestFit="1" customWidth="1"/>
    <col min="3" max="13" width="10.7109375" customWidth="1"/>
  </cols>
  <sheetData>
    <row r="1" spans="1:13" ht="22.5" x14ac:dyDescent="0.3">
      <c r="A1" s="11" t="s">
        <v>10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</row>
    <row r="2" spans="1:13" x14ac:dyDescent="0.25">
      <c r="B2" s="10" t="s">
        <v>0</v>
      </c>
      <c r="C2" s="10" t="s">
        <v>16</v>
      </c>
      <c r="D2" s="10" t="s">
        <v>17</v>
      </c>
      <c r="E2" s="10" t="s">
        <v>18</v>
      </c>
      <c r="F2" s="10" t="s">
        <v>19</v>
      </c>
      <c r="G2" s="10" t="s">
        <v>20</v>
      </c>
      <c r="H2" s="10" t="s">
        <v>21</v>
      </c>
      <c r="I2" s="10" t="s">
        <v>22</v>
      </c>
      <c r="J2" s="10" t="s">
        <v>23</v>
      </c>
      <c r="K2" s="10" t="s">
        <v>24</v>
      </c>
      <c r="L2" s="10" t="s">
        <v>25</v>
      </c>
      <c r="M2" s="10" t="s">
        <v>26</v>
      </c>
    </row>
    <row r="3" spans="1:13" ht="15.75" thickBot="1" x14ac:dyDescent="0.3">
      <c r="A3" s="3" t="s">
        <v>1</v>
      </c>
      <c r="B3" s="24">
        <f>Sales!B51</f>
        <v>171240</v>
      </c>
      <c r="C3" s="24">
        <f>B3*(1+$B$12)</f>
        <v>188364.00000000003</v>
      </c>
      <c r="D3" s="24">
        <f t="shared" ref="D3:M3" si="0">C3*(1+$B$12)</f>
        <v>207200.40000000005</v>
      </c>
      <c r="E3" s="24">
        <f t="shared" si="0"/>
        <v>227920.44000000009</v>
      </c>
      <c r="F3" s="24">
        <f t="shared" si="0"/>
        <v>250712.48400000011</v>
      </c>
      <c r="G3" s="24">
        <f t="shared" si="0"/>
        <v>275783.73240000015</v>
      </c>
      <c r="H3" s="24">
        <f t="shared" si="0"/>
        <v>303362.1056400002</v>
      </c>
      <c r="I3" s="24">
        <f t="shared" si="0"/>
        <v>333698.31620400026</v>
      </c>
      <c r="J3" s="24">
        <f t="shared" si="0"/>
        <v>367068.14782440034</v>
      </c>
      <c r="K3" s="24">
        <f t="shared" si="0"/>
        <v>403774.96260684042</v>
      </c>
      <c r="L3" s="24">
        <f t="shared" si="0"/>
        <v>444152.45886752452</v>
      </c>
      <c r="M3" s="24">
        <f t="shared" si="0"/>
        <v>488567.70475427702</v>
      </c>
    </row>
    <row r="4" spans="1:13" ht="15.75" thickTop="1" x14ac:dyDescent="0.25">
      <c r="B4" s="4"/>
    </row>
    <row r="5" spans="1:13" x14ac:dyDescent="0.25">
      <c r="A5" s="3" t="s">
        <v>5</v>
      </c>
      <c r="B5" s="2"/>
    </row>
    <row r="6" spans="1:13" x14ac:dyDescent="0.25">
      <c r="A6" s="5" t="s">
        <v>2</v>
      </c>
      <c r="B6" s="12">
        <f>B3*$B$13</f>
        <v>148978.79999999999</v>
      </c>
      <c r="C6" s="12">
        <f t="shared" ref="C6:M6" si="1">C3*$B$13</f>
        <v>163876.68000000002</v>
      </c>
      <c r="D6" s="12">
        <f t="shared" si="1"/>
        <v>180264.34800000006</v>
      </c>
      <c r="E6" s="12">
        <f t="shared" si="1"/>
        <v>198290.78280000007</v>
      </c>
      <c r="F6" s="12">
        <f t="shared" si="1"/>
        <v>218119.86108000009</v>
      </c>
      <c r="G6" s="12">
        <f t="shared" si="1"/>
        <v>239931.84718800013</v>
      </c>
      <c r="H6" s="12">
        <f t="shared" si="1"/>
        <v>263925.03190680017</v>
      </c>
      <c r="I6" s="12">
        <f t="shared" si="1"/>
        <v>290317.53509748023</v>
      </c>
      <c r="J6" s="12">
        <f t="shared" si="1"/>
        <v>319349.28860722831</v>
      </c>
      <c r="K6" s="12">
        <f t="shared" si="1"/>
        <v>351284.21746795118</v>
      </c>
      <c r="L6" s="12">
        <f t="shared" si="1"/>
        <v>386412.6392147463</v>
      </c>
      <c r="M6" s="12">
        <f t="shared" si="1"/>
        <v>425053.90313622099</v>
      </c>
    </row>
    <row r="7" spans="1:13" x14ac:dyDescent="0.25">
      <c r="A7" s="5" t="s">
        <v>3</v>
      </c>
      <c r="B7" s="16">
        <v>40000</v>
      </c>
      <c r="C7" s="16">
        <v>40000</v>
      </c>
      <c r="D7" s="16">
        <v>40000</v>
      </c>
      <c r="E7" s="16">
        <v>40000</v>
      </c>
      <c r="F7" s="16">
        <v>40000</v>
      </c>
      <c r="G7" s="16">
        <v>40000</v>
      </c>
      <c r="H7" s="16">
        <v>40000</v>
      </c>
      <c r="I7" s="16">
        <v>40000</v>
      </c>
      <c r="J7" s="16">
        <v>40000</v>
      </c>
      <c r="K7" s="16">
        <v>40000</v>
      </c>
      <c r="L7" s="16">
        <v>40000</v>
      </c>
      <c r="M7" s="16">
        <v>40000</v>
      </c>
    </row>
    <row r="8" spans="1:13" x14ac:dyDescent="0.25">
      <c r="A8" s="3" t="s">
        <v>9</v>
      </c>
      <c r="B8" s="14">
        <f>SUM(B6:B7)</f>
        <v>188978.8</v>
      </c>
      <c r="C8" s="14">
        <f t="shared" ref="C8:M8" si="2">SUM(C6:C7)</f>
        <v>203876.68000000002</v>
      </c>
      <c r="D8" s="14">
        <f t="shared" si="2"/>
        <v>220264.34800000006</v>
      </c>
      <c r="E8" s="14">
        <f t="shared" si="2"/>
        <v>238290.78280000007</v>
      </c>
      <c r="F8" s="14">
        <f t="shared" si="2"/>
        <v>258119.86108000009</v>
      </c>
      <c r="G8" s="14">
        <f t="shared" si="2"/>
        <v>279931.8471880001</v>
      </c>
      <c r="H8" s="14">
        <f t="shared" si="2"/>
        <v>303925.03190680017</v>
      </c>
      <c r="I8" s="14">
        <f t="shared" si="2"/>
        <v>330317.53509748023</v>
      </c>
      <c r="J8" s="14">
        <f t="shared" si="2"/>
        <v>359349.28860722831</v>
      </c>
      <c r="K8" s="14">
        <f t="shared" si="2"/>
        <v>391284.21746795118</v>
      </c>
      <c r="L8" s="14">
        <f t="shared" si="2"/>
        <v>426412.6392147463</v>
      </c>
      <c r="M8" s="14">
        <f t="shared" si="2"/>
        <v>465053.90313622099</v>
      </c>
    </row>
    <row r="10" spans="1:13" ht="15.75" thickBot="1" x14ac:dyDescent="0.3">
      <c r="A10" s="3" t="s">
        <v>6</v>
      </c>
      <c r="B10" s="17">
        <f>B3-B8</f>
        <v>-17738.799999999988</v>
      </c>
      <c r="C10" s="17">
        <f t="shared" ref="C10:M10" si="3">C3-C8</f>
        <v>-15512.679999999993</v>
      </c>
      <c r="D10" s="17">
        <f t="shared" si="3"/>
        <v>-13063.948000000004</v>
      </c>
      <c r="E10" s="17">
        <f t="shared" si="3"/>
        <v>-10370.342799999984</v>
      </c>
      <c r="F10" s="17">
        <f t="shared" si="3"/>
        <v>-7407.3770799999766</v>
      </c>
      <c r="G10" s="17">
        <f t="shared" si="3"/>
        <v>-4148.114787999948</v>
      </c>
      <c r="H10" s="17">
        <f t="shared" si="3"/>
        <v>-562.92626679997193</v>
      </c>
      <c r="I10" s="17">
        <f t="shared" si="3"/>
        <v>3380.7811065200367</v>
      </c>
      <c r="J10" s="17">
        <f t="shared" si="3"/>
        <v>7718.8592171720229</v>
      </c>
      <c r="K10" s="17">
        <f t="shared" si="3"/>
        <v>12490.745138889237</v>
      </c>
      <c r="L10" s="17">
        <f t="shared" si="3"/>
        <v>17739.819652778213</v>
      </c>
      <c r="M10" s="17">
        <f t="shared" si="3"/>
        <v>23513.801618056023</v>
      </c>
    </row>
    <row r="11" spans="1:13" ht="15.75" thickTop="1" x14ac:dyDescent="0.25"/>
    <row r="12" spans="1:13" x14ac:dyDescent="0.25">
      <c r="A12" s="6" t="s">
        <v>7</v>
      </c>
      <c r="B12" s="7">
        <v>0.1</v>
      </c>
    </row>
    <row r="13" spans="1:13" x14ac:dyDescent="0.25">
      <c r="A13" s="8" t="s">
        <v>8</v>
      </c>
      <c r="B13" s="9">
        <v>0.87</v>
      </c>
    </row>
  </sheetData>
  <mergeCells count="1">
    <mergeCell ref="A1:M1"/>
  </mergeCells>
  <phoneticPr fontId="2" type="noConversion"/>
  <pageMargins left="0.75" right="0.75" top="1" bottom="1" header="0.5" footer="0.5"/>
  <pageSetup scale="76" orientation="landscape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outs:outSpaceData xmlns:outs="http://schemas.microsoft.com/office/2009/outspace/metadata">
  <outs:relatedDates>
    <outs:relatedDate>
      <outs:type>3</outs:type>
      <outs:displayName>Last Modified</outs:displayName>
      <outs:dateTime>2009-10-25T21:05:08Z</outs:dateTime>
      <outs:isPinned>true</outs:isPinned>
    </outs:relatedDate>
    <outs:relatedDate>
      <outs:type>2</outs:type>
      <outs:displayName>Created</outs:displayName>
      <outs:dateTime>2004-01-22T12:46:41Z</outs:dateTime>
      <outs:isPinned>true</outs:isPinned>
    </outs:relatedDate>
    <outs:relatedDate>
      <outs:type>4</outs:type>
      <outs:displayName>Last Printed</outs:displayName>
      <outs:dateTime/>
      <outs:isPinned>true</outs:isPinned>
    </outs:relatedDate>
  </outs:relatedDates>
  <outs:relatedDocuments>
    <outs:relatedDocument>
      <outs:type>2</outs:type>
      <outs:displayName>Other documents in current folder</outs:displayName>
      <outs:uri/>
      <outs:isPinned>true</outs:isPinned>
    </outs:relatedDocument>
  </outs:relatedDocuments>
  <outs:relatedPeople>
    <outs:relatedPeopleItem>
      <outs:category>Author</outs:category>
      <outs:people>
        <outs:relatedPerson>
          <outs:displayName>GO! Series</outs:displayName>
          <outs:accountName/>
        </outs:relatedPerson>
      </outs:people>
      <outs:source>0</outs:source>
      <outs:isPinned>true</outs:isPinned>
    </outs:relatedPeopleItem>
    <outs:relatedPeopleItem>
      <outs:category>Last modified by</outs:category>
      <outs:people>
        <outs:relatedPerson>
          <outs:displayName>GO! Series</outs:displayName>
          <outs:accountName/>
        </outs:relatedPerson>
      </outs:people>
      <outs:source>0</outs:source>
      <outs:isPinned>true</outs:isPinned>
    </outs:relatedPeopleItem>
    <outs:relatedPeopleItem>
      <outs:category>Manager</outs:category>
      <outs:people/>
      <outs:source>0</outs:source>
      <outs:isPinned>false</outs:isPinned>
    </outs:relatedPeopleItem>
  </outs:relatedPeople>
  <propertyMetadataList xmlns="http://schemas.microsoft.com/office/2009/outspace/metadata">
    <propertyMetadata>
      <type>0</type>
      <propertyId>2228224</propertyId>
      <propertyName/>
      <isPinned>true</isPinned>
    </propertyMetadata>
    <propertyMetadata>
      <type>0</type>
      <propertyId>14</propertyId>
      <propertyName/>
      <isPinned>true</isPinned>
    </propertyMetadata>
    <propertyMetadata>
      <type>0</type>
      <propertyId>8</propertyId>
      <propertyName/>
      <isPinned>true</isPinned>
    </propertyMetadata>
    <propertyMetadata>
      <type>0</type>
      <propertyId>6</propertyId>
      <propertyName/>
      <isPinned>false</isPinned>
    </propertyMetadata>
    <propertyMetadata>
      <type>0</type>
      <propertyId>655365</propertyId>
      <propertyName/>
      <isPinned>false</isPinned>
    </propertyMetadata>
    <propertyMetadata>
      <type>0</type>
      <propertyId>1</propertyId>
      <propertyName/>
      <isPinned>false</isPinned>
    </propertyMetadata>
    <propertyMetadata>
      <type>0</type>
      <propertyId>0</propertyId>
      <propertyName/>
      <isPinned>true</isPinned>
    </propertyMetadata>
    <propertyMetadata>
      <type>0</type>
      <propertyId>13</propertyId>
      <propertyName/>
      <isPinned>false</isPinned>
    </propertyMetadata>
    <propertyMetadata>
      <type>0</type>
      <propertyId>1179653</propertyId>
      <propertyName/>
      <isPinned>false</isPinned>
    </propertyMetadata>
    <propertyMetadata>
      <type>0</type>
      <propertyId>22</propertyId>
      <propertyName/>
      <isPinned>false</isPinned>
    </propertyMetadata>
  </propertyMetadataList>
  <outs:corruptMetadataWasLost/>
</outs:outSpaceData>
</file>

<file path=customXml/itemProps1.xml><?xml version="1.0" encoding="utf-8"?>
<ds:datastoreItem xmlns:ds="http://schemas.openxmlformats.org/officeDocument/2006/customXml" ds:itemID="{A626CC28-63C0-4257-82B4-CC6A0404CCF0}">
  <ds:schemaRefs>
    <ds:schemaRef ds:uri="http://schemas.microsoft.com/office/2009/outspace/metadat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Sales</vt:lpstr>
      <vt:lpstr>Projected Income</vt:lpstr>
      <vt:lpstr>Sales Trend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GO! Series</dc:creator>
  <cp:lastModifiedBy>SOUMYA VAJJHALA</cp:lastModifiedBy>
  <dcterms:created xsi:type="dcterms:W3CDTF">2004-01-22T12:46:41Z</dcterms:created>
  <dcterms:modified xsi:type="dcterms:W3CDTF">2025-08-08T03:22:48Z</dcterms:modified>
</cp:coreProperties>
</file>