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504" documentId="114_{AC9F4747-BE0F-452C-A2C8-58738AABDFF9}" xr6:coauthVersionLast="47" xr6:coauthVersionMax="47" xr10:uidLastSave="{C9DED53F-2363-4BD4-B6B2-6B8CAAF8A7AF}"/>
  <bookViews>
    <workbookView xWindow="-120" yWindow="-120" windowWidth="29040" windowHeight="15720" activeTab="6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YTD Stats" sheetId="1" r:id="rId7"/>
    <sheet name="Wins-Losses" sheetId="44" r:id="rId8"/>
    <sheet name="Winning Percentile Range" sheetId="4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8" i="1"/>
  <c r="E9" i="1"/>
  <c r="F7" i="1"/>
  <c r="D8" i="1"/>
  <c r="D9" i="1"/>
  <c r="C8" i="1"/>
  <c r="C9" i="1"/>
  <c r="B9" i="1"/>
  <c r="F6" i="1"/>
  <c r="F5" i="1"/>
  <c r="F4" i="1"/>
  <c r="F3" i="1"/>
  <c r="F2" i="1"/>
  <c r="F9" i="1" l="1"/>
  <c r="F8" i="1" l="1"/>
</calcChain>
</file>

<file path=xl/sharedStrings.xml><?xml version="1.0" encoding="utf-8"?>
<sst xmlns="http://schemas.openxmlformats.org/spreadsheetml/2006/main" count="1233" uniqueCount="389">
  <si>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</si>
  <si>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</si>
  <si>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</si>
  <si>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</si>
  <si>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</si>
  <si>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</si>
  <si>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</si>
  <si>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</si>
  <si>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</si>
  <si>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</si>
  <si>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</si>
  <si>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</si>
  <si>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</si>
  <si>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</si>
  <si>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</si>
  <si>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</si>
  <si>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</si>
  <si>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</si>
  <si>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</si>
  <si>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</si>
  <si>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</si>
  <si>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</si>
  <si>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</si>
  <si>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</si>
  <si>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</si>
  <si>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</si>
  <si>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</si>
  <si>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</si>
  <si>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</si>
  <si>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</si>
  <si>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</si>
  <si>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</si>
  <si>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</si>
  <si>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</si>
  <si>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</si>
  <si>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</si>
  <si>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</si>
  <si>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</si>
  <si>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</si>
  <si>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</si>
  <si>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</si>
  <si>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</si>
  <si>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</si>
  <si>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</si>
  <si>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</si>
  <si>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</si>
  <si>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</si>
  <si>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</si>
  <si>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</si>
  <si>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</si>
  <si>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</si>
  <si>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</si>
  <si>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</si>
  <si>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</si>
  <si>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</si>
  <si>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</si>
  <si>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</si>
  <si>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</si>
  <si>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</si>
  <si>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</si>
  <si>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</si>
  <si>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</si>
  <si>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</si>
  <si>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</si>
  <si>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</si>
  <si>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</si>
  <si>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</si>
  <si>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</si>
  <si>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</si>
  <si>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</si>
  <si>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</si>
  <si>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</si>
  <si>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</si>
  <si>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</si>
  <si>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</si>
  <si>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</si>
  <si>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</si>
  <si>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</si>
  <si>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</si>
  <si>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</si>
  <si>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</si>
  <si>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</si>
  <si>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</si>
  <si>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</si>
  <si>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</si>
  <si>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</si>
  <si>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</si>
  <si>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</si>
  <si>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</si>
  <si>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</si>
  <si>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</si>
  <si>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</si>
  <si>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</si>
  <si>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</si>
  <si>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</si>
  <si>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</si>
  <si>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</si>
  <si>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</si>
  <si>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</si>
  <si>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</si>
  <si>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</si>
  <si>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</si>
  <si>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</si>
  <si>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</si>
  <si>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</si>
  <si>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</si>
  <si>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</si>
  <si>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</si>
  <si>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</si>
  <si>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</si>
  <si>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</si>
  <si>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</si>
  <si>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</si>
  <si>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</si>
  <si>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</si>
  <si>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</si>
  <si>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</si>
  <si>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</si>
  <si>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</si>
  <si>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</si>
  <si>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</si>
  <si>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</si>
  <si>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</si>
  <si>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</si>
  <si>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</si>
  <si>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</si>
  <si>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</si>
  <si>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</si>
  <si>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</si>
  <si>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</si>
  <si>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</si>
  <si>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</si>
  <si>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</si>
  <si>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</si>
  <si>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</si>
  <si>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</si>
  <si>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</si>
  <si>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</si>
  <si>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</si>
  <si>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</si>
  <si>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</si>
  <si>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</si>
  <si>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</si>
  <si>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</si>
  <si>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</si>
  <si>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</si>
  <si>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</si>
  <si>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</si>
  <si>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</si>
  <si>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</si>
  <si>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</si>
  <si>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</si>
  <si>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</si>
  <si>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</si>
  <si>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</si>
  <si>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</si>
  <si>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</si>
  <si>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</si>
  <si>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</si>
  <si>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</si>
  <si>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</si>
  <si>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</si>
  <si>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</si>
  <si>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</si>
  <si>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</si>
  <si>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</si>
  <si>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</si>
  <si>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</si>
  <si>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</si>
  <si>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</si>
  <si>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</si>
  <si>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</si>
  <si>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</si>
  <si>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</si>
  <si>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</si>
  <si>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</si>
  <si>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</si>
  <si>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</si>
  <si>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</si>
  <si>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</si>
  <si>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</si>
  <si>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</si>
  <si>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</si>
  <si>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</si>
  <si>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</si>
  <si>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</si>
  <si>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</si>
  <si>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</si>
  <si>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</si>
  <si>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</si>
  <si>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</si>
  <si>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</si>
  <si>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</si>
  <si>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</si>
  <si>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</si>
  <si>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</si>
  <si>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</si>
  <si>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</si>
  <si>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</si>
  <si>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</si>
  <si>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</si>
  <si>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</si>
  <si>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</si>
  <si>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</si>
  <si>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</si>
  <si>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</si>
  <si>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</si>
  <si>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</si>
  <si>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</si>
  <si>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</si>
  <si>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</si>
  <si>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</si>
  <si>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</si>
  <si>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</si>
  <si>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</si>
  <si>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</si>
  <si>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</si>
  <si>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</si>
  <si>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</si>
  <si>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</si>
  <si>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</si>
  <si>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</si>
  <si>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</si>
  <si>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</si>
  <si>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</si>
  <si>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</si>
  <si>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</si>
  <si>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</si>
  <si>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</si>
  <si>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</si>
  <si>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</si>
  <si>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</si>
  <si>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</si>
  <si>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</si>
  <si>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</si>
  <si>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</si>
  <si>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</si>
  <si>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</si>
  <si>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</si>
  <si>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</si>
  <si>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</si>
  <si>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</si>
  <si>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</si>
  <si>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</si>
  <si>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</si>
  <si>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</si>
  <si>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</si>
  <si>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</si>
  <si>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</si>
  <si>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</si>
  <si>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</si>
  <si>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</si>
  <si>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</si>
  <si>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</si>
  <si>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</si>
  <si>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</si>
  <si>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</si>
  <si>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</si>
  <si>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</si>
  <si>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</si>
  <si>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</si>
  <si>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</si>
  <si>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</si>
  <si>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</si>
  <si>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</si>
  <si>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</si>
  <si>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</si>
  <si>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</si>
  <si>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</si>
  <si>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</si>
  <si>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</si>
  <si>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</si>
  <si>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</si>
  <si>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</si>
  <si>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</si>
  <si>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</si>
  <si>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</si>
  <si>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</si>
  <si>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</si>
  <si>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</si>
  <si>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</si>
  <si>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</si>
  <si>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</si>
  <si>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</si>
  <si>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</si>
  <si>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</si>
  <si>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</si>
  <si>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</si>
  <si>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</si>
  <si>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</si>
  <si>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</si>
  <si>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</si>
  <si>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</si>
  <si>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</si>
  <si>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</si>
  <si>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</si>
  <si>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</si>
  <si>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</si>
  <si>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</si>
  <si>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</si>
  <si>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</si>
  <si>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</si>
  <si>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</si>
  <si>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</si>
  <si>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</si>
  <si>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</si>
  <si>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</si>
  <si>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</si>
  <si>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</si>
  <si>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</si>
  <si>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</si>
  <si>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</si>
  <si>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</si>
  <si>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</si>
  <si>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</si>
  <si>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</si>
  <si>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</si>
  <si>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</si>
  <si>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</si>
  <si>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</si>
  <si>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</si>
  <si>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</si>
  <si>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</si>
  <si>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</si>
  <si>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</si>
  <si>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</si>
  <si>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</si>
  <si>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</si>
  <si>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</si>
  <si>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</si>
  <si>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</si>
  <si>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</si>
  <si>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</si>
  <si>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</si>
  <si>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</si>
  <si>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</si>
  <si>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</si>
  <si>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</si>
  <si>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</si>
  <si>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</si>
  <si>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</si>
  <si>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</si>
  <si>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</si>
  <si>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</si>
  <si>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</si>
  <si>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</si>
  <si>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</si>
  <si>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</si>
  <si>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</si>
  <si>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</si>
  <si>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</si>
  <si>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</si>
  <si>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</si>
  <si>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</si>
  <si>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</si>
  <si>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</si>
  <si>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</si>
  <si>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</si>
  <si>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</si>
  <si>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</si>
  <si>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</si>
  <si>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</si>
  <si>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</si>
  <si>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</si>
  <si>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</si>
  <si>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</si>
  <si>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</si>
  <si>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</si>
  <si>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</si>
  <si>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</si>
  <si>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</si>
  <si>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</si>
  <si>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</si>
  <si>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</si>
  <si>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</si>
  <si>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</si>
  <si>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</si>
  <si>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</si>
  <si>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</si>
  <si>
    <t>1-1 RETIRED</t>
  </si>
  <si>
    <t>6-7(5) 6-0 6-1</t>
  </si>
  <si>
    <t>1-6 6-3 6-2</t>
  </si>
  <si>
    <t>7-6(5) 6-1</t>
  </si>
  <si>
    <t>Roberto Carballés Baena (SPAIN)</t>
  </si>
  <si>
    <t>6-2 6-1</t>
  </si>
  <si>
    <t>Alexander Shevchenko (KAZAKHSTAN)</t>
  </si>
  <si>
    <t>Thiago Seyboth Wild (BRAZIL)</t>
  </si>
  <si>
    <t>4-6 6-3 6-2</t>
  </si>
  <si>
    <t>6-3 6-7(5)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</si>
</sst>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29-94A2-19566AEE794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4F29-94A2-19566AEE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15327"/>
        <c:axId val="526912015"/>
      </c:barChart>
      <c:catAx>
        <c:axId val="110631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2015"/>
        <c:crosses val="autoZero"/>
        <c:auto val="1"/>
        <c:lblAlgn val="ctr"/>
        <c:lblOffset val="100"/>
        <c:noMultiLvlLbl val="0"/>
      </c:catAx>
      <c:valAx>
        <c:axId val="526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5BF-A6C2-6FD9CE96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0207"/>
        <c:axId val="960813583"/>
      </c:lineChart>
      <c:catAx>
        <c:axId val="5272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3583"/>
        <c:crosses val="autoZero"/>
        <c:auto val="1"/>
        <c:lblAlgn val="ctr"/>
        <c:lblOffset val="100"/>
        <c:noMultiLvlLbl val="0"/>
      </c:catAx>
      <c:valAx>
        <c:axId val="960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B6E61-E45D-46BE-B957-8E69693332BF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731C9-E153-41CF-A12F-5288C10B72E7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FAAC2-0F7D-C151-9BD7-52ED789F1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77BB-968A-375A-FEEB-4D5CE89BB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D63" sqref="D63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46" zoomScaleNormal="100" workbookViewId="0">
      <selection activeCell="D23" sqref="D23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25" zoomScaleNormal="100" workbookViewId="0">
      <selection activeCell="D37" sqref="D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29"/>
  <sheetViews>
    <sheetView zoomScaleNormal="100" workbookViewId="0">
      <selection activeCell="E26" activeCellId="4" sqref="E2:E5 E8:E9 E14:E19 E21:E23 E26:E2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25">
      <c r="C3" t="s">
        <v>141</v>
      </c>
      <c r="D3" t="s">
        <v>240</v>
      </c>
      <c r="E3" s="4" t="s">
        <v>11</v>
      </c>
      <c r="F3" t="s">
        <v>372</v>
      </c>
    </row>
    <row r="4" spans="1:6" x14ac:dyDescent="0.25">
      <c r="C4" t="s">
        <v>142</v>
      </c>
      <c r="D4" t="s">
        <v>370</v>
      </c>
      <c r="E4" s="4" t="s">
        <v>11</v>
      </c>
      <c r="F4" t="s">
        <v>373</v>
      </c>
    </row>
    <row r="5" spans="1:6" x14ac:dyDescent="0.25">
      <c r="C5" t="s">
        <v>144</v>
      </c>
      <c r="D5" t="s">
        <v>266</v>
      </c>
      <c r="E5" s="4" t="s">
        <v>11</v>
      </c>
      <c r="F5" t="s">
        <v>374</v>
      </c>
    </row>
    <row r="6" spans="1:6" x14ac:dyDescent="0.25">
      <c r="C6" t="s">
        <v>162</v>
      </c>
      <c r="D6" t="s">
        <v>203</v>
      </c>
      <c r="E6" s="5" t="s">
        <v>12</v>
      </c>
      <c r="F6" t="s">
        <v>375</v>
      </c>
    </row>
    <row r="8" spans="1:6" x14ac:dyDescent="0.25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25">
      <c r="C9" t="s">
        <v>162</v>
      </c>
      <c r="D9" t="s">
        <v>377</v>
      </c>
      <c r="E9" s="4" t="s">
        <v>11</v>
      </c>
      <c r="F9" t="s">
        <v>378</v>
      </c>
    </row>
    <row r="10" spans="1:6" x14ac:dyDescent="0.25">
      <c r="C10" t="s">
        <v>163</v>
      </c>
      <c r="D10" t="s">
        <v>302</v>
      </c>
      <c r="E10" s="5" t="s">
        <v>12</v>
      </c>
      <c r="F10" t="s">
        <v>61</v>
      </c>
    </row>
    <row r="12" spans="1:6" x14ac:dyDescent="0.25">
      <c r="A12" t="s">
        <v>153</v>
      </c>
      <c r="B12" t="s">
        <v>34</v>
      </c>
      <c r="C12" t="s">
        <v>142</v>
      </c>
      <c r="D12" t="s">
        <v>193</v>
      </c>
      <c r="E12" s="5" t="s">
        <v>12</v>
      </c>
      <c r="F12" t="s">
        <v>379</v>
      </c>
    </row>
    <row r="14" spans="1:6" x14ac:dyDescent="0.25">
      <c r="A14" t="s">
        <v>250</v>
      </c>
      <c r="B14" t="s">
        <v>14</v>
      </c>
      <c r="C14" t="s">
        <v>141</v>
      </c>
      <c r="D14" t="s">
        <v>355</v>
      </c>
      <c r="E14" s="4" t="s">
        <v>11</v>
      </c>
      <c r="F14" t="s">
        <v>380</v>
      </c>
    </row>
    <row r="15" spans="1:6" x14ac:dyDescent="0.25">
      <c r="C15" t="s">
        <v>142</v>
      </c>
      <c r="D15" t="s">
        <v>247</v>
      </c>
      <c r="E15" s="4" t="s">
        <v>11</v>
      </c>
      <c r="F15" t="s">
        <v>17</v>
      </c>
    </row>
    <row r="16" spans="1:6" x14ac:dyDescent="0.25">
      <c r="C16" t="s">
        <v>144</v>
      </c>
      <c r="D16" t="s">
        <v>318</v>
      </c>
      <c r="E16" s="4" t="s">
        <v>11</v>
      </c>
      <c r="F16" t="s">
        <v>19</v>
      </c>
    </row>
    <row r="17" spans="1:6" x14ac:dyDescent="0.25">
      <c r="C17" t="s">
        <v>162</v>
      </c>
      <c r="D17" t="s">
        <v>203</v>
      </c>
      <c r="E17" s="4" t="s">
        <v>11</v>
      </c>
      <c r="F17" t="s">
        <v>79</v>
      </c>
    </row>
    <row r="18" spans="1:6" x14ac:dyDescent="0.25">
      <c r="C18" t="s">
        <v>163</v>
      </c>
      <c r="D18" t="s">
        <v>147</v>
      </c>
      <c r="E18" s="4" t="s">
        <v>11</v>
      </c>
      <c r="F18" t="s">
        <v>381</v>
      </c>
    </row>
    <row r="19" spans="1:6" x14ac:dyDescent="0.25">
      <c r="C19" t="s">
        <v>164</v>
      </c>
      <c r="D19" t="s">
        <v>226</v>
      </c>
      <c r="E19" s="4" t="s">
        <v>11</v>
      </c>
      <c r="F19" t="s">
        <v>382</v>
      </c>
    </row>
    <row r="21" spans="1:6" x14ac:dyDescent="0.25">
      <c r="A21" t="s">
        <v>205</v>
      </c>
      <c r="B21" t="s">
        <v>14</v>
      </c>
      <c r="C21" t="s">
        <v>141</v>
      </c>
      <c r="D21" t="s">
        <v>383</v>
      </c>
      <c r="E21" s="4" t="s">
        <v>11</v>
      </c>
      <c r="F21" t="s">
        <v>384</v>
      </c>
    </row>
    <row r="22" spans="1:6" x14ac:dyDescent="0.25">
      <c r="C22" t="s">
        <v>142</v>
      </c>
      <c r="D22" t="s">
        <v>265</v>
      </c>
      <c r="E22" s="4" t="s">
        <v>11</v>
      </c>
      <c r="F22" t="s">
        <v>18</v>
      </c>
    </row>
    <row r="23" spans="1:6" x14ac:dyDescent="0.25">
      <c r="C23" t="s">
        <v>144</v>
      </c>
      <c r="D23" t="s">
        <v>170</v>
      </c>
      <c r="E23" s="4" t="s">
        <v>11</v>
      </c>
      <c r="F23" t="s">
        <v>19</v>
      </c>
    </row>
    <row r="24" spans="1:6" x14ac:dyDescent="0.25">
      <c r="C24" t="s">
        <v>162</v>
      </c>
      <c r="D24" t="s">
        <v>292</v>
      </c>
      <c r="E24" s="5" t="s">
        <v>12</v>
      </c>
      <c r="F24" t="s">
        <v>18</v>
      </c>
    </row>
    <row r="26" spans="1:6" x14ac:dyDescent="0.25">
      <c r="A26" t="s">
        <v>313</v>
      </c>
      <c r="B26" t="s">
        <v>34</v>
      </c>
      <c r="C26" t="s">
        <v>141</v>
      </c>
      <c r="D26" t="s">
        <v>385</v>
      </c>
      <c r="E26" s="4" t="s">
        <v>11</v>
      </c>
      <c r="F26" t="s">
        <v>384</v>
      </c>
    </row>
    <row r="27" spans="1:6" x14ac:dyDescent="0.25">
      <c r="C27" t="s">
        <v>142</v>
      </c>
      <c r="D27" t="s">
        <v>386</v>
      </c>
      <c r="E27" s="4" t="s">
        <v>11</v>
      </c>
      <c r="F27" t="s">
        <v>19</v>
      </c>
    </row>
    <row r="28" spans="1:6" x14ac:dyDescent="0.25">
      <c r="C28" t="s">
        <v>144</v>
      </c>
      <c r="D28" t="s">
        <v>223</v>
      </c>
      <c r="E28" s="4" t="s">
        <v>11</v>
      </c>
      <c r="F28" t="s">
        <v>388</v>
      </c>
    </row>
    <row r="29" spans="1:6" x14ac:dyDescent="0.25">
      <c r="C29" t="s">
        <v>162</v>
      </c>
      <c r="D29" t="s">
        <v>367</v>
      </c>
      <c r="E29" s="5" t="s">
        <v>12</v>
      </c>
      <c r="F29" t="s">
        <v>387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F7" sqref="F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7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>
        <v>2024</v>
      </c>
      <c r="B7">
        <v>6</v>
      </c>
      <c r="C7">
        <v>1</v>
      </c>
      <c r="D7">
        <v>18</v>
      </c>
      <c r="E7">
        <v>5</v>
      </c>
      <c r="F7" s="3">
        <f t="shared" si="0"/>
        <v>0.72222222222222221</v>
      </c>
    </row>
    <row r="8" spans="1:6" x14ac:dyDescent="0.25">
      <c r="A8" s="1" t="s">
        <v>6</v>
      </c>
      <c r="B8" s="2">
        <f>SUM(B2:B7)</f>
        <v>73</v>
      </c>
      <c r="C8" s="2">
        <f>SUM(C2:C7)</f>
        <v>13</v>
      </c>
      <c r="D8" s="2">
        <f>SUM(D2:D7)</f>
        <v>203</v>
      </c>
      <c r="E8" s="2">
        <f>SUM(E2:E7)</f>
        <v>57</v>
      </c>
      <c r="F8" s="6">
        <f>(D8-E8)/D8</f>
        <v>0.71921182266009853</v>
      </c>
    </row>
    <row r="9" spans="1:6" x14ac:dyDescent="0.25">
      <c r="A9" s="1" t="s">
        <v>30</v>
      </c>
      <c r="B9" s="2">
        <f>AVERAGE(B2:B7)</f>
        <v>12.166666666666666</v>
      </c>
      <c r="C9" s="2">
        <f>AVERAGE(C2:C7)</f>
        <v>2.1666666666666665</v>
      </c>
      <c r="D9" s="2">
        <f>AVERAGE(D2:D7)</f>
        <v>33.833333333333336</v>
      </c>
      <c r="E9" s="2">
        <f>AVERAGE(E2:E7)</f>
        <v>9.5</v>
      </c>
      <c r="F9" s="6">
        <f>(D9-E9)/D9</f>
        <v>0.71921182266009853</v>
      </c>
    </row>
  </sheetData>
  <conditionalFormatting sqref="F2:F7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2024-05-04T18:54:49Z</dcterms:modified>
</cp:coreProperties>
</file>