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870" documentId="114_{AC9F4747-BE0F-452C-A2C8-58738AABDFF9}" xr6:coauthVersionLast="47" xr6:coauthVersionMax="47" xr10:uidLastSave="{A5557BFE-DB6B-46CF-879C-F8B1DBCFA7FC}"/>
  <bookViews>
    <workbookView xWindow="-120" yWindow="-120" windowWidth="29040" windowHeight="15720" firstSheet="5" activeTab="11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2024" sheetId="38" r:id="rId11"/>
    <sheet name="YTD Stats" sheetId="1" r:id="rId12"/>
    <sheet name="Wins-Losses" sheetId="36" r:id="rId13"/>
    <sheet name="Winning Percentile Range" sheetId="3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1" l="1"/>
  <c r="E14" i="1"/>
  <c r="F12" i="1"/>
  <c r="D13" i="1"/>
  <c r="D14" i="1"/>
  <c r="C13" i="1"/>
  <c r="C14" i="1"/>
  <c r="B13" i="1"/>
  <c r="B14" i="1"/>
  <c r="F11" i="1"/>
  <c r="F10" i="1"/>
  <c r="F9" i="1"/>
  <c r="F8" i="1" l="1"/>
  <c r="F7" i="1"/>
  <c r="F6" i="1" l="1"/>
  <c r="F5" i="1"/>
  <c r="F2" i="1"/>
  <c r="F14" i="1" l="1"/>
  <c r="F4" i="1" l="1"/>
  <c r="F3" i="1"/>
  <c r="F13" i="1" l="1"/>
</calcChain>
</file>

<file path=xl/sharedStrings.xml><?xml version="1.0" encoding="utf-8"?>
<sst xmlns="http://schemas.openxmlformats.org/spreadsheetml/2006/main" count="2226" uniqueCount="651">
  <si>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</si>
  <si>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</si>
  <si>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</si>
  <si>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</si>
  <si>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</si>
  <si>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</si>
  <si>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</si>
  <si>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</si>
  <si>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</si>
  <si>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</si>
  <si>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</si>
  <si>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</si>
  <si>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</si>
  <si>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</si>
  <si>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</si>
  <si>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</si>
  <si>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</si>
  <si>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</si>
  <si>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</si>
  <si>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</si>
  <si>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</si>
  <si>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</si>
  <si>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</si>
  <si>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</si>
  <si>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</si>
  <si>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</si>
  <si>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</si>
  <si>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</si>
  <si>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</si>
  <si>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</si>
  <si>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</si>
  <si>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</si>
  <si>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</si>
  <si>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</si>
  <si>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</si>
  <si>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</si>
  <si>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</si>
  <si>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</si>
  <si>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</si>
  <si>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</si>
  <si>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</si>
  <si>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</si>
  <si>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</si>
  <si>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</si>
  <si>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</si>
  <si>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</si>
  <si>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</si>
  <si>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</si>
  <si>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</si>
  <si>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</si>
  <si>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</si>
  <si>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</si>
  <si>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</si>
  <si>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</si>
  <si>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</si>
  <si>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</si>
  <si>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</si>
  <si>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</si>
  <si>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</si>
  <si>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</si>
  <si>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</si>
  <si>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</si>
  <si>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</si>
  <si>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</si>
  <si>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</si>
  <si>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</si>
  <si>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</si>
  <si>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</si>
  <si>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</si>
  <si>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</si>
  <si>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</si>
  <si>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</si>
  <si>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</si>
  <si>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</si>
  <si>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</si>
  <si>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</si>
  <si>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</si>
  <si>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</si>
  <si>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</si>
  <si>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</si>
  <si>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</si>
  <si>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</si>
  <si>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</si>
  <si>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</si>
  <si>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</si>
  <si>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</si>
  <si>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</si>
  <si>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</si>
  <si>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</si>
  <si>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</si>
  <si>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</si>
  <si>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</si>
  <si>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</si>
  <si>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</si>
  <si>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</si>
  <si>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</si>
  <si>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</si>
  <si>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</si>
  <si>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</si>
  <si>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</si>
  <si>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</si>
  <si>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</si>
  <si>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</si>
  <si>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</si>
  <si>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</si>
  <si>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</si>
  <si>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</si>
  <si>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</si>
  <si>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</si>
  <si>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</si>
  <si>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</si>
  <si>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</si>
  <si>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</si>
  <si>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</si>
  <si>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</si>
  <si>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</si>
  <si>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</si>
  <si>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</si>
  <si>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</si>
  <si>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</si>
  <si>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</si>
  <si>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</si>
  <si>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</si>
  <si>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</si>
  <si>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</si>
  <si>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</si>
  <si>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</si>
  <si>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</si>
  <si>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</si>
  <si>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</si>
  <si>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</si>
  <si>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</si>
  <si>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</si>
  <si>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</si>
  <si>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</si>
  <si>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</si>
  <si>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</si>
  <si>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</si>
  <si>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</si>
  <si>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</si>
  <si>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</si>
  <si>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</si>
  <si>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</si>
  <si>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</si>
  <si>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</si>
  <si>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</si>
  <si>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</si>
  <si>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</si>
  <si>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</si>
  <si>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</si>
  <si>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</si>
  <si>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</si>
  <si>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</si>
  <si>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</si>
  <si>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</si>
  <si>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</si>
  <si>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</si>
  <si>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</si>
  <si>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</si>
  <si>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</si>
  <si>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</si>
  <si>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</si>
  <si>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</si>
  <si>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</si>
  <si>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</si>
  <si>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</si>
  <si>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</si>
  <si>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</si>
  <si>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</si>
  <si>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</si>
  <si>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</si>
  <si>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</si>
  <si>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</si>
  <si>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</si>
  <si>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</si>
  <si>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</si>
  <si>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</si>
  <si>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</si>
  <si>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</si>
  <si>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</si>
  <si>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</si>
  <si>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</si>
  <si>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</si>
  <si>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</si>
  <si>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</si>
  <si>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</si>
  <si>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</si>
  <si>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</si>
  <si>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</si>
  <si>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</si>
  <si>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</si>
  <si>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</si>
  <si>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</si>
  <si>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</si>
  <si>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</si>
  <si>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</si>
  <si>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</si>
  <si>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</si>
  <si>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</si>
  <si>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</si>
  <si>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</si>
  <si>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</si>
  <si>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</si>
  <si>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</si>
  <si>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</si>
  <si>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</si>
  <si>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</si>
  <si>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</si>
  <si>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</si>
  <si>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</si>
  <si>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</si>
  <si>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</si>
  <si>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</si>
  <si>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</si>
  <si>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</si>
  <si>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</si>
  <si>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</si>
  <si>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</si>
  <si>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</si>
  <si>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</si>
  <si>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</si>
  <si>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</si>
  <si>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</si>
  <si>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</si>
  <si>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</si>
  <si>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</si>
  <si>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</si>
  <si>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</si>
  <si>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</si>
  <si>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</si>
  <si>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</si>
  <si>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</si>
  <si>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</si>
  <si>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</si>
  <si>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</si>
  <si>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</si>
  <si>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</si>
  <si>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</si>
  <si>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</si>
  <si>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</si>
  <si>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</si>
  <si>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</si>
  <si>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</si>
  <si>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</si>
  <si>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</si>
  <si>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</si>
  <si>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</si>
  <si>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</si>
  <si>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</si>
  <si>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</si>
  <si>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</si>
  <si>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</si>
  <si>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</si>
  <si>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</si>
  <si>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</si>
  <si>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</si>
  <si>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</si>
  <si>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</si>
  <si>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</si>
  <si>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</si>
  <si>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</si>
  <si>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</si>
  <si>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</si>
  <si>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</si>
  <si>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</si>
  <si>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</si>
  <si>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</si>
  <si>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</si>
  <si>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</si>
  <si>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</si>
  <si>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</si>
  <si>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</si>
  <si>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</si>
  <si>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</si>
  <si>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</si>
  <si>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</si>
  <si>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</si>
  <si>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</si>
  <si>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</si>
  <si>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</si>
  <si>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</si>
  <si>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</si>
  <si>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</si>
  <si>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</si>
  <si>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</si>
  <si>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</si>
  <si>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</si>
  <si>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</si>
  <si>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</si>
  <si>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</si>
  <si>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</si>
  <si>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</si>
  <si>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</si>
  <si>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</si>
  <si>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</si>
  <si>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</si>
  <si>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</si>
  <si>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</si>
  <si>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</si>
  <si>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</si>
  <si>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</si>
  <si>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</si>
  <si>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</si>
  <si>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</si>
  <si>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</si>
  <si>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</si>
  <si>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</si>
  <si>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</si>
  <si>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</si>
  <si>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</si>
  <si>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</si>
  <si>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</si>
  <si>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</si>
  <si>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</si>
  <si>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</si>
  <si>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</si>
  <si>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</si>
  <si>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</si>
  <si>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</si>
  <si>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</si>
  <si>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</si>
  <si>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</si>
  <si>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</si>
  <si>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</si>
  <si>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</si>
  <si>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</si>
  <si>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</si>
  <si>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</si>
  <si>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</si>
  <si>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</si>
  <si>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</si>
  <si>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</si>
  <si>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</si>
  <si>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</si>
  <si>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</si>
  <si>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</si>
  <si>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</si>
  <si>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</si>
  <si>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</si>
  <si>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</si>
  <si>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</si>
  <si>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</si>
  <si>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</si>
  <si>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</si>
  <si>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</si>
  <si>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</si>
  <si>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</si>
  <si>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</si>
  <si>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</si>
  <si>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</si>
  <si>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</si>
  <si>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</si>
  <si>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</si>
  <si>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</si>
  <si>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</si>
  <si>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</si>
  <si>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</si>
  <si>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</si>
  <si>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</si>
  <si>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</si>
  <si>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</si>
  <si>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</si>
  <si>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</si>
  <si>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</si>
  <si>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</si>
  <si>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</si>
  <si>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</si>
  <si>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</si>
  <si>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</si>
  <si>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</si>
  <si>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</si>
  <si>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</si>
  <si>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</si>
  <si>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</si>
  <si>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</si>
  <si>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</si>
  <si>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</si>
  <si>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</si>
  <si>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</si>
  <si>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</si>
  <si>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</si>
  <si>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</si>
  <si>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</si>
  <si>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</si>
  <si>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</si>
  <si>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</si>
  <si>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</si>
  <si>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</si>
  <si>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</si>
  <si>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</si>
  <si>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</si>
  <si>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</si>
  <si>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</si>
  <si>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</si>
  <si>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</si>
  <si>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</si>
  <si>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</si>
  <si>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</si>
  <si>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</si>
  <si>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</si>
  <si>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</si>
  <si>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</si>
  <si>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</si>
  <si>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</si>
  <si>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</si>
  <si>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</si>
  <si>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</si>
  <si>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</si>
  <si>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</si>
  <si>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</si>
  <si>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</si>
  <si>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</si>
  <si>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</si>
  <si>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</si>
  <si>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</si>
  <si>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</si>
  <si>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</si>
  <si>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</si>
  <si>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</si>
  <si>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</si>
  <si>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</si>
  <si>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</si>
  <si>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</si>
  <si>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</si>
  <si>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</si>
  <si>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</si>
  <si>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</si>
  <si>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</si>
  <si>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</si>
  <si>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</si>
  <si>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</si>
  <si>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</si>
  <si>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</si>
  <si>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</si>
  <si>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</si>
  <si>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</si>
  <si>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</si>
  <si>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</si>
  <si>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</si>
  <si>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</si>
  <si>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</si>
  <si>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</si>
  <si>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</si>
  <si>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</si>
  <si>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</si>
  <si>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</si>
  <si>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</si>
  <si>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</si>
  <si>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</si>
  <si>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</si>
  <si>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</si>
  <si>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</si>
  <si>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</si>
  <si>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</si>
  <si>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</si>
  <si>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</si>
  <si>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</si>
  <si>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</si>
  <si>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</si>
  <si>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</si>
  <si>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</si>
  <si>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</si>
  <si>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</si>
  <si>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</si>
  <si>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</si>
  <si>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</si>
  <si>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</si>
  <si>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</si>
  <si>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</si>
  <si>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</si>
  <si>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</si>
  <si>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</si>
  <si>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</si>
  <si>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</si>
  <si>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</si>
  <si>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</si>
  <si>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</si>
  <si>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</si>
  <si>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</si>
  <si>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</si>
  <si>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</si>
  <si>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</si>
  <si>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</si>
  <si>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</si>
  <si>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</si>
  <si>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</si>
  <si>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</si>
  <si>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</si>
  <si>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</si>
  <si>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</si>
  <si>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</si>
  <si>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</si>
  <si>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</si>
  <si>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</si>
  <si>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</si>
  <si>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</si>
  <si>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</si>
  <si>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</si>
  <si>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</si>
  <si>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</si>
  <si>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</si>
  <si>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</si>
  <si>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</si>
  <si>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</si>
  <si>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</si>
  <si>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</si>
  <si>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</si>
  <si>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</si>
  <si>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</si>
  <si>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</si>
  <si>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</si>
  <si>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</si>
  <si>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</si>
  <si>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</si>
  <si>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</si>
  <si>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</si>
  <si>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</si>
  <si>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</si>
  <si>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</si>
  <si>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</si>
  <si>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</si>
  <si>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</si>
  <si>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</si>
  <si>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</si>
  <si>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</si>
  <si>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</si>
  <si>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</si>
  <si>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</si>
  <si>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</si>
  <si>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</si>
  <si>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</si>
  <si>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</si>
  <si>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</si>
  <si>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</si>
  <si>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</si>
  <si>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</si>
  <si>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</si>
  <si>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</si>
  <si>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</si>
  <si>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</si>
  <si>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</si>
  <si>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</si>
  <si>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</si>
  <si>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</si>
  <si>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</si>
  <si>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</si>
  <si>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</si>
  <si>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</si>
  <si>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</si>
  <si>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</si>
  <si>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</si>
  <si>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</si>
  <si>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</si>
  <si>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</si>
  <si>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</si>
  <si>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</si>
  <si>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</si>
  <si>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</si>
  <si>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</si>
  <si>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</si>
  <si>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</si>
  <si>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</si>
  <si>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</si>
  <si>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</si>
  <si>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</si>
  <si>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</si>
  <si>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</si>
  <si>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</si>
  <si>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</si>
  <si>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</si>
  <si>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</si>
  <si>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</si>
  <si>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</si>
  <si>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</si>
  <si>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</si>
  <si>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</si>
  <si>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</si>
  <si>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</si>
  <si>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</si>
  <si>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</si>
  <si>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</si>
  <si>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</si>
  <si>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</si>
  <si>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</si>
  <si>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</si>
  <si>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</si>
  <si>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</si>
  <si>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</si>
  <si>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</si>
  <si>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</si>
  <si>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</si>
  <si>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</si>
  <si>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</si>
  <si>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</si>
  <si>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</si>
  <si>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</si>
  <si>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</si>
  <si>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</si>
  <si>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</si>
  <si>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</si>
  <si>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</si>
  <si>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</si>
  <si>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</si>
  <si>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</si>
  <si>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</si>
  <si>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</si>
  <si>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</si>
  <si>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</si>
  <si>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</si>
  <si>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</si>
  <si>
    <t>CHINA OPEN</t>
  </si>
  <si>
    <t>Qinwen Zheng (CHINA)</t>
  </si>
  <si>
    <t>Tatjana Maria (GERMANY)</t>
  </si>
  <si>
    <t>Mirra Andreeva (RUSSIA)</t>
  </si>
  <si>
    <t>2-6 6-4 6-1</t>
  </si>
  <si>
    <t>WTA FINALS</t>
  </si>
  <si>
    <t>Group Stage</t>
  </si>
  <si>
    <t>Maria Sakkari (GREECE)</t>
  </si>
  <si>
    <t>6-0 6-7(4) 7-6(2)</t>
  </si>
  <si>
    <t>BRISBANE INTERNATIONAL</t>
  </si>
  <si>
    <t>Olivia Gadecki (AUSTRALIA)</t>
  </si>
  <si>
    <t>6-1 RETIRED</t>
  </si>
  <si>
    <t>Anastasia Potapova (RUSSIA)</t>
  </si>
  <si>
    <t>Cristina Bucșa (SPAIN)</t>
  </si>
  <si>
    <t>Ekaterina Alexandrova (RUSSIA)</t>
  </si>
  <si>
    <t xml:space="preserve">6-3 6-3 </t>
  </si>
  <si>
    <t>Anna Blinkova (RUSSIA)</t>
  </si>
  <si>
    <t>7-6(7) 6-4</t>
  </si>
  <si>
    <t>6-4 4-6 7-6(22-20)</t>
  </si>
  <si>
    <t>QATAR OPEN</t>
  </si>
  <si>
    <t>Emma Navarro (USA)</t>
  </si>
  <si>
    <t>6-1 6-7(6) 6-4</t>
  </si>
  <si>
    <t>Leylah Fernandez (CANADA)</t>
  </si>
  <si>
    <t>7-6(8) 6-2</t>
  </si>
  <si>
    <t>4-6 6-2 RETIRED</t>
  </si>
  <si>
    <t>7-6(5) 3-6 6-4</t>
  </si>
  <si>
    <t>Clara Tauson (DENMARK)</t>
  </si>
  <si>
    <t>Taylor Townsend (USA)</t>
  </si>
  <si>
    <t>Madison Keys (USA)</t>
  </si>
  <si>
    <t>6-4 0-6 7-6(2)</t>
  </si>
  <si>
    <t>7-5 6-7(4) 6-4</t>
  </si>
  <si>
    <t>6-3 6-7(3) 6-4</t>
  </si>
  <si>
    <t>3-6 7-5 6-4</t>
  </si>
  <si>
    <t>Veronika Kudermetova (RUSSIA)</t>
  </si>
  <si>
    <t>7-6(3) 1-6 6-4</t>
  </si>
  <si>
    <t>6-3 5-7 6-3</t>
  </si>
  <si>
    <t>Sára Bejlek (CZECH REPUBLIC)</t>
  </si>
  <si>
    <t>Lucia Bronzetti (ITALY)</t>
  </si>
  <si>
    <t>Yulia Putintseva (KAZAKHSTAN)</t>
  </si>
  <si>
    <t>4-6 7-6(4) 7-5</t>
  </si>
  <si>
    <t>1-6 7-5 7-6(5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</si>
</sst>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0.7021276595744681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3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11.42578125" bestFit="1" customWidth="1"/>
    <col min="4" max="4" width="3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25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25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84"/>
  <sheetViews>
    <sheetView workbookViewId="0">
      <selection activeCell="D9" sqref="D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25">
      <c r="C3" t="s">
        <v>11</v>
      </c>
      <c r="D3" t="s">
        <v>555</v>
      </c>
      <c r="E3" s="5" t="s">
        <v>14</v>
      </c>
      <c r="F3" t="s">
        <v>552</v>
      </c>
    </row>
    <row r="5" spans="1:6" x14ac:dyDescent="0.25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25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25">
      <c r="C8" t="s">
        <v>45</v>
      </c>
      <c r="D8" t="s">
        <v>557</v>
      </c>
      <c r="E8" s="4" t="s">
        <v>13</v>
      </c>
      <c r="F8" t="s">
        <v>22</v>
      </c>
    </row>
    <row r="9" spans="1:6" x14ac:dyDescent="0.25">
      <c r="C9" t="s">
        <v>12</v>
      </c>
      <c r="D9" t="s">
        <v>554</v>
      </c>
      <c r="E9" s="4" t="s">
        <v>13</v>
      </c>
      <c r="F9" t="s">
        <v>179</v>
      </c>
    </row>
    <row r="10" spans="1:6" x14ac:dyDescent="0.25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25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25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25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25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25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25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25">
      <c r="C19" t="s">
        <v>12</v>
      </c>
      <c r="D19" t="s">
        <v>64</v>
      </c>
      <c r="E19" s="4" t="s">
        <v>13</v>
      </c>
      <c r="F19" t="s">
        <v>65</v>
      </c>
    </row>
    <row r="20" spans="1:6" x14ac:dyDescent="0.25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25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25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25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25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25">
      <c r="C26" t="s">
        <v>16</v>
      </c>
      <c r="D26" t="s">
        <v>95</v>
      </c>
      <c r="E26" s="4" t="s">
        <v>13</v>
      </c>
      <c r="F26" t="s">
        <v>32</v>
      </c>
    </row>
    <row r="27" spans="1:6" x14ac:dyDescent="0.25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25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25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25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25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25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25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25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25">
      <c r="D37" t="s">
        <v>579</v>
      </c>
      <c r="E37" s="4" t="s">
        <v>13</v>
      </c>
      <c r="F37" t="s">
        <v>18</v>
      </c>
    </row>
    <row r="39" spans="1:6" x14ac:dyDescent="0.25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25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25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25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25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25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25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25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25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25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25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25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25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25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25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25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25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25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25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25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25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25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25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25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25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25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25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25">
      <c r="C74" t="s">
        <v>12</v>
      </c>
      <c r="D74" t="s">
        <v>431</v>
      </c>
      <c r="E74" s="5" t="s">
        <v>14</v>
      </c>
      <c r="F74" t="s">
        <v>609</v>
      </c>
    </row>
    <row r="76" spans="1:6" x14ac:dyDescent="0.25">
      <c r="A76" t="s">
        <v>610</v>
      </c>
      <c r="B76" t="s">
        <v>19</v>
      </c>
      <c r="C76" t="s">
        <v>45</v>
      </c>
      <c r="D76" t="s">
        <v>611</v>
      </c>
      <c r="E76" s="4" t="s">
        <v>13</v>
      </c>
      <c r="F76" t="s">
        <v>59</v>
      </c>
    </row>
    <row r="77" spans="1:6" x14ac:dyDescent="0.25">
      <c r="C77" t="s">
        <v>12</v>
      </c>
      <c r="D77" t="s">
        <v>612</v>
      </c>
      <c r="E77" s="4" t="s">
        <v>13</v>
      </c>
      <c r="F77" t="s">
        <v>315</v>
      </c>
    </row>
    <row r="78" spans="1:6" x14ac:dyDescent="0.25">
      <c r="C78" t="s">
        <v>11</v>
      </c>
      <c r="D78" t="s">
        <v>613</v>
      </c>
      <c r="E78" s="4" t="s">
        <v>13</v>
      </c>
      <c r="F78" t="s">
        <v>614</v>
      </c>
    </row>
    <row r="79" spans="1:6" x14ac:dyDescent="0.25">
      <c r="C79" t="s">
        <v>15</v>
      </c>
      <c r="D79" t="s">
        <v>559</v>
      </c>
      <c r="E79" s="4" t="s">
        <v>13</v>
      </c>
      <c r="F79" t="s">
        <v>65</v>
      </c>
    </row>
    <row r="80" spans="1:6" x14ac:dyDescent="0.25">
      <c r="C80" t="s">
        <v>16</v>
      </c>
      <c r="D80" t="s">
        <v>603</v>
      </c>
      <c r="E80" s="5" t="s">
        <v>14</v>
      </c>
      <c r="F80" t="s">
        <v>412</v>
      </c>
    </row>
    <row r="82" spans="1:6" x14ac:dyDescent="0.25">
      <c r="A82" t="s">
        <v>615</v>
      </c>
      <c r="B82" t="s">
        <v>19</v>
      </c>
      <c r="C82" t="s">
        <v>616</v>
      </c>
      <c r="D82" t="s">
        <v>550</v>
      </c>
      <c r="E82" s="5" t="s">
        <v>14</v>
      </c>
      <c r="F82" t="s">
        <v>65</v>
      </c>
    </row>
    <row r="83" spans="1:6" x14ac:dyDescent="0.25">
      <c r="C83" t="s">
        <v>616</v>
      </c>
      <c r="D83" t="s">
        <v>617</v>
      </c>
      <c r="E83" s="4" t="s">
        <v>13</v>
      </c>
      <c r="F83" t="s">
        <v>618</v>
      </c>
    </row>
    <row r="84" spans="1:6" x14ac:dyDescent="0.25">
      <c r="C84" t="s">
        <v>616</v>
      </c>
      <c r="D84" t="s">
        <v>559</v>
      </c>
      <c r="E84" s="5" t="s">
        <v>14</v>
      </c>
      <c r="F84" t="s">
        <v>442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BE033-307D-488B-8A96-1BB88CE34FB0}">
  <sheetPr>
    <pageSetUpPr fitToPage="1"/>
  </sheetPr>
  <dimension ref="A1:F45"/>
  <sheetViews>
    <sheetView topLeftCell="A13" workbookViewId="0">
      <selection activeCell="E41" activeCellId="8" sqref="E2:E6 E8 E11 E14:E17 E19:E22 E25:E26 E29:E33 E36:E39 E41:E44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6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619</v>
      </c>
      <c r="B2" t="s">
        <v>19</v>
      </c>
      <c r="C2" t="s">
        <v>12</v>
      </c>
      <c r="D2" t="s">
        <v>620</v>
      </c>
      <c r="E2" s="4" t="s">
        <v>13</v>
      </c>
      <c r="F2" t="s">
        <v>33</v>
      </c>
    </row>
    <row r="3" spans="1:6" x14ac:dyDescent="0.25">
      <c r="C3" t="s">
        <v>11</v>
      </c>
      <c r="D3" t="s">
        <v>573</v>
      </c>
      <c r="E3" s="4" t="s">
        <v>13</v>
      </c>
      <c r="F3" t="s">
        <v>361</v>
      </c>
    </row>
    <row r="4" spans="1:6" x14ac:dyDescent="0.25">
      <c r="C4" t="s">
        <v>15</v>
      </c>
      <c r="D4" t="s">
        <v>622</v>
      </c>
      <c r="E4" s="4" t="s">
        <v>13</v>
      </c>
      <c r="F4" t="s">
        <v>621</v>
      </c>
    </row>
    <row r="5" spans="1:6" x14ac:dyDescent="0.25">
      <c r="C5" t="s">
        <v>16</v>
      </c>
      <c r="D5" t="s">
        <v>589</v>
      </c>
      <c r="E5" s="4" t="s">
        <v>13</v>
      </c>
      <c r="F5" t="s">
        <v>44</v>
      </c>
    </row>
    <row r="6" spans="1:6" x14ac:dyDescent="0.25">
      <c r="C6" t="s">
        <v>17</v>
      </c>
      <c r="D6" t="s">
        <v>559</v>
      </c>
      <c r="E6" s="4" t="s">
        <v>13</v>
      </c>
      <c r="F6" t="s">
        <v>158</v>
      </c>
    </row>
    <row r="8" spans="1:6" x14ac:dyDescent="0.25">
      <c r="A8" t="s">
        <v>492</v>
      </c>
      <c r="B8" t="s">
        <v>19</v>
      </c>
      <c r="C8" t="s">
        <v>11</v>
      </c>
      <c r="D8" t="s">
        <v>623</v>
      </c>
      <c r="E8" s="4" t="s">
        <v>13</v>
      </c>
      <c r="F8" t="s">
        <v>24</v>
      </c>
    </row>
    <row r="9" spans="1:6" x14ac:dyDescent="0.25">
      <c r="C9" t="s">
        <v>15</v>
      </c>
      <c r="D9" t="s">
        <v>624</v>
      </c>
      <c r="E9" s="5" t="s">
        <v>14</v>
      </c>
      <c r="F9" s="9" t="s">
        <v>625</v>
      </c>
    </row>
    <row r="11" spans="1:6" x14ac:dyDescent="0.25">
      <c r="A11" t="s">
        <v>51</v>
      </c>
      <c r="B11" t="s">
        <v>19</v>
      </c>
      <c r="C11" t="s">
        <v>43</v>
      </c>
      <c r="D11" t="s">
        <v>68</v>
      </c>
      <c r="E11" s="4" t="s">
        <v>13</v>
      </c>
      <c r="F11" t="s">
        <v>627</v>
      </c>
    </row>
    <row r="12" spans="1:6" x14ac:dyDescent="0.25">
      <c r="C12" t="s">
        <v>45</v>
      </c>
      <c r="D12" t="s">
        <v>626</v>
      </c>
      <c r="E12" s="5" t="s">
        <v>14</v>
      </c>
      <c r="F12" t="s">
        <v>628</v>
      </c>
    </row>
    <row r="14" spans="1:6" x14ac:dyDescent="0.25">
      <c r="A14" t="s">
        <v>563</v>
      </c>
      <c r="B14" t="s">
        <v>19</v>
      </c>
      <c r="C14" t="s">
        <v>11</v>
      </c>
      <c r="D14" t="s">
        <v>554</v>
      </c>
      <c r="E14" s="4" t="s">
        <v>13</v>
      </c>
      <c r="F14" t="s">
        <v>186</v>
      </c>
    </row>
    <row r="15" spans="1:6" x14ac:dyDescent="0.25">
      <c r="C15" t="s">
        <v>15</v>
      </c>
      <c r="D15" t="s">
        <v>623</v>
      </c>
      <c r="E15" s="4" t="s">
        <v>13</v>
      </c>
      <c r="F15" t="s">
        <v>27</v>
      </c>
    </row>
    <row r="16" spans="1:6" x14ac:dyDescent="0.25">
      <c r="C16" t="s">
        <v>16</v>
      </c>
      <c r="D16" t="s">
        <v>603</v>
      </c>
      <c r="E16" s="4" t="s">
        <v>13</v>
      </c>
      <c r="F16" t="s">
        <v>166</v>
      </c>
    </row>
    <row r="17" spans="1:6" x14ac:dyDescent="0.25">
      <c r="C17" t="s">
        <v>17</v>
      </c>
      <c r="D17" t="s">
        <v>602</v>
      </c>
      <c r="E17" s="4" t="s">
        <v>13</v>
      </c>
      <c r="F17" t="s">
        <v>27</v>
      </c>
    </row>
    <row r="19" spans="1:6" x14ac:dyDescent="0.25">
      <c r="A19" t="s">
        <v>629</v>
      </c>
      <c r="B19" t="s">
        <v>19</v>
      </c>
      <c r="C19" t="s">
        <v>12</v>
      </c>
      <c r="D19" t="s">
        <v>300</v>
      </c>
      <c r="E19" s="4" t="s">
        <v>13</v>
      </c>
      <c r="F19" t="s">
        <v>22</v>
      </c>
    </row>
    <row r="20" spans="1:6" x14ac:dyDescent="0.25">
      <c r="C20" t="s">
        <v>11</v>
      </c>
      <c r="D20" t="s">
        <v>630</v>
      </c>
      <c r="E20" s="4" t="s">
        <v>13</v>
      </c>
      <c r="F20" t="s">
        <v>631</v>
      </c>
    </row>
    <row r="21" spans="1:6" x14ac:dyDescent="0.25">
      <c r="C21" t="s">
        <v>15</v>
      </c>
      <c r="D21" t="s">
        <v>632</v>
      </c>
      <c r="E21" s="4" t="s">
        <v>13</v>
      </c>
      <c r="F21" t="s">
        <v>18</v>
      </c>
    </row>
    <row r="22" spans="1:6" x14ac:dyDescent="0.25">
      <c r="C22" t="s">
        <v>16</v>
      </c>
      <c r="D22" t="s">
        <v>462</v>
      </c>
      <c r="E22" s="4" t="s">
        <v>13</v>
      </c>
      <c r="F22" t="s">
        <v>26</v>
      </c>
    </row>
    <row r="23" spans="1:6" x14ac:dyDescent="0.25">
      <c r="C23" t="s">
        <v>17</v>
      </c>
      <c r="D23" t="s">
        <v>95</v>
      </c>
      <c r="E23" s="5" t="s">
        <v>14</v>
      </c>
      <c r="F23" t="s">
        <v>633</v>
      </c>
    </row>
    <row r="25" spans="1:6" x14ac:dyDescent="0.25">
      <c r="A25" t="s">
        <v>423</v>
      </c>
      <c r="B25" t="s">
        <v>19</v>
      </c>
      <c r="C25" t="s">
        <v>45</v>
      </c>
      <c r="D25" t="s">
        <v>500</v>
      </c>
      <c r="E25" s="4" t="s">
        <v>13</v>
      </c>
      <c r="F25" t="s">
        <v>634</v>
      </c>
    </row>
    <row r="26" spans="1:6" x14ac:dyDescent="0.25">
      <c r="C26" t="s">
        <v>12</v>
      </c>
      <c r="D26" t="s">
        <v>292</v>
      </c>
      <c r="E26" s="4" t="s">
        <v>13</v>
      </c>
      <c r="F26" t="s">
        <v>635</v>
      </c>
    </row>
    <row r="27" spans="1:6" x14ac:dyDescent="0.25">
      <c r="C27" t="s">
        <v>11</v>
      </c>
      <c r="D27" t="s">
        <v>582</v>
      </c>
      <c r="E27" s="8" t="s">
        <v>58</v>
      </c>
      <c r="F27" t="s">
        <v>81</v>
      </c>
    </row>
    <row r="29" spans="1:6" x14ac:dyDescent="0.25">
      <c r="A29" t="s">
        <v>66</v>
      </c>
      <c r="B29" t="s">
        <v>19</v>
      </c>
      <c r="C29" t="s">
        <v>45</v>
      </c>
      <c r="D29" t="s">
        <v>636</v>
      </c>
      <c r="E29" s="4" t="s">
        <v>13</v>
      </c>
      <c r="F29" t="s">
        <v>642</v>
      </c>
    </row>
    <row r="30" spans="1:6" x14ac:dyDescent="0.25">
      <c r="C30" t="s">
        <v>12</v>
      </c>
      <c r="D30" t="s">
        <v>637</v>
      </c>
      <c r="E30" s="4" t="s">
        <v>13</v>
      </c>
      <c r="F30" t="s">
        <v>641</v>
      </c>
    </row>
    <row r="31" spans="1:6" x14ac:dyDescent="0.25">
      <c r="C31" t="s">
        <v>11</v>
      </c>
      <c r="D31" t="s">
        <v>638</v>
      </c>
      <c r="E31" s="4" t="s">
        <v>13</v>
      </c>
      <c r="F31" t="s">
        <v>24</v>
      </c>
    </row>
    <row r="32" spans="1:6" x14ac:dyDescent="0.25">
      <c r="C32" t="s">
        <v>15</v>
      </c>
      <c r="D32" t="s">
        <v>617</v>
      </c>
      <c r="E32" s="4" t="s">
        <v>13</v>
      </c>
      <c r="F32" t="s">
        <v>640</v>
      </c>
    </row>
    <row r="33" spans="1:6" x14ac:dyDescent="0.25">
      <c r="C33" t="s">
        <v>16</v>
      </c>
      <c r="D33" t="s">
        <v>500</v>
      </c>
      <c r="E33" s="4" t="s">
        <v>13</v>
      </c>
      <c r="F33" t="s">
        <v>639</v>
      </c>
    </row>
    <row r="34" spans="1:6" x14ac:dyDescent="0.25">
      <c r="C34" t="s">
        <v>17</v>
      </c>
      <c r="D34" t="s">
        <v>554</v>
      </c>
      <c r="E34" s="5" t="s">
        <v>14</v>
      </c>
      <c r="F34" t="s">
        <v>54</v>
      </c>
    </row>
    <row r="36" spans="1:6" x14ac:dyDescent="0.25">
      <c r="A36" t="s">
        <v>90</v>
      </c>
      <c r="B36" t="s">
        <v>34</v>
      </c>
      <c r="C36" t="s">
        <v>11</v>
      </c>
      <c r="D36" t="s">
        <v>643</v>
      </c>
      <c r="E36" s="4" t="s">
        <v>13</v>
      </c>
      <c r="F36" t="s">
        <v>644</v>
      </c>
    </row>
    <row r="37" spans="1:6" x14ac:dyDescent="0.25">
      <c r="C37" t="s">
        <v>15</v>
      </c>
      <c r="D37" t="s">
        <v>582</v>
      </c>
      <c r="E37" s="4" t="s">
        <v>13</v>
      </c>
      <c r="F37" t="s">
        <v>645</v>
      </c>
    </row>
    <row r="38" spans="1:6" x14ac:dyDescent="0.25">
      <c r="C38" t="s">
        <v>16</v>
      </c>
      <c r="D38" t="s">
        <v>95</v>
      </c>
      <c r="E38" s="4" t="s">
        <v>13</v>
      </c>
      <c r="F38" t="s">
        <v>305</v>
      </c>
    </row>
    <row r="39" spans="1:6" x14ac:dyDescent="0.25">
      <c r="C39" t="s">
        <v>17</v>
      </c>
      <c r="D39" t="s">
        <v>555</v>
      </c>
      <c r="E39" s="4" t="s">
        <v>13</v>
      </c>
      <c r="F39" t="s">
        <v>32</v>
      </c>
    </row>
    <row r="41" spans="1:6" x14ac:dyDescent="0.25">
      <c r="A41" t="s">
        <v>580</v>
      </c>
      <c r="B41" t="s">
        <v>34</v>
      </c>
      <c r="C41" t="s">
        <v>45</v>
      </c>
      <c r="D41" t="s">
        <v>647</v>
      </c>
      <c r="E41" s="4" t="s">
        <v>13</v>
      </c>
      <c r="F41" t="s">
        <v>23</v>
      </c>
    </row>
    <row r="42" spans="1:6" x14ac:dyDescent="0.25">
      <c r="C42" t="s">
        <v>12</v>
      </c>
      <c r="D42" t="s">
        <v>533</v>
      </c>
      <c r="E42" s="4" t="s">
        <v>13</v>
      </c>
      <c r="F42" t="s">
        <v>27</v>
      </c>
    </row>
    <row r="43" spans="1:6" x14ac:dyDescent="0.25">
      <c r="C43" t="s">
        <v>11</v>
      </c>
      <c r="D43" t="s">
        <v>646</v>
      </c>
      <c r="E43" s="4" t="s">
        <v>13</v>
      </c>
      <c r="F43" t="s">
        <v>55</v>
      </c>
    </row>
    <row r="44" spans="1:6" x14ac:dyDescent="0.25">
      <c r="C44" t="s">
        <v>15</v>
      </c>
      <c r="D44" t="s">
        <v>648</v>
      </c>
      <c r="E44" s="4" t="s">
        <v>13</v>
      </c>
      <c r="F44" t="s">
        <v>649</v>
      </c>
    </row>
    <row r="45" spans="1:6" x14ac:dyDescent="0.25">
      <c r="C45" t="s">
        <v>16</v>
      </c>
      <c r="D45" t="s">
        <v>559</v>
      </c>
      <c r="E45" s="5" t="s">
        <v>14</v>
      </c>
      <c r="F45" t="s">
        <v>650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4"/>
  <sheetViews>
    <sheetView tabSelected="1" workbookViewId="0">
      <selection activeCell="F12" sqref="F12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2" si="0">(D2-E2)/D2</f>
        <v>0</v>
      </c>
    </row>
    <row r="3" spans="1:6" x14ac:dyDescent="0.25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25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25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25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25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25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25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25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25">
      <c r="A11">
        <v>2023</v>
      </c>
      <c r="B11">
        <v>19</v>
      </c>
      <c r="C11">
        <v>2</v>
      </c>
      <c r="D11">
        <v>47</v>
      </c>
      <c r="E11">
        <v>14</v>
      </c>
      <c r="F11" s="3">
        <f t="shared" si="0"/>
        <v>0.7021276595744681</v>
      </c>
    </row>
    <row r="12" spans="1:6" x14ac:dyDescent="0.25">
      <c r="A12">
        <v>2024</v>
      </c>
      <c r="B12">
        <v>9</v>
      </c>
      <c r="C12">
        <v>3</v>
      </c>
      <c r="D12">
        <v>30</v>
      </c>
      <c r="E12">
        <v>5</v>
      </c>
      <c r="F12" s="3">
        <f t="shared" si="0"/>
        <v>0.83333333333333337</v>
      </c>
    </row>
    <row r="13" spans="1:6" x14ac:dyDescent="0.25">
      <c r="A13" s="1" t="s">
        <v>6</v>
      </c>
      <c r="B13" s="2">
        <f>SUM(B2:B12)</f>
        <v>153</v>
      </c>
      <c r="C13" s="2">
        <f>SUM(C2:C12)</f>
        <v>8</v>
      </c>
      <c r="D13" s="2">
        <f>SUM(D2:D12)</f>
        <v>321</v>
      </c>
      <c r="E13" s="2">
        <f>SUM(E2:E12)</f>
        <v>132</v>
      </c>
      <c r="F13" s="7">
        <f>(D13-E13)/D13</f>
        <v>0.58878504672897192</v>
      </c>
    </row>
    <row r="14" spans="1:6" x14ac:dyDescent="0.25">
      <c r="A14" s="1" t="s">
        <v>82</v>
      </c>
      <c r="B14" s="2">
        <f>AVERAGE(B2:B12)</f>
        <v>13.909090909090908</v>
      </c>
      <c r="C14" s="2">
        <f>AVERAGE(C2:C12)</f>
        <v>0.72727272727272729</v>
      </c>
      <c r="D14" s="2">
        <f>AVERAGE(D2:D12)</f>
        <v>29.181818181818183</v>
      </c>
      <c r="E14" s="2">
        <f>AVERAGE(E2:E12)</f>
        <v>12</v>
      </c>
      <c r="F14" s="7">
        <f>(D14-E14)/D14</f>
        <v>0.58878504672897203</v>
      </c>
    </row>
  </sheetData>
  <conditionalFormatting sqref="F2:F12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2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33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25">
      <c r="C3" t="s">
        <v>11</v>
      </c>
      <c r="D3" t="s">
        <v>105</v>
      </c>
      <c r="E3" s="5" t="s">
        <v>14</v>
      </c>
      <c r="F3" t="s">
        <v>28</v>
      </c>
    </row>
    <row r="5" spans="1:6" x14ac:dyDescent="0.25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25">
      <c r="C6" t="s">
        <v>21</v>
      </c>
      <c r="D6" t="s">
        <v>110</v>
      </c>
      <c r="E6" s="4" t="s">
        <v>13</v>
      </c>
      <c r="F6" t="s">
        <v>35</v>
      </c>
    </row>
    <row r="7" spans="1:6" x14ac:dyDescent="0.25">
      <c r="C7" t="s">
        <v>12</v>
      </c>
      <c r="D7" t="s">
        <v>111</v>
      </c>
      <c r="E7" s="4" t="s">
        <v>13</v>
      </c>
      <c r="F7" t="s">
        <v>33</v>
      </c>
    </row>
    <row r="8" spans="1:6" x14ac:dyDescent="0.25">
      <c r="C8" t="s">
        <v>11</v>
      </c>
      <c r="D8" t="s">
        <v>112</v>
      </c>
      <c r="E8" s="4" t="s">
        <v>13</v>
      </c>
      <c r="F8" t="s">
        <v>107</v>
      </c>
    </row>
    <row r="9" spans="1:6" x14ac:dyDescent="0.25">
      <c r="C9" t="s">
        <v>15</v>
      </c>
      <c r="D9" t="s">
        <v>113</v>
      </c>
      <c r="E9" s="4" t="s">
        <v>13</v>
      </c>
      <c r="F9" t="s">
        <v>25</v>
      </c>
    </row>
    <row r="10" spans="1:6" x14ac:dyDescent="0.25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25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25"/>
    <row r="14" spans="1:6" ht="15" customHeight="1" x14ac:dyDescent="0.25"/>
    <row r="16" spans="1:6" ht="15" customHeight="1" x14ac:dyDescent="0.25"/>
    <row r="18" ht="15" customHeight="1" x14ac:dyDescent="0.25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sqref="A1:XFD1048576"/>
    </sheetView>
  </sheetViews>
  <sheetFormatPr defaultRowHeight="15" x14ac:dyDescent="0.25"/>
  <cols>
    <col min="1" max="1" width="21.7109375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25">
      <c r="C3" t="s">
        <v>21</v>
      </c>
      <c r="D3" t="s">
        <v>118</v>
      </c>
      <c r="E3" s="5" t="s">
        <v>14</v>
      </c>
      <c r="F3" t="s">
        <v>116</v>
      </c>
    </row>
    <row r="5" spans="1:6" x14ac:dyDescent="0.25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25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25">
      <c r="C7" t="s">
        <v>41</v>
      </c>
      <c r="D7" t="s">
        <v>122</v>
      </c>
      <c r="E7" s="4" t="s">
        <v>13</v>
      </c>
      <c r="F7" t="s">
        <v>98</v>
      </c>
    </row>
    <row r="8" spans="1:6" x14ac:dyDescent="0.25">
      <c r="C8" t="s">
        <v>12</v>
      </c>
      <c r="D8" t="s">
        <v>123</v>
      </c>
      <c r="E8" s="4" t="s">
        <v>13</v>
      </c>
      <c r="F8" t="s">
        <v>98</v>
      </c>
    </row>
    <row r="9" spans="1:6" x14ac:dyDescent="0.25">
      <c r="C9" t="s">
        <v>11</v>
      </c>
      <c r="D9" t="s">
        <v>124</v>
      </c>
      <c r="E9" s="4" t="s">
        <v>13</v>
      </c>
      <c r="F9" t="s">
        <v>24</v>
      </c>
    </row>
    <row r="10" spans="1:6" x14ac:dyDescent="0.25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25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25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25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25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25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25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25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25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25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25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25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25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25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25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25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25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25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25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25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25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25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25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25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sqref="A1:XFD1048576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4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25">
      <c r="C3" t="s">
        <v>21</v>
      </c>
      <c r="D3" t="s">
        <v>168</v>
      </c>
      <c r="E3" s="5" t="s">
        <v>14</v>
      </c>
      <c r="F3" t="s">
        <v>167</v>
      </c>
    </row>
    <row r="5" spans="1:6" x14ac:dyDescent="0.25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25">
      <c r="C6" t="s">
        <v>21</v>
      </c>
      <c r="D6" t="s">
        <v>173</v>
      </c>
      <c r="E6" s="4" t="s">
        <v>13</v>
      </c>
      <c r="F6" t="s">
        <v>169</v>
      </c>
    </row>
    <row r="7" spans="1:6" x14ac:dyDescent="0.25">
      <c r="C7" t="s">
        <v>12</v>
      </c>
      <c r="D7" t="s">
        <v>174</v>
      </c>
      <c r="E7" s="4" t="s">
        <v>13</v>
      </c>
      <c r="F7" t="s">
        <v>170</v>
      </c>
    </row>
    <row r="8" spans="1:6" x14ac:dyDescent="0.25">
      <c r="C8" t="s">
        <v>11</v>
      </c>
      <c r="D8" t="s">
        <v>175</v>
      </c>
      <c r="E8" s="4" t="s">
        <v>13</v>
      </c>
      <c r="F8" t="s">
        <v>171</v>
      </c>
    </row>
    <row r="9" spans="1:6" x14ac:dyDescent="0.25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25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25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25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25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25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25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25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25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25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25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25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25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25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25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25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25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25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25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25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25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25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25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25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25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25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25">
      <c r="C4" t="s">
        <v>41</v>
      </c>
      <c r="D4" t="s">
        <v>216</v>
      </c>
      <c r="E4" s="4" t="s">
        <v>13</v>
      </c>
      <c r="F4" t="s">
        <v>55</v>
      </c>
    </row>
    <row r="5" spans="1:6" x14ac:dyDescent="0.25">
      <c r="C5" t="s">
        <v>12</v>
      </c>
      <c r="D5" t="s">
        <v>217</v>
      </c>
      <c r="E5" s="4" t="s">
        <v>13</v>
      </c>
      <c r="F5" t="s">
        <v>23</v>
      </c>
    </row>
    <row r="6" spans="1:6" x14ac:dyDescent="0.25">
      <c r="C6" t="s">
        <v>11</v>
      </c>
      <c r="D6" t="s">
        <v>218</v>
      </c>
      <c r="E6" s="4" t="s">
        <v>13</v>
      </c>
      <c r="F6" t="s">
        <v>214</v>
      </c>
    </row>
    <row r="7" spans="1:6" x14ac:dyDescent="0.25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25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25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25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25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25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25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25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25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25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25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25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25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25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25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25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25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25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25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25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25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25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25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25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25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25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25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25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25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25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25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25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25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25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25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25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25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25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25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25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25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25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25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25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25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25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25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25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sqref="A1:XFD1048576"/>
    </sheetView>
  </sheetViews>
  <sheetFormatPr defaultRowHeight="15" x14ac:dyDescent="0.25"/>
  <cols>
    <col min="1" max="1" width="45.5703125" bestFit="1" customWidth="1"/>
    <col min="2" max="2" width="9" bestFit="1" customWidth="1"/>
    <col min="3" max="3" width="12.7109375" bestFit="1" customWidth="1"/>
    <col min="4" max="4" width="38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25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25">
      <c r="C4" t="s">
        <v>15</v>
      </c>
      <c r="D4" t="s">
        <v>297</v>
      </c>
      <c r="E4" s="4" t="s">
        <v>13</v>
      </c>
      <c r="F4" t="s">
        <v>295</v>
      </c>
    </row>
    <row r="5" spans="1:6" x14ac:dyDescent="0.25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25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25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25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25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25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25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25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25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25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25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25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25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25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25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25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25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25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25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25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25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25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25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25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25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25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25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25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25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25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25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25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25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25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25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25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25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25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25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25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25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25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25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25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25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25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25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25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25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25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25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25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25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25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25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25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25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25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25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25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25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25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25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25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25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25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25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25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25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25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25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25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25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25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25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25">
      <c r="C3" t="s">
        <v>11</v>
      </c>
      <c r="D3" t="s">
        <v>403</v>
      </c>
      <c r="E3" s="4" t="s">
        <v>13</v>
      </c>
      <c r="F3" t="s">
        <v>36</v>
      </c>
    </row>
    <row r="4" spans="1:6" x14ac:dyDescent="0.25">
      <c r="C4" t="s">
        <v>15</v>
      </c>
      <c r="D4" t="s">
        <v>404</v>
      </c>
      <c r="E4" s="4" t="s">
        <v>13</v>
      </c>
      <c r="F4" t="s">
        <v>405</v>
      </c>
    </row>
    <row r="5" spans="1:6" x14ac:dyDescent="0.25">
      <c r="C5" t="s">
        <v>16</v>
      </c>
      <c r="D5" t="s">
        <v>408</v>
      </c>
      <c r="E5" s="4" t="s">
        <v>13</v>
      </c>
      <c r="F5" t="s">
        <v>29</v>
      </c>
    </row>
    <row r="6" spans="1:6" x14ac:dyDescent="0.25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25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25">
      <c r="C9" t="s">
        <v>11</v>
      </c>
      <c r="D9" t="s">
        <v>78</v>
      </c>
      <c r="E9" s="4" t="s">
        <v>13</v>
      </c>
      <c r="F9" t="s">
        <v>54</v>
      </c>
    </row>
    <row r="10" spans="1:6" x14ac:dyDescent="0.25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25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25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25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25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25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25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25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25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25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25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25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25">
      <c r="C25" t="s">
        <v>11</v>
      </c>
      <c r="D25" t="s">
        <v>96</v>
      </c>
      <c r="E25" s="4" t="s">
        <v>13</v>
      </c>
      <c r="F25" t="s">
        <v>31</v>
      </c>
    </row>
    <row r="26" spans="1:6" x14ac:dyDescent="0.25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25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25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25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25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25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25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25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25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25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25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25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25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25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25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25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25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25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25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4" workbookViewId="0">
      <selection activeCell="D32" sqref="D32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25">
      <c r="C3" t="s">
        <v>12</v>
      </c>
      <c r="D3" t="s">
        <v>444</v>
      </c>
      <c r="E3" s="4" t="s">
        <v>13</v>
      </c>
      <c r="F3" t="s">
        <v>48</v>
      </c>
    </row>
    <row r="4" spans="1:6" x14ac:dyDescent="0.25">
      <c r="C4" t="s">
        <v>11</v>
      </c>
      <c r="D4" t="s">
        <v>443</v>
      </c>
      <c r="E4" s="4" t="s">
        <v>13</v>
      </c>
      <c r="F4" t="s">
        <v>36</v>
      </c>
    </row>
    <row r="5" spans="1:6" x14ac:dyDescent="0.25">
      <c r="C5" t="s">
        <v>15</v>
      </c>
      <c r="D5" t="s">
        <v>391</v>
      </c>
      <c r="E5" s="5" t="s">
        <v>14</v>
      </c>
      <c r="F5" t="s">
        <v>332</v>
      </c>
    </row>
    <row r="7" spans="1:6" x14ac:dyDescent="0.25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25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25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25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25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25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25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25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25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25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25">
      <c r="D23" t="s">
        <v>456</v>
      </c>
      <c r="E23" s="5" t="s">
        <v>14</v>
      </c>
      <c r="F23" t="s">
        <v>92</v>
      </c>
    </row>
    <row r="25" spans="1:6" ht="15" customHeight="1" x14ac:dyDescent="0.25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25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25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25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25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25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25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25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25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25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25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25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25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25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25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25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25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25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25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25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25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25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25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25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25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25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25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25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25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25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25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25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25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25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25">
      <c r="C69" t="s">
        <v>15</v>
      </c>
      <c r="D69" t="s">
        <v>95</v>
      </c>
      <c r="E69" s="5" t="s">
        <v>14</v>
      </c>
      <c r="F69" t="s">
        <v>73</v>
      </c>
    </row>
    <row r="71" spans="1:6" x14ac:dyDescent="0.25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25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25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25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25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25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workbookViewId="0">
      <selection activeCell="D20" sqref="D20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5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25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25">
      <c r="C3" t="s">
        <v>11</v>
      </c>
      <c r="D3" t="s">
        <v>64</v>
      </c>
      <c r="E3" s="4" t="s">
        <v>13</v>
      </c>
      <c r="F3" t="s">
        <v>36</v>
      </c>
    </row>
    <row r="4" spans="1:6" x14ac:dyDescent="0.25">
      <c r="C4" t="s">
        <v>15</v>
      </c>
      <c r="D4" t="s">
        <v>433</v>
      </c>
      <c r="E4" s="4" t="s">
        <v>13</v>
      </c>
      <c r="F4" t="s">
        <v>74</v>
      </c>
    </row>
    <row r="5" spans="1:6" x14ac:dyDescent="0.25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25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25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25">
      <c r="C9" t="s">
        <v>11</v>
      </c>
      <c r="D9" t="s">
        <v>218</v>
      </c>
      <c r="E9" s="8" t="s">
        <v>58</v>
      </c>
      <c r="F9" t="s">
        <v>81</v>
      </c>
    </row>
    <row r="11" spans="1:6" x14ac:dyDescent="0.25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25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25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25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25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25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25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25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25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25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25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25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25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25">
      <c r="D30" t="s">
        <v>306</v>
      </c>
      <c r="E30" s="4" t="s">
        <v>13</v>
      </c>
      <c r="F30" t="s">
        <v>53</v>
      </c>
    </row>
    <row r="32" spans="1:6" ht="15" customHeight="1" x14ac:dyDescent="0.25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25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25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25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25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25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25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25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25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25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25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25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25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25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25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25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25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25">
      <c r="C55" t="s">
        <v>11</v>
      </c>
      <c r="D55" t="s">
        <v>94</v>
      </c>
      <c r="E55" s="4" t="s">
        <v>13</v>
      </c>
      <c r="F55" t="s">
        <v>54</v>
      </c>
    </row>
    <row r="56" spans="1:6" x14ac:dyDescent="0.25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25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25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25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25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25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25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25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25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25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25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25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25">
      <c r="C73" t="s">
        <v>11</v>
      </c>
      <c r="D73" t="s">
        <v>72</v>
      </c>
      <c r="E73" s="4" t="s">
        <v>13</v>
      </c>
      <c r="F73" t="s">
        <v>33</v>
      </c>
    </row>
    <row r="74" spans="1:6" x14ac:dyDescent="0.25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25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25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25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25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25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25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25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25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2024-05-04T19:05:56Z</dcterms:modified>
</cp:coreProperties>
</file>