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870" documentId="114_{AC9F4747-BE0F-452C-A2C8-58738AABDFF9}" xr6:coauthVersionLast="47" xr6:coauthVersionMax="47" xr10:uidLastSave="{4572D9F5-5230-40A3-9429-AEF8B2DEF27F}"/>
  <bookViews>
    <workbookView xWindow="-120" yWindow="-120" windowWidth="38640" windowHeight="21120" activeTab="7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2025" sheetId="46" r:id="rId7"/>
    <sheet name="Stat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<sst xmlns="http://schemas.openxmlformats.org/spreadsheetml/2006/main" count="1553" uniqueCount="452">
  <si>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</si>
  <si>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</si>
  <si>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</si>
  <si>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</si>
  <si>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</si>
  <si>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</si>
  <si>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</si>
  <si>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</si>
  <si>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</si>
  <si>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</si>
  <si>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</si>
  <si>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</si>
  <si>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</si>
  <si>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</si>
  <si>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</si>
  <si>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</si>
  <si>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</si>
  <si>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</si>
  <si>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</si>
  <si>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</si>
  <si>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</si>
  <si>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</si>
  <si>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</si>
  <si>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</si>
  <si>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</si>
  <si>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</si>
  <si>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</si>
  <si>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</si>
  <si>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</si>
  <si>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</si>
  <si>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</si>
  <si>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</si>
  <si>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</si>
  <si>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</si>
  <si>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</si>
  <si>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</si>
  <si>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</si>
  <si>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</si>
  <si>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</si>
  <si>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</si>
  <si>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</si>
  <si>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</si>
  <si>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</si>
  <si>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</si>
  <si>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</si>
  <si>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</si>
  <si>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</si>
  <si>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</si>
  <si>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</si>
  <si>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</si>
  <si>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</si>
  <si>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</si>
  <si>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</si>
  <si>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</si>
  <si>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</si>
  <si>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</si>
  <si>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</si>
  <si>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</si>
  <si>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</si>
  <si>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</si>
  <si>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</si>
  <si>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</si>
  <si>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</si>
  <si>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</si>
  <si>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</si>
  <si>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</si>
  <si>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</si>
  <si>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</si>
  <si>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</si>
  <si>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</si>
  <si>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</si>
  <si>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</si>
  <si>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</si>
  <si>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</si>
  <si>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</si>
  <si>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</si>
  <si>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</si>
  <si>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</si>
  <si>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</si>
  <si>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</si>
  <si>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</si>
  <si>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</si>
  <si>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</si>
  <si>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</si>
  <si>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</si>
  <si>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</si>
  <si>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</si>
  <si>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</si>
  <si>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</si>
  <si>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</si>
  <si>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</si>
  <si>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</si>
  <si>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</si>
  <si>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</si>
  <si>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</si>
  <si>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</si>
  <si>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</si>
  <si>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</si>
  <si>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</si>
  <si>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</si>
  <si>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</si>
  <si>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</si>
  <si>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</si>
  <si>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</si>
  <si>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</si>
  <si>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</si>
  <si>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</si>
  <si>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</si>
  <si>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</si>
  <si>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</si>
  <si>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</si>
  <si>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</si>
  <si>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</si>
  <si>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</si>
  <si>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</si>
  <si>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</si>
  <si>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</si>
  <si>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</si>
  <si>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</si>
  <si>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</si>
  <si>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</si>
  <si>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</si>
  <si>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</si>
  <si>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</si>
  <si>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</si>
  <si>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</si>
  <si>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</si>
  <si>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</si>
  <si>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</si>
  <si>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</si>
  <si>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</si>
  <si>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</si>
  <si>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</si>
  <si>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</si>
  <si>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</si>
  <si>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</si>
  <si>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</si>
  <si>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</si>
  <si>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</si>
  <si>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</si>
  <si>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</si>
  <si>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</si>
  <si>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</si>
  <si>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</si>
  <si>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</si>
  <si>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</si>
  <si>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</si>
  <si>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</si>
  <si>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</si>
  <si>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</si>
  <si>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</si>
  <si>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</si>
  <si>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</si>
  <si>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</si>
  <si>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</si>
  <si>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</si>
  <si>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</si>
  <si>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</si>
  <si>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</si>
  <si>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</si>
  <si>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</si>
  <si>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</si>
  <si>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</si>
  <si>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</si>
  <si>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</si>
  <si>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</si>
  <si>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</si>
  <si>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</si>
  <si>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</si>
  <si>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</si>
  <si>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</si>
  <si>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</si>
  <si>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</si>
  <si>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</si>
  <si>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</si>
  <si>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</si>
  <si>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</si>
  <si>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</si>
  <si>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</si>
  <si>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</si>
  <si>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</si>
  <si>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</si>
  <si>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</si>
  <si>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</si>
  <si>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</si>
  <si>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</si>
  <si>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</si>
  <si>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</si>
  <si>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</si>
  <si>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</si>
  <si>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</si>
  <si>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</si>
  <si>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</si>
  <si>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</si>
  <si>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</si>
  <si>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</si>
  <si>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</si>
  <si>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</si>
  <si>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</si>
  <si>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</si>
  <si>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</si>
  <si>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</si>
  <si>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</si>
  <si>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</si>
  <si>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</si>
  <si>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</si>
  <si>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</si>
  <si>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</si>
  <si>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</si>
  <si>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</si>
  <si>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</si>
  <si>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</si>
  <si>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</si>
  <si>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</si>
  <si>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</si>
  <si>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</si>
  <si>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</si>
  <si>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</si>
  <si>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</si>
  <si>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</si>
  <si>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</si>
  <si>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</si>
  <si>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</si>
  <si>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</si>
  <si>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</si>
  <si>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</si>
  <si>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</si>
  <si>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</si>
  <si>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</si>
  <si>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</si>
  <si>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</si>
  <si>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</si>
  <si>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</si>
  <si>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</si>
  <si>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</si>
  <si>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</si>
  <si>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</si>
  <si>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</si>
  <si>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</si>
  <si>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</si>
  <si>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</si>
  <si>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</si>
  <si>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</si>
  <si>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</si>
  <si>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</si>
  <si>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</si>
  <si>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</si>
  <si>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</si>
  <si>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</si>
  <si>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</si>
  <si>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</si>
  <si>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</si>
  <si>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</si>
  <si>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</si>
  <si>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</si>
  <si>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</si>
  <si>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</si>
  <si>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</si>
  <si>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</si>
  <si>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</si>
  <si>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</si>
  <si>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</si>
  <si>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</si>
  <si>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</si>
  <si>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</si>
  <si>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</si>
  <si>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</si>
  <si>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</si>
  <si>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</si>
  <si>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</si>
  <si>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</si>
  <si>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</si>
  <si>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</si>
  <si>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</si>
  <si>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</si>
  <si>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</si>
  <si>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</si>
  <si>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</si>
  <si>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</si>
  <si>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</si>
  <si>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</si>
  <si>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</si>
  <si>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</si>
  <si>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</si>
  <si>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</si>
  <si>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</si>
  <si>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</si>
  <si>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</si>
  <si>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</si>
  <si>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</si>
  <si>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</si>
  <si>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</si>
  <si>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</si>
  <si>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</si>
  <si>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</si>
  <si>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</si>
  <si>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</si>
  <si>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</si>
  <si>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</si>
  <si>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</si>
  <si>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</si>
  <si>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</si>
  <si>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</si>
  <si>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</si>
  <si>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</si>
  <si>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</si>
  <si>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</si>
  <si>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</si>
  <si>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</si>
  <si>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</si>
  <si>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</si>
  <si>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</si>
  <si>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</si>
  <si>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</si>
  <si>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</si>
  <si>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</si>
  <si>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</si>
  <si>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</si>
  <si>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</si>
  <si>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</si>
  <si>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</si>
  <si>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</si>
  <si>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</si>
  <si>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</si>
  <si>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</si>
  <si>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</si>
  <si>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</si>
  <si>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</si>
  <si>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</si>
  <si>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</si>
  <si>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</si>
  <si>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</si>
  <si>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</si>
  <si>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</si>
  <si>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</si>
  <si>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</si>
  <si>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</si>
  <si>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</si>
  <si>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</si>
  <si>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</si>
  <si>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</si>
  <si>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</si>
  <si>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</si>
  <si>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</si>
  <si>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</si>
  <si>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</si>
  <si>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</si>
  <si>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</si>
  <si>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</si>
  <si>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</si>
  <si>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</si>
  <si>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</si>
  <si>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</si>
  <si>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</si>
  <si>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</si>
  <si>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</si>
  <si>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</si>
  <si>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</si>
  <si>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</si>
  <si>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</si>
  <si>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</si>
  <si>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</si>
  <si>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</si>
  <si>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</si>
  <si>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</si>
  <si>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</si>
  <si>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</si>
  <si>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</si>
  <si>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</si>
  <si>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</si>
  <si>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</si>
  <si>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</si>
  <si>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</si>
  <si>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</si>
  <si>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</si>
  <si>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</si>
  <si>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</si>
  <si>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</si>
  <si>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</si>
  <si>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</si>
  <si>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</si>
  <si>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</si>
  <si>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</si>
  <si>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</si>
  <si>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</si>
  <si>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</si>
  <si>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</si>
  <si>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</si>
  <si>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</si>
  <si>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</si>
  <si>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</si>
  <si>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</si>
  <si>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</si>
  <si>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</si>
  <si>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</si>
  <si>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</si>
  <si>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</si>
  <si>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</si>
  <si>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</si>
  <si>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</si>
  <si>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</si>
  <si>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</si>
  <si>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</si>
  <si>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</si>
  <si>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</si>
  <si>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</si>
  <si>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</si>
  <si>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</si>
  <si>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</si>
  <si>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</si>
  <si>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</si>
  <si>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</si>
  <si>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</si>
  <si>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</si>
  <si>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</si>
  <si>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</si>
  <si>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</si>
  <si>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</si>
  <si>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</si>
  <si>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</si>
  <si>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</si>
  <si>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</si>
  <si>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</si>
  <si>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</si>
  <si>
    <t>6-1 3-6 7-5</t>
  </si>
  <si>
    <t>6-3 7-6(8)</t>
  </si>
  <si>
    <t>Alexander Shevchenko (RUSSIA)</t>
  </si>
  <si>
    <t>6-1 7-5 6-1</t>
  </si>
  <si>
    <t>6-0 6-1 6-4</t>
  </si>
  <si>
    <t>6-2 6-4 6-7(3) 6-2</t>
  </si>
  <si>
    <t>7-5 6-1 RETIRED</t>
  </si>
  <si>
    <t>4-6 6-4 6-3 6-4</t>
  </si>
  <si>
    <t>ROTTERDAM OPEN</t>
  </si>
  <si>
    <t>7-6(3) 3-6 6-1</t>
  </si>
  <si>
    <t>6-4 6-7(5) 6-3</t>
  </si>
  <si>
    <t>6-4 3-6 6-2</t>
  </si>
  <si>
    <t>QATAR OPEN</t>
  </si>
  <si>
    <t>Luca Nardi (ITALY)</t>
  </si>
  <si>
    <t>6-1 4-6 6-3</t>
  </si>
  <si>
    <t>6-3 3-6 6-4</t>
  </si>
  <si>
    <t>Quentin Halys (FRANCE)</t>
  </si>
  <si>
    <t>6-1 0-6 6-4</t>
  </si>
  <si>
    <t>5-7 6-4 6-3</t>
  </si>
  <si>
    <t>MONTE CARLOS MASTERS</t>
  </si>
  <si>
    <t>Arthur Fils (FRANCE)</t>
  </si>
  <si>
    <t>3-6 6-0 6-1</t>
  </si>
  <si>
    <t>4-6 7-5 6-3</t>
  </si>
  <si>
    <t>3-6 6-1 6-0</t>
  </si>
  <si>
    <t>7-6(2) 6-4</t>
  </si>
  <si>
    <t>Ethan Quinn (USA)</t>
  </si>
  <si>
    <t>6-2 7-6(6)</t>
  </si>
  <si>
    <t>7-6(6)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</si>
</sst>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51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561-A0FF-264D916171A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561-A0FF-264D9161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67616"/>
        <c:axId val="1126772416"/>
      </c:barChart>
      <c:catAx>
        <c:axId val="11267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72416"/>
        <c:crosses val="autoZero"/>
        <c:auto val="1"/>
        <c:lblAlgn val="ctr"/>
        <c:lblOffset val="100"/>
        <c:noMultiLvlLbl val="0"/>
      </c:catAx>
      <c:valAx>
        <c:axId val="1126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</a:t>
            </a:r>
            <a:r>
              <a:rPr lang="en-US" b="1" baseline="0"/>
              <a:t>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0.76470588235294112</c:v>
                </c:pt>
                <c:pt idx="6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4-4520-82FC-3F764351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58016"/>
        <c:axId val="1124066176"/>
      </c:lineChart>
      <c:catAx>
        <c:axId val="11240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66176"/>
        <c:crosses val="autoZero"/>
        <c:auto val="1"/>
        <c:lblAlgn val="ctr"/>
        <c:lblOffset val="100"/>
        <c:noMultiLvlLbl val="0"/>
      </c:catAx>
      <c:valAx>
        <c:axId val="1124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18</xdr:col>
      <xdr:colOff>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FA5B-8BC0-9934-47BE-3210BB01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21</xdr:row>
      <xdr:rowOff>0</xdr:rowOff>
    </xdr:from>
    <xdr:to>
      <xdr:col>18</xdr:col>
      <xdr:colOff>0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CB70A-7328-F397-0BCD-D6C0D924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F30" sqref="F30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F30" sqref="F30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46" workbookViewId="0">
      <selection activeCell="F30" sqref="F3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1" zoomScaleNormal="100" workbookViewId="0">
      <selection activeCell="D72" sqref="D7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zoomScaleNormal="100" workbookViewId="0">
      <selection activeCell="D2" sqref="D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81"/>
  <sheetViews>
    <sheetView topLeftCell="A22" zoomScaleNormal="100" workbookViewId="0">
      <selection activeCell="D60" sqref="D6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25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25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25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25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25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25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25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25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25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25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25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25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25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25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25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25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25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25">
      <c r="D63" t="s">
        <v>407</v>
      </c>
      <c r="E63" s="4" t="s">
        <v>11</v>
      </c>
      <c r="F63" t="s">
        <v>19</v>
      </c>
    </row>
    <row r="65" spans="1:6" x14ac:dyDescent="0.25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25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25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25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25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25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25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25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25">
      <c r="C74" t="s">
        <v>162</v>
      </c>
      <c r="D74" t="s">
        <v>419</v>
      </c>
      <c r="E74" s="5" t="s">
        <v>12</v>
      </c>
      <c r="F74" t="s">
        <v>423</v>
      </c>
    </row>
    <row r="76" spans="1:6" x14ac:dyDescent="0.25">
      <c r="A76" t="s">
        <v>255</v>
      </c>
      <c r="B76" t="s">
        <v>14</v>
      </c>
      <c r="C76" t="s">
        <v>142</v>
      </c>
      <c r="D76" t="s">
        <v>302</v>
      </c>
      <c r="E76" s="4" t="s">
        <v>11</v>
      </c>
      <c r="F76" t="s">
        <v>133</v>
      </c>
    </row>
    <row r="77" spans="1:6" x14ac:dyDescent="0.25">
      <c r="C77" t="s">
        <v>144</v>
      </c>
      <c r="D77" t="s">
        <v>407</v>
      </c>
      <c r="E77" s="5" t="s">
        <v>12</v>
      </c>
      <c r="F77" t="s">
        <v>424</v>
      </c>
    </row>
    <row r="79" spans="1:6" x14ac:dyDescent="0.25">
      <c r="A79" t="s">
        <v>365</v>
      </c>
      <c r="B79" t="s">
        <v>14</v>
      </c>
      <c r="C79" t="s">
        <v>366</v>
      </c>
      <c r="D79" t="s">
        <v>203</v>
      </c>
      <c r="E79" s="5" t="s">
        <v>12</v>
      </c>
      <c r="F79" t="s">
        <v>311</v>
      </c>
    </row>
    <row r="80" spans="1:6" x14ac:dyDescent="0.25">
      <c r="C80" t="s">
        <v>366</v>
      </c>
      <c r="D80" t="s">
        <v>210</v>
      </c>
      <c r="E80" s="5" t="s">
        <v>12</v>
      </c>
      <c r="F80" t="s">
        <v>399</v>
      </c>
    </row>
    <row r="81" spans="3:6" x14ac:dyDescent="0.25">
      <c r="C81" t="s">
        <v>366</v>
      </c>
      <c r="D81" t="s">
        <v>367</v>
      </c>
      <c r="E81" s="4" t="s">
        <v>11</v>
      </c>
      <c r="F81" t="s">
        <v>425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AE7B-9233-44D8-9BC3-5168B33C7E27}">
  <sheetPr>
    <pageSetUpPr fitToPage="1"/>
  </sheetPr>
  <dimension ref="A1:F36"/>
  <sheetViews>
    <sheetView zoomScaleNormal="100" workbookViewId="0">
      <selection activeCell="E36" activeCellId="4" sqref="E6 E16 E22 E24 E3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426</v>
      </c>
      <c r="E2" s="4" t="s">
        <v>11</v>
      </c>
      <c r="F2" t="s">
        <v>427</v>
      </c>
    </row>
    <row r="3" spans="1:6" x14ac:dyDescent="0.25">
      <c r="C3" t="s">
        <v>141</v>
      </c>
      <c r="D3" t="s">
        <v>293</v>
      </c>
      <c r="E3" s="4" t="s">
        <v>11</v>
      </c>
      <c r="F3" t="s">
        <v>428</v>
      </c>
    </row>
    <row r="4" spans="1:6" x14ac:dyDescent="0.25">
      <c r="C4" t="s">
        <v>142</v>
      </c>
      <c r="D4" t="s">
        <v>309</v>
      </c>
      <c r="E4" s="4" t="s">
        <v>11</v>
      </c>
      <c r="F4" t="s">
        <v>429</v>
      </c>
    </row>
    <row r="5" spans="1:6" x14ac:dyDescent="0.25">
      <c r="C5" t="s">
        <v>144</v>
      </c>
      <c r="D5" t="s">
        <v>288</v>
      </c>
      <c r="E5" s="4" t="s">
        <v>11</v>
      </c>
      <c r="F5" t="s">
        <v>430</v>
      </c>
    </row>
    <row r="6" spans="1:6" x14ac:dyDescent="0.25">
      <c r="C6" t="s">
        <v>162</v>
      </c>
      <c r="D6" t="s">
        <v>273</v>
      </c>
      <c r="E6" s="5" t="s">
        <v>12</v>
      </c>
      <c r="F6" t="s">
        <v>431</v>
      </c>
    </row>
    <row r="8" spans="1:6" x14ac:dyDescent="0.25">
      <c r="A8" t="s">
        <v>432</v>
      </c>
      <c r="B8" t="s">
        <v>14</v>
      </c>
      <c r="C8" t="s">
        <v>142</v>
      </c>
      <c r="D8" t="s">
        <v>199</v>
      </c>
      <c r="E8" s="4" t="s">
        <v>11</v>
      </c>
      <c r="F8" t="s">
        <v>433</v>
      </c>
    </row>
    <row r="9" spans="1:6" x14ac:dyDescent="0.25">
      <c r="C9" t="s">
        <v>144</v>
      </c>
      <c r="D9" t="s">
        <v>377</v>
      </c>
      <c r="E9" s="4" t="s">
        <v>11</v>
      </c>
      <c r="F9" t="s">
        <v>384</v>
      </c>
    </row>
    <row r="10" spans="1:6" x14ac:dyDescent="0.25">
      <c r="C10" t="s">
        <v>162</v>
      </c>
      <c r="D10" t="s">
        <v>150</v>
      </c>
      <c r="E10" s="4" t="s">
        <v>11</v>
      </c>
      <c r="F10" t="s">
        <v>384</v>
      </c>
    </row>
    <row r="11" spans="1:6" x14ac:dyDescent="0.25">
      <c r="C11" t="s">
        <v>163</v>
      </c>
      <c r="D11" t="s">
        <v>267</v>
      </c>
      <c r="E11" s="4" t="s">
        <v>11</v>
      </c>
      <c r="F11" t="s">
        <v>434</v>
      </c>
    </row>
    <row r="12" spans="1:6" x14ac:dyDescent="0.25">
      <c r="C12" t="s">
        <v>164</v>
      </c>
      <c r="D12" t="s">
        <v>271</v>
      </c>
      <c r="E12" s="4" t="s">
        <v>11</v>
      </c>
      <c r="F12" t="s">
        <v>435</v>
      </c>
    </row>
    <row r="14" spans="1:6" x14ac:dyDescent="0.25">
      <c r="A14" t="s">
        <v>436</v>
      </c>
      <c r="B14" t="s">
        <v>14</v>
      </c>
      <c r="C14" t="s">
        <v>142</v>
      </c>
      <c r="D14" t="s">
        <v>215</v>
      </c>
      <c r="E14" s="4" t="s">
        <v>11</v>
      </c>
      <c r="F14" t="s">
        <v>29</v>
      </c>
    </row>
    <row r="15" spans="1:6" x14ac:dyDescent="0.25">
      <c r="C15" t="s">
        <v>144</v>
      </c>
      <c r="D15" t="s">
        <v>437</v>
      </c>
      <c r="E15" s="4" t="s">
        <v>11</v>
      </c>
      <c r="F15" t="s">
        <v>438</v>
      </c>
    </row>
    <row r="16" spans="1:6" x14ac:dyDescent="0.25">
      <c r="C16" t="s">
        <v>162</v>
      </c>
      <c r="D16" t="s">
        <v>330</v>
      </c>
      <c r="E16" s="5" t="s">
        <v>12</v>
      </c>
      <c r="F16" t="s">
        <v>439</v>
      </c>
    </row>
    <row r="18" spans="1:6" x14ac:dyDescent="0.25">
      <c r="A18" t="s">
        <v>250</v>
      </c>
      <c r="B18" t="s">
        <v>14</v>
      </c>
      <c r="C18" t="s">
        <v>141</v>
      </c>
      <c r="D18" t="s">
        <v>440</v>
      </c>
      <c r="E18" s="4" t="s">
        <v>11</v>
      </c>
      <c r="F18" t="s">
        <v>13</v>
      </c>
    </row>
    <row r="19" spans="1:6" x14ac:dyDescent="0.25">
      <c r="C19" t="s">
        <v>142</v>
      </c>
      <c r="D19" t="s">
        <v>327</v>
      </c>
      <c r="E19" s="4" t="s">
        <v>11</v>
      </c>
      <c r="F19" t="s">
        <v>18</v>
      </c>
    </row>
    <row r="20" spans="1:6" x14ac:dyDescent="0.25">
      <c r="C20" t="s">
        <v>144</v>
      </c>
      <c r="D20" t="s">
        <v>292</v>
      </c>
      <c r="E20" s="4" t="s">
        <v>11</v>
      </c>
      <c r="F20" t="s">
        <v>35</v>
      </c>
    </row>
    <row r="21" spans="1:6" x14ac:dyDescent="0.25">
      <c r="C21" t="s">
        <v>162</v>
      </c>
      <c r="D21" t="s">
        <v>398</v>
      </c>
      <c r="E21" s="4" t="s">
        <v>11</v>
      </c>
      <c r="F21" t="s">
        <v>39</v>
      </c>
    </row>
    <row r="22" spans="1:6" x14ac:dyDescent="0.25">
      <c r="C22" t="s">
        <v>163</v>
      </c>
      <c r="D22" t="s">
        <v>288</v>
      </c>
      <c r="E22" s="5" t="s">
        <v>12</v>
      </c>
      <c r="F22" t="s">
        <v>441</v>
      </c>
    </row>
    <row r="24" spans="1:6" x14ac:dyDescent="0.25">
      <c r="A24" t="s">
        <v>205</v>
      </c>
      <c r="B24" t="s">
        <v>14</v>
      </c>
      <c r="C24" t="s">
        <v>141</v>
      </c>
      <c r="D24" t="s">
        <v>196</v>
      </c>
      <c r="E24" s="5" t="s">
        <v>12</v>
      </c>
      <c r="F24" t="s">
        <v>442</v>
      </c>
    </row>
    <row r="26" spans="1:6" x14ac:dyDescent="0.25">
      <c r="A26" t="s">
        <v>443</v>
      </c>
      <c r="B26" t="s">
        <v>34</v>
      </c>
      <c r="C26" t="s">
        <v>142</v>
      </c>
      <c r="D26" t="s">
        <v>398</v>
      </c>
      <c r="E26" s="4" t="s">
        <v>11</v>
      </c>
      <c r="F26" t="s">
        <v>445</v>
      </c>
    </row>
    <row r="27" spans="1:6" x14ac:dyDescent="0.25">
      <c r="C27" t="s">
        <v>144</v>
      </c>
      <c r="D27" t="s">
        <v>176</v>
      </c>
      <c r="E27" s="4" t="s">
        <v>11</v>
      </c>
      <c r="F27" t="s">
        <v>79</v>
      </c>
    </row>
    <row r="28" spans="1:6" x14ac:dyDescent="0.25">
      <c r="C28" t="s">
        <v>162</v>
      </c>
      <c r="D28" t="s">
        <v>444</v>
      </c>
      <c r="E28" s="4" t="s">
        <v>11</v>
      </c>
      <c r="F28" t="s">
        <v>446</v>
      </c>
    </row>
    <row r="29" spans="1:6" x14ac:dyDescent="0.25">
      <c r="C29" t="s">
        <v>163</v>
      </c>
      <c r="D29" t="s">
        <v>310</v>
      </c>
      <c r="E29" s="4" t="s">
        <v>11</v>
      </c>
      <c r="F29" t="s">
        <v>448</v>
      </c>
    </row>
    <row r="30" spans="1:6" x14ac:dyDescent="0.25">
      <c r="C30" t="s">
        <v>164</v>
      </c>
      <c r="D30" t="s">
        <v>170</v>
      </c>
      <c r="E30" s="4" t="s">
        <v>11</v>
      </c>
      <c r="F30" t="s">
        <v>447</v>
      </c>
    </row>
    <row r="32" spans="1:6" x14ac:dyDescent="0.25">
      <c r="A32" t="s">
        <v>146</v>
      </c>
      <c r="B32" t="s">
        <v>34</v>
      </c>
      <c r="C32" t="s">
        <v>142</v>
      </c>
      <c r="D32" t="s">
        <v>449</v>
      </c>
      <c r="E32" s="4" t="s">
        <v>11</v>
      </c>
      <c r="F32" t="s">
        <v>450</v>
      </c>
    </row>
    <row r="33" spans="3:6" x14ac:dyDescent="0.25">
      <c r="C33" t="s">
        <v>144</v>
      </c>
      <c r="D33" t="s">
        <v>298</v>
      </c>
      <c r="E33" s="4" t="s">
        <v>11</v>
      </c>
      <c r="F33" t="s">
        <v>18</v>
      </c>
    </row>
    <row r="34" spans="3:6" x14ac:dyDescent="0.25">
      <c r="C34" t="s">
        <v>162</v>
      </c>
      <c r="D34" t="s">
        <v>271</v>
      </c>
      <c r="E34" s="4" t="s">
        <v>11</v>
      </c>
      <c r="F34" t="s">
        <v>27</v>
      </c>
    </row>
    <row r="35" spans="3:6" x14ac:dyDescent="0.25">
      <c r="C35" t="s">
        <v>163</v>
      </c>
      <c r="D35" t="s">
        <v>444</v>
      </c>
      <c r="E35" s="4" t="s">
        <v>11</v>
      </c>
      <c r="F35" t="s">
        <v>18</v>
      </c>
    </row>
    <row r="36" spans="3:6" x14ac:dyDescent="0.25">
      <c r="C36" t="s">
        <v>164</v>
      </c>
      <c r="D36" t="s">
        <v>290</v>
      </c>
      <c r="E36" s="5" t="s">
        <v>12</v>
      </c>
      <c r="F36" t="s">
        <v>451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17</v>
      </c>
      <c r="C7">
        <v>4</v>
      </c>
      <c r="D7">
        <v>51</v>
      </c>
      <c r="E7">
        <v>12</v>
      </c>
      <c r="F7" s="3">
        <f t="shared" si="0"/>
        <v>0.76470588235294112</v>
      </c>
    </row>
    <row r="8" spans="1:6" x14ac:dyDescent="0.25">
      <c r="A8">
        <v>2025</v>
      </c>
      <c r="B8">
        <v>7</v>
      </c>
      <c r="C8">
        <v>2</v>
      </c>
      <c r="D8">
        <v>24</v>
      </c>
      <c r="E8">
        <v>5</v>
      </c>
      <c r="F8" s="3">
        <f t="shared" si="0"/>
        <v>0.79166666666666663</v>
      </c>
    </row>
    <row r="9" spans="1:6" x14ac:dyDescent="0.25">
      <c r="A9" s="1" t="s">
        <v>6</v>
      </c>
      <c r="B9" s="2">
        <f>SUM(B2:B8)</f>
        <v>91</v>
      </c>
      <c r="C9" s="2">
        <f>SUM(C2:C8)</f>
        <v>18</v>
      </c>
      <c r="D9" s="2">
        <f>SUM(D2:D8)</f>
        <v>260</v>
      </c>
      <c r="E9" s="2">
        <f>SUM(E2:E8)</f>
        <v>69</v>
      </c>
      <c r="F9" s="6">
        <f>(D9-E9)/D9</f>
        <v>0.73461538461538467</v>
      </c>
    </row>
    <row r="10" spans="1:6" x14ac:dyDescent="0.25">
      <c r="A10" s="1" t="s">
        <v>30</v>
      </c>
      <c r="B10" s="2">
        <f>AVERAGE(B2:B8)</f>
        <v>13</v>
      </c>
      <c r="C10" s="2">
        <f>AVERAGE(C2:C8)</f>
        <v>2.5714285714285716</v>
      </c>
      <c r="D10" s="2">
        <f>AVERAGE(D2:D8)</f>
        <v>37.142857142857146</v>
      </c>
      <c r="E10" s="2">
        <f>AVERAGE(E2:E8)</f>
        <v>9.8571428571428577</v>
      </c>
      <c r="F10" s="6">
        <f>(D10-E10)/D10</f>
        <v>0.73461538461538467</v>
      </c>
    </row>
  </sheetData>
  <conditionalFormatting sqref="F2:F8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2025-04-21T20:57:16Z</dcterms:modified>
</cp:coreProperties>
</file>