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8092" documentId="114_{AC9F4747-BE0F-452C-A2C8-58738AABDFF9}" xr6:coauthVersionLast="47" xr6:coauthVersionMax="47" xr10:uidLastSave="{8B0037F8-ED1D-448C-B70E-FB2E37909053}"/>
  <bookViews>
    <workbookView xWindow="-120" yWindow="-120" windowWidth="20730" windowHeight="11160" firstSheet="2" activeTab="6" xr2:uid="{D410B975-7922-4813-88AB-46142460CDC8}"/>
  </bookViews>
  <sheets>
    <sheet name="2016" sheetId="23" r:id="rId1"/>
    <sheet name="2017" sheetId="24" r:id="rId2"/>
    <sheet name="2018" sheetId="25" r:id="rId3"/>
    <sheet name="2019" sheetId="26" r:id="rId4"/>
    <sheet name="2020" sheetId="27" r:id="rId5"/>
    <sheet name="2021" sheetId="28" r:id="rId6"/>
    <sheet name="YTD Stats" sheetId="1" r:id="rId7"/>
    <sheet name="YTD Wins-Losses" sheetId="29" r:id="rId8"/>
    <sheet name="Winning Percentile Range" sheetId="3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B9" i="1"/>
  <c r="F7" i="1"/>
  <c r="F5" i="1"/>
  <c r="F4" i="1"/>
  <c r="F9" i="1" l="1"/>
  <c r="F3" i="1"/>
  <c r="F2" i="1" l="1"/>
  <c r="D8" i="1"/>
  <c r="E8" i="1"/>
  <c r="F6" i="1"/>
  <c r="C8" i="1"/>
  <c r="B8" i="1"/>
  <c r="F8" i="1" l="1"/>
</calcChain>
</file>

<file path=xl/sharedStrings.xml><?xml version="1.0" encoding="utf-8"?>
<sst xmlns="http://schemas.openxmlformats.org/spreadsheetml/2006/main" count="908" uniqueCount="331">
  <si>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</si>
  <si>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</si>
  <si>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</si>
  <si>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</si>
  <si>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</si>
  <si>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</si>
  <si>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</si>
  <si>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</si>
  <si>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</si>
  <si>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</si>
  <si>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</si>
  <si>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Round of 16</t>
  </si>
  <si>
    <t>Round of 32</t>
  </si>
  <si>
    <t>Win</t>
  </si>
  <si>
    <t>Loss</t>
  </si>
  <si>
    <t>Quarterfinal</t>
  </si>
  <si>
    <t>Semifinal</t>
  </si>
  <si>
    <t>Final</t>
  </si>
  <si>
    <t>6-4 6-2</t>
  </si>
  <si>
    <t>Hard</t>
  </si>
  <si>
    <t>Qualifying R1</t>
  </si>
  <si>
    <t>Qualifying R2</t>
  </si>
  <si>
    <t>6-4 6-3</t>
  </si>
  <si>
    <t>6-3 7-5</t>
  </si>
  <si>
    <t>6-2 6-3</t>
  </si>
  <si>
    <t>6-2 6-4</t>
  </si>
  <si>
    <t>6-2 7-5</t>
  </si>
  <si>
    <t>6-0 7-5</t>
  </si>
  <si>
    <t>6-0 6-2</t>
  </si>
  <si>
    <t>6-3 3-6 6-2</t>
  </si>
  <si>
    <t>6-3 6-3</t>
  </si>
  <si>
    <t>Sonya Kenin (USA)</t>
  </si>
  <si>
    <t>6-2 6-2</t>
  </si>
  <si>
    <t>6-4 6-1</t>
  </si>
  <si>
    <t>Clay</t>
  </si>
  <si>
    <t>Martina Trevisan (ITALY)</t>
  </si>
  <si>
    <t>6-1 6-1</t>
  </si>
  <si>
    <t>6-1 6-0</t>
  </si>
  <si>
    <t>ROLAND GARROS</t>
  </si>
  <si>
    <t>Qualifying R3</t>
  </si>
  <si>
    <t>Round of 128</t>
  </si>
  <si>
    <t>6-3 6-2</t>
  </si>
  <si>
    <t>Round of 64</t>
  </si>
  <si>
    <t>Tímea Babos (HUNGARY)</t>
  </si>
  <si>
    <t>US OPEN</t>
  </si>
  <si>
    <t>Carpet</t>
  </si>
  <si>
    <t>6-4 3-6 6-3</t>
  </si>
  <si>
    <t>AUSTRALIAN OPEN</t>
  </si>
  <si>
    <t>6-0 6-1</t>
  </si>
  <si>
    <t>6-1 6-3</t>
  </si>
  <si>
    <t>6-2 6-0</t>
  </si>
  <si>
    <t>6-1 6-2</t>
  </si>
  <si>
    <t>AUCKLAND OPEN</t>
  </si>
  <si>
    <t>Laura Siegemund (GERMANY)</t>
  </si>
  <si>
    <t>Caroline Wozniacki (DENMARK)</t>
  </si>
  <si>
    <t>Su-Wei Hsieh (CHINESE TAIPEI)</t>
  </si>
  <si>
    <t>7-5 6-1</t>
  </si>
  <si>
    <t>Arantxa Rus (NETHERLANDS)</t>
  </si>
  <si>
    <t>6-4 3-6 6-4</t>
  </si>
  <si>
    <t>Elina Svitolina (UKRAINE)</t>
  </si>
  <si>
    <t>Wang Qiang (CHINA)</t>
  </si>
  <si>
    <t>7-5 6-2</t>
  </si>
  <si>
    <t>Garbiñe Muguruza (SPAIN)</t>
  </si>
  <si>
    <t>MIAMI OPEN</t>
  </si>
  <si>
    <t>4-6 6-1 6-4</t>
  </si>
  <si>
    <t>Karolína Plíšková (CZECH REPUBLIC)</t>
  </si>
  <si>
    <t>Naomi Osaka (JAPAN)</t>
  </si>
  <si>
    <t>Simona Halep (ROMANIA)</t>
  </si>
  <si>
    <t>Madison Brengle (USA)</t>
  </si>
  <si>
    <t>Zarina Diyas (KAZAKHSTAN)</t>
  </si>
  <si>
    <t>Ashleigh Barty (AUSTRALIA)</t>
  </si>
  <si>
    <t>ITF STOCKHOLM ($10,000)</t>
  </si>
  <si>
    <t>Andrea Ka (CAMBODIA)</t>
  </si>
  <si>
    <t>Caijsa Wilda Hennemann (SWEDEN)</t>
  </si>
  <si>
    <t>Ebba Rosberg (SWEDEN)</t>
  </si>
  <si>
    <t>Anna Klasen (GERMANY)</t>
  </si>
  <si>
    <t>Karen Barritza (DENMARK)</t>
  </si>
  <si>
    <t>Julie Gervais (GERMANY)</t>
  </si>
  <si>
    <t>Laura Ioana Paar (ROMANIA)</t>
  </si>
  <si>
    <t>6-2 2-6 7-5</t>
  </si>
  <si>
    <t>Kristína Schmiedlová (SLOVAKIA)</t>
  </si>
  <si>
    <t>2-6 6-4 6-4</t>
  </si>
  <si>
    <t>Anna Gabric (GERMANY)</t>
  </si>
  <si>
    <t>Sara Dahlstrom (SWEDEN)</t>
  </si>
  <si>
    <t>Katharina Gerlach (GERMANY)</t>
  </si>
  <si>
    <t>Maja Chwalińska (POLAND)</t>
  </si>
  <si>
    <t>ITF ZAWADA ($25,000)</t>
  </si>
  <si>
    <t>Conny Perrin (SWITZERLAND)</t>
  </si>
  <si>
    <t>ITF BERGAMO ($15,000)</t>
  </si>
  <si>
    <t>Chantal Škamlová (SLOVAKIA)</t>
  </si>
  <si>
    <t>Martina Di Giuseppe (ITALY)</t>
  </si>
  <si>
    <t>Valentina Lia (ITALY)</t>
  </si>
  <si>
    <t>Michela Xibilia (ITALY)</t>
  </si>
  <si>
    <t>Tatiana Pieri (ITALY)</t>
  </si>
  <si>
    <t>Susan Bandecchi (SWITZERLAND)</t>
  </si>
  <si>
    <t>Verena Meliss (ITALY)</t>
  </si>
  <si>
    <t>ITF LE HAVRE ($15,000)</t>
  </si>
  <si>
    <t>Marine Partaud (FRANCE)</t>
  </si>
  <si>
    <t>6-7(4) 6-1 6-2</t>
  </si>
  <si>
    <t>ITF GYOR ($10,000)</t>
  </si>
  <si>
    <t>Sofiya Kovalets (UKRAINE)</t>
  </si>
  <si>
    <t>1-0 RETIRED</t>
  </si>
  <si>
    <t>Nina Potočnik (SLOVENIA)</t>
  </si>
  <si>
    <t>Diana Sumova (CZECH REPUBLIC)</t>
  </si>
  <si>
    <t>Luca Nagymihaly (HUNGARY)</t>
  </si>
  <si>
    <t>6-1 4-6 6-1</t>
  </si>
  <si>
    <t>Gabriela Horackova (CZECH REPUBLIC)</t>
  </si>
  <si>
    <t>ITF WARSAW ($25,000)</t>
  </si>
  <si>
    <t>6-2 2-6 6-2</t>
  </si>
  <si>
    <t>ITF SHARM EL SHEIKH ($15,000)</t>
  </si>
  <si>
    <t xml:space="preserve">Semifinal </t>
  </si>
  <si>
    <t>Nuria Parrizas Diaz (SPAIN)</t>
  </si>
  <si>
    <t>2-6 7-5 6-4</t>
  </si>
  <si>
    <t>Barbora Miklová (CZECH REPUBLIC)</t>
  </si>
  <si>
    <t>6-3 6-1</t>
  </si>
  <si>
    <t>Bunyawi Thamchaiwat (THAILAND)</t>
  </si>
  <si>
    <t>6-2 1-6 6-4</t>
  </si>
  <si>
    <t>Valeriya Solovyeva (RUSSIA)</t>
  </si>
  <si>
    <t>3-6 6-2 6-2</t>
  </si>
  <si>
    <t>Britt Geukens (BELGIUM)</t>
  </si>
  <si>
    <t>Gaia Sanesi (ITALY)</t>
  </si>
  <si>
    <t>Nina Stadler (SWITZERLAND)</t>
  </si>
  <si>
    <t>6-4 6-0</t>
  </si>
  <si>
    <t>6-2 1-6 6-3</t>
  </si>
  <si>
    <t>Berfu Cengiz (TURKEY)</t>
  </si>
  <si>
    <t>3-6 7-5 6-3</t>
  </si>
  <si>
    <t>ITF JACKSON ($25,000)</t>
  </si>
  <si>
    <t>Katerina Stewart (USA)</t>
  </si>
  <si>
    <t>6-2 6-1</t>
  </si>
  <si>
    <t>6- 0 6-0</t>
  </si>
  <si>
    <t>Vivian Toma (BRAZIL)</t>
  </si>
  <si>
    <t>Alessandra Crump (USA)</t>
  </si>
  <si>
    <t>Alexandra Stevenson (USA)</t>
  </si>
  <si>
    <t>Louisa Chirico (USA)</t>
  </si>
  <si>
    <t>ITF PELHAM ($25,000)</t>
  </si>
  <si>
    <t>Summer Clemons (USA)</t>
  </si>
  <si>
    <t>Francesca Fusinato (ITALY)</t>
  </si>
  <si>
    <t>Andrea Renee Villarreal (MEXICO)</t>
  </si>
  <si>
    <t>Sarah-Rebecca Sekulic (GERMANY)</t>
  </si>
  <si>
    <t>Tamaryn Hendler (BELGIUM)</t>
  </si>
  <si>
    <t>Aliona Bolsova (SPAIN)</t>
  </si>
  <si>
    <t>Allie Kiick (USA)</t>
  </si>
  <si>
    <t>6-2 5-2 RETIRED </t>
  </si>
  <si>
    <t>6-0 6-0</t>
  </si>
  <si>
    <t>6-0 6-3</t>
  </si>
  <si>
    <t>ITF CHARLOTTESVILLE ($80,000)</t>
  </si>
  <si>
    <t>Paula Cristina Gonçalves (BRAZIL)</t>
  </si>
  <si>
    <t>Quinn Gleason (USA)</t>
  </si>
  <si>
    <t>6-3 6-0</t>
  </si>
  <si>
    <t>Ana Sofía Sánchez (MEXICO)</t>
  </si>
  <si>
    <t>6-1 3-6 6-1</t>
  </si>
  <si>
    <t>Mariana Duque-Mariño (COLOMBIA)</t>
  </si>
  <si>
    <t>7-6(3) 6-3</t>
  </si>
  <si>
    <t>ITF CHARLESTON ($80,000)</t>
  </si>
  <si>
    <t>Irina Falconi(8)USAUSA</t>
  </si>
  <si>
    <t>Brynn Boren (USA)</t>
  </si>
  <si>
    <t>Anna Danilina (KAZAKHSTAN)</t>
  </si>
  <si>
    <t>Xu Shilin (CHINA)</t>
  </si>
  <si>
    <t>Emma Navarro (USA)</t>
  </si>
  <si>
    <t>ITF PRAGUE ($80,000)</t>
  </si>
  <si>
    <t>1-6 6-0 7-6(3)</t>
  </si>
  <si>
    <t>Ulrikke Eikeri (NORWAY)</t>
  </si>
  <si>
    <t>Jasmine Paolini (ITALY)</t>
  </si>
  <si>
    <t>Mona Barthel (GERMANY)</t>
  </si>
  <si>
    <t>Joanna Zawadzka (POLAND)</t>
  </si>
  <si>
    <t>7-6(3) 3-1 RETIRED</t>
  </si>
  <si>
    <t>ITF BUDAPEST ($60,000)</t>
  </si>
  <si>
    <t>Réka Luca Jani (HUNGARY)</t>
  </si>
  <si>
    <t>0-6 6-2 6-1</t>
  </si>
  <si>
    <t>Jana Čepelová (SLOVAKIA)</t>
  </si>
  <si>
    <t>6-0 6-4</t>
  </si>
  <si>
    <t>Sílvia Soler Espinosa (SPAIN)</t>
  </si>
  <si>
    <t>Barbara Haas (AUSTRIA)</t>
  </si>
  <si>
    <t>Katarina Zavatska (UKRAINE)</t>
  </si>
  <si>
    <t>Elys Ventura (NEW ZEALAND)</t>
  </si>
  <si>
    <t>Claire Liu (USA)</t>
  </si>
  <si>
    <t>3-6 7-5 6-2</t>
  </si>
  <si>
    <t>6-2 4-6 6-4</t>
  </si>
  <si>
    <t>Olga Danilović (SERBIA)</t>
  </si>
  <si>
    <t>1-6 7-6(4) 7-5</t>
  </si>
  <si>
    <t>Danielle Lao (USA)</t>
  </si>
  <si>
    <t>6-3 3-6 6-4</t>
  </si>
  <si>
    <t>7-6(1) 6-2</t>
  </si>
  <si>
    <t>Ana Bogdan (ROMANIA)</t>
  </si>
  <si>
    <t>Camila Giorgi (ITALY)</t>
  </si>
  <si>
    <t>Dayana Yastremska (UKRAINE)</t>
  </si>
  <si>
    <t>7-6(2) 6-4</t>
  </si>
  <si>
    <t>HUNGARIAN LADIES OPEN</t>
  </si>
  <si>
    <t>Bibiane Schoofs (NETHERLANDS)</t>
  </si>
  <si>
    <t>Viktoriya Tomova (BULGARIA)</t>
  </si>
  <si>
    <t>Alison Van Uytvanck (BELGIUM)</t>
  </si>
  <si>
    <t>6-4 7-5</t>
  </si>
  <si>
    <t>Ysaline Bonaventure (BELGIUM)</t>
  </si>
  <si>
    <t>1-6 6-2 6-4</t>
  </si>
  <si>
    <t>Lara Arruabarrena (SPAIN)</t>
  </si>
  <si>
    <t>6-1 6-7(6) 6-2</t>
  </si>
  <si>
    <t>Sachia Vickery (USA)</t>
  </si>
  <si>
    <t>LADIES OPEN LUGANO</t>
  </si>
  <si>
    <t>Viktória Kužmová (SLOVAKIA)</t>
  </si>
  <si>
    <t>Kristýna Plíšková (CZECH REPUBLIC)</t>
  </si>
  <si>
    <t>Polona Hercog (SLOVENIA)</t>
  </si>
  <si>
    <t>6-3 3-6 6-3</t>
  </si>
  <si>
    <t>Vera Lapko (BELARUS)</t>
  </si>
  <si>
    <t>4-6 6-4 6-1</t>
  </si>
  <si>
    <t>PRAGUE OPEN</t>
  </si>
  <si>
    <t>Anastasia Grymalska (ITALY)</t>
  </si>
  <si>
    <t>Ekaterine Gorgodze (GEORGIA)</t>
  </si>
  <si>
    <t>Tamara Korpatsch (GERMANY)</t>
  </si>
  <si>
    <t>Karolína Muchová (CZECH REPUBLIC)</t>
  </si>
  <si>
    <t>Selena Janicijevic (FRANCE)</t>
  </si>
  <si>
    <t>Monica Puig (PUERTO RICO)</t>
  </si>
  <si>
    <t>0-6 6-3 6-3</t>
  </si>
  <si>
    <t>BIRMINGHAM CLASSIC</t>
  </si>
  <si>
    <t>Grass</t>
  </si>
  <si>
    <t>Jeļena Ostapenko (LATVIA)</t>
  </si>
  <si>
    <t>2-6 7-6(6) 6-4</t>
  </si>
  <si>
    <t>Bernarda Pera (USA)</t>
  </si>
  <si>
    <t>Martina Trevisan (ITALY)</t>
  </si>
  <si>
    <t>Destanee Aiava (AUSTRALIA)</t>
  </si>
  <si>
    <t>6-3 6-4</t>
  </si>
  <si>
    <t>6-7(5) 6-3 6-3</t>
  </si>
  <si>
    <t>EASTBOURNE INTERNATIONAL</t>
  </si>
  <si>
    <t>Sam Stosur (AUSTRALIA)</t>
  </si>
  <si>
    <t>WIMBLEDON</t>
  </si>
  <si>
    <t>Viktorija Golubic (SWITZERLAND)</t>
  </si>
  <si>
    <t>6-2 7-6(3)</t>
  </si>
  <si>
    <t>CITI OPEN</t>
  </si>
  <si>
    <t>Ons Jabeur (TUNISIA)</t>
  </si>
  <si>
    <t>4-6 6-4 6-4</t>
  </si>
  <si>
    <t>5-7 6-4 6-1</t>
  </si>
  <si>
    <t>7-6(3) 6-4</t>
  </si>
  <si>
    <t>Ajla Tomljanović (AUSTRALIA)</t>
  </si>
  <si>
    <t>4-1 RETIRED</t>
  </si>
  <si>
    <t>1-6 6-3 6-4</t>
  </si>
  <si>
    <t>Shelby Rogers (USA)</t>
  </si>
  <si>
    <t>Heather Watson (GREAT BRITAIN)</t>
  </si>
  <si>
    <t>Wang Yafan (CHINA)</t>
  </si>
  <si>
    <t>Anett Kontaveit (ESTONIA)</t>
  </si>
  <si>
    <t>6-4 7-6(2)</t>
  </si>
  <si>
    <t>Caroline Garcia (FRANCE)</t>
  </si>
  <si>
    <t>7-6(1) 6-1</t>
  </si>
  <si>
    <t>Kateryna Kozlova (UKRAINE)</t>
  </si>
  <si>
    <t>6-2 6-7(0) 6-4</t>
  </si>
  <si>
    <t>Ivana Jorović (SERBIA)</t>
  </si>
  <si>
    <t>Anastasija Sevastova (LATVIA)</t>
  </si>
  <si>
    <t>3-6 6-1 6-3</t>
  </si>
  <si>
    <t>Jessica Pegula (USA)</t>
  </si>
  <si>
    <t>6-7(4) 7-5 7-5</t>
  </si>
  <si>
    <t>Carla Suárez Navarro (SPAIN)</t>
  </si>
  <si>
    <t>Donna Vekić (CROATIA)</t>
  </si>
  <si>
    <t>Mirjam Bjorklund (SWEDEN)</t>
  </si>
  <si>
    <t>7-5 4-6 6-3</t>
  </si>
  <si>
    <t>QATAR TOTAL OPEN</t>
  </si>
  <si>
    <t>7-5 6-3</t>
  </si>
  <si>
    <t>Svetlana Kuznetsova (RUSSIA)</t>
  </si>
  <si>
    <t>Christina McHale (USA)</t>
  </si>
  <si>
    <t>Veronika Kudermetova (RUSSIA)</t>
  </si>
  <si>
    <t>Sachia Vickery (USA)</t>
  </si>
  <si>
    <t>Victória Azárenka (BELARUS)</t>
  </si>
  <si>
    <t>6-7(5) 6-3 6-4</t>
  </si>
  <si>
    <t>ITALIAN OPEN</t>
  </si>
  <si>
    <t>7-6(5) 6-3</t>
  </si>
  <si>
    <t>Markéta Vondroušová (CZECH REPUBLIC)</t>
  </si>
  <si>
    <t>Nadia Podoroska (ARGENTINA)</t>
  </si>
  <si>
    <t>6-1 6-4</t>
  </si>
  <si>
    <t>GIPPSLAND TROPHY</t>
  </si>
  <si>
    <t>Kaja Juvan (SLOVENIA)</t>
  </si>
  <si>
    <t>2-6 6-2 6-1</t>
  </si>
  <si>
    <t>Ekaterina Alexandrova (RUSSIA)</t>
  </si>
  <si>
    <t>3-6 6-1 6-4</t>
  </si>
  <si>
    <t>Fiona Ferro (FRANCE)</t>
  </si>
  <si>
    <t>ADELAIDE INTERNATIONAL</t>
  </si>
  <si>
    <t>Maddison Inglis (AUSTRALIA)</t>
  </si>
  <si>
    <t>Danielle Collins (USA)</t>
  </si>
  <si>
    <t>Jil Teichmann (SWITZERLAND)</t>
  </si>
  <si>
    <t>Belinda Bencic (SWITZERLAND)</t>
  </si>
  <si>
    <t>6-2 3-0 RETIRED </t>
  </si>
  <si>
    <t>DUBAI TENNIS CHAMPIONSHIPS</t>
  </si>
  <si>
    <t>Misaki Doi (JAPAN)</t>
  </si>
  <si>
    <t>Barbora Krejčíková (CZECH REPUBLIC)</t>
  </si>
  <si>
    <t>Ana Konjuh (CROATIA)</t>
  </si>
  <si>
    <t>6-4 2-6 6-2</t>
  </si>
  <si>
    <t>MUTUA MADRID OPEN</t>
  </si>
  <si>
    <t>Alison Riske (USA)</t>
  </si>
  <si>
    <t>7-5 6-4</t>
  </si>
  <si>
    <t>5-4 RETIRED</t>
  </si>
  <si>
    <t>Madison Keys (USA)</t>
  </si>
  <si>
    <t>3-6 7-6(5) 7-5</t>
  </si>
  <si>
    <t>Coco Gauff (USA)</t>
  </si>
  <si>
    <t>Rebecca Peterson (SWEDEN)</t>
  </si>
  <si>
    <t>Anett Kontaveit (ESTONIA)</t>
  </si>
  <si>
    <t>7-6(4) 6-0</t>
  </si>
  <si>
    <t>Marta Kostyuk (UKRAINE)</t>
  </si>
  <si>
    <t>Maria Sakkari (GREECE)</t>
  </si>
  <si>
    <t>6-4 6-4</t>
  </si>
  <si>
    <t>6-3 6-7(4) 7-5</t>
  </si>
  <si>
    <t>Daria Kasatkina (RUSSIA)</t>
  </si>
  <si>
    <t>4-6 6-0 6-1</t>
  </si>
  <si>
    <t>Ons Jabeur (TUNISIA)</t>
  </si>
  <si>
    <t>5-7 6-1 6-1</t>
  </si>
  <si>
    <t>Vera Zvonareva (RUSSIA)</t>
  </si>
  <si>
    <t>Irina-Camelia Begu (ROMANIA)</t>
  </si>
  <si>
    <t>OLYMPICS</t>
  </si>
  <si>
    <t>Mona Barthel (GERMANY)</t>
  </si>
  <si>
    <t>WALKOVER</t>
  </si>
  <si>
    <t>Paula Badosa Gibert (SPAIN)</t>
  </si>
  <si>
    <t>6-3 7-6(4)</t>
  </si>
  <si>
    <t>NATIONAL BANK OPEN</t>
  </si>
  <si>
    <t>AVERAGE</t>
  </si>
  <si>
    <t>CINCINNATI MASTERS</t>
  </si>
  <si>
    <t>NUMBER OF TOURNAMENTS PLAYED</t>
  </si>
  <si>
    <t>NUMBER OF TITLES WON</t>
  </si>
  <si>
    <t>Jamie Loeb (USA)</t>
  </si>
  <si>
    <t>Fiona Ferro (FRANCE)</t>
  </si>
  <si>
    <t>3-6 7-6(3) 6-0</t>
  </si>
  <si>
    <t>6-3 4-6 6-3</t>
  </si>
  <si>
    <t>Belinda Bencic (SWITZERLAND)</t>
  </si>
  <si>
    <t>7-6(14) 6-3</t>
  </si>
  <si>
    <t>Genie Bouchard (CANADA)</t>
  </si>
  <si>
    <t>OSTRAVA OPEN</t>
  </si>
  <si>
    <t>Yulia Putintseva (KAZAKHSTAN)</t>
  </si>
  <si>
    <t>Elena Rybakina (KAZAKHSTAN)</t>
  </si>
  <si>
    <t>7-6(5) 6-2</t>
  </si>
  <si>
    <t>Petra Martić (CROATIA)</t>
  </si>
  <si>
    <t>Veronika Kudermetova (RUSSIA)</t>
  </si>
  <si>
    <t>INDIAN WELLS MASTERS</t>
  </si>
  <si>
    <t>FED CUP</t>
  </si>
  <si>
    <t>WTA FINALS</t>
  </si>
  <si>
    <t>Group Stage</t>
  </si>
  <si>
    <t>Aryna Sabalenka (BELARUS)</t>
  </si>
  <si>
    <t>2-6 6-2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</si>
</sst>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 applyFont="1"/>
    <xf numFmtId="0" fontId="3" fillId="2" borderId="0" xfId="1"/>
    <xf numFmtId="0" fontId="4" fillId="3" borderId="0" xfId="2"/>
    <xf numFmtId="14" fontId="0" fillId="0" borderId="0" xfId="0" applyNumberFormat="1"/>
    <xf numFmtId="9" fontId="1" fillId="0" borderId="0" xfId="0" applyNumberFormat="1" applyFont="1"/>
    <xf numFmtId="0" fontId="5" fillId="4" borderId="0" xfId="3"/>
    <xf numFmtId="16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0">
                <a:effectLst/>
              </a:rPr>
              <a:t>Iga Świątek</a:t>
            </a:r>
            <a:r>
              <a:rPr lang="en-US" b="1" i="0" baseline="0">
                <a:effectLst/>
              </a:rPr>
              <a:t> (POLAND): YTD Wins-Losses</a:t>
            </a:r>
            <a:endParaRPr lang="en-US" b="1" i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'YTD Stats'!$A$2:$A$7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'YTD Stats'!$D$2:$D$7</c:f>
              <c:numCache>
                <c:formatCode>General</c:formatCode>
                <c:ptCount val="6"/>
                <c:pt idx="0">
                  <c:v>10</c:v>
                </c:pt>
                <c:pt idx="1">
                  <c:v>11</c:v>
                </c:pt>
                <c:pt idx="2">
                  <c:v>37</c:v>
                </c:pt>
                <c:pt idx="3">
                  <c:v>33</c:v>
                </c:pt>
                <c:pt idx="4">
                  <c:v>17</c:v>
                </c:pt>
                <c:pt idx="5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92-447C-8542-5EA13FB3CC04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Stats'!$A$2:$A$7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'YTD Stats'!$E$2:$E$7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16</c:v>
                </c:pt>
                <c:pt idx="4">
                  <c:v>5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92-447C-8542-5EA13FB3C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1971663"/>
        <c:axId val="841970415"/>
      </c:barChart>
      <c:catAx>
        <c:axId val="841971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970415"/>
        <c:crosses val="autoZero"/>
        <c:auto val="1"/>
        <c:lblAlgn val="ctr"/>
        <c:lblOffset val="100"/>
        <c:noMultiLvlLbl val="0"/>
      </c:catAx>
      <c:valAx>
        <c:axId val="84197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97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Iga Świątek (POLAND)</a:t>
            </a:r>
            <a:r>
              <a:rPr lang="en-US" sz="1400" b="0" i="0" baseline="0">
                <a:effectLst/>
              </a:rPr>
              <a:t>:</a:t>
            </a:r>
            <a:r>
              <a:rPr lang="en-US" sz="1400" b="1" i="0" baseline="0">
                <a:effectLst/>
              </a:rPr>
              <a:t> Winning Percentile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forward val="1"/>
            <c:dispRSqr val="0"/>
            <c:dispEq val="0"/>
          </c:trendline>
          <c:cat>
            <c:numRef>
              <c:f>'YTD Stats'!$A$2:$A$7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'YTD Stats'!$F$2:$F$7</c:f>
              <c:numCache>
                <c:formatCode>0%</c:formatCode>
                <c:ptCount val="6"/>
                <c:pt idx="0">
                  <c:v>0.8</c:v>
                </c:pt>
                <c:pt idx="1">
                  <c:v>0.81818181818181823</c:v>
                </c:pt>
                <c:pt idx="2">
                  <c:v>0.83783783783783783</c:v>
                </c:pt>
                <c:pt idx="3">
                  <c:v>0.51515151515151514</c:v>
                </c:pt>
                <c:pt idx="4">
                  <c:v>0.70588235294117652</c:v>
                </c:pt>
                <c:pt idx="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FA-4A10-83ED-78B578020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713087"/>
        <c:axId val="896703103"/>
      </c:lineChart>
      <c:catAx>
        <c:axId val="896713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703103"/>
        <c:crosses val="autoZero"/>
        <c:auto val="1"/>
        <c:lblAlgn val="ctr"/>
        <c:lblOffset val="100"/>
        <c:noMultiLvlLbl val="0"/>
      </c:catAx>
      <c:valAx>
        <c:axId val="89670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713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F37A10-DBDF-453F-872C-3570C5355350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C6FF691-4195-4291-BCC7-0D3223F9AD92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046BAA-1A0E-4D49-9012-3A0CCA57D9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051FED-A753-46AF-BF5F-0559AE7940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A83E-D55E-4B06-83A1-D159B8CD1316}">
  <sheetPr>
    <pageSetUpPr fitToPage="1"/>
  </sheetPr>
  <dimension ref="A1:F16"/>
  <sheetViews>
    <sheetView workbookViewId="0">
      <selection activeCell="C8" sqref="C8"/>
    </sheetView>
  </sheetViews>
  <sheetFormatPr defaultRowHeight="15" x14ac:dyDescent="0.25"/>
  <cols>
    <col min="1" max="1" width="23.85546875" bestFit="1" customWidth="1"/>
    <col min="2" max="2" width="9" bestFit="1" customWidth="1"/>
    <col min="3" max="3" width="12.7109375" bestFit="1" customWidth="1"/>
    <col min="4" max="4" width="33.140625" bestFit="1" customWidth="1"/>
    <col min="5" max="5" width="7.42578125" bestFit="1" customWidth="1"/>
    <col min="6" max="6" width="11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71</v>
      </c>
      <c r="B2" t="s">
        <v>19</v>
      </c>
      <c r="C2" t="s">
        <v>20</v>
      </c>
      <c r="D2" t="s">
        <v>73</v>
      </c>
      <c r="E2" s="4" t="s">
        <v>13</v>
      </c>
      <c r="F2" t="s">
        <v>48</v>
      </c>
    </row>
    <row r="3" spans="1:6" x14ac:dyDescent="0.25">
      <c r="C3" t="s">
        <v>21</v>
      </c>
      <c r="D3" t="s">
        <v>74</v>
      </c>
      <c r="E3" s="4" t="s">
        <v>13</v>
      </c>
      <c r="F3" t="s">
        <v>36</v>
      </c>
    </row>
    <row r="4" spans="1:6" x14ac:dyDescent="0.25">
      <c r="C4" t="s">
        <v>12</v>
      </c>
      <c r="D4" t="s">
        <v>75</v>
      </c>
      <c r="E4" s="4" t="s">
        <v>13</v>
      </c>
      <c r="F4" t="s">
        <v>25</v>
      </c>
    </row>
    <row r="5" spans="1:6" x14ac:dyDescent="0.25">
      <c r="C5" t="s">
        <v>11</v>
      </c>
      <c r="D5" t="s">
        <v>72</v>
      </c>
      <c r="E5" s="4" t="s">
        <v>13</v>
      </c>
      <c r="F5" t="s">
        <v>24</v>
      </c>
    </row>
    <row r="6" spans="1:6" x14ac:dyDescent="0.25">
      <c r="C6" t="s">
        <v>15</v>
      </c>
      <c r="D6" t="s">
        <v>76</v>
      </c>
      <c r="E6" s="4" t="s">
        <v>13</v>
      </c>
      <c r="F6" t="s">
        <v>79</v>
      </c>
    </row>
    <row r="7" spans="1:6" x14ac:dyDescent="0.25">
      <c r="C7" t="s">
        <v>16</v>
      </c>
      <c r="D7" t="s">
        <v>77</v>
      </c>
      <c r="E7" s="8" t="s">
        <v>13</v>
      </c>
      <c r="F7" t="s">
        <v>304</v>
      </c>
    </row>
    <row r="8" spans="1:6" x14ac:dyDescent="0.25">
      <c r="C8" t="s">
        <v>17</v>
      </c>
      <c r="D8" t="s">
        <v>78</v>
      </c>
      <c r="E8" s="4" t="s">
        <v>13</v>
      </c>
      <c r="F8" t="s">
        <v>22</v>
      </c>
    </row>
    <row r="10" spans="1:6" x14ac:dyDescent="0.25">
      <c r="A10" t="s">
        <v>71</v>
      </c>
      <c r="B10" t="s">
        <v>19</v>
      </c>
      <c r="C10" t="s">
        <v>20</v>
      </c>
      <c r="D10" t="s">
        <v>82</v>
      </c>
      <c r="E10" s="4" t="s">
        <v>13</v>
      </c>
      <c r="F10" t="s">
        <v>24</v>
      </c>
    </row>
    <row r="11" spans="1:6" x14ac:dyDescent="0.25">
      <c r="C11" t="s">
        <v>21</v>
      </c>
      <c r="D11" t="s">
        <v>83</v>
      </c>
      <c r="E11" s="4" t="s">
        <v>13</v>
      </c>
      <c r="F11" t="s">
        <v>22</v>
      </c>
    </row>
    <row r="12" spans="1:6" x14ac:dyDescent="0.25">
      <c r="C12" t="s">
        <v>12</v>
      </c>
      <c r="D12" t="s">
        <v>84</v>
      </c>
      <c r="E12" s="4" t="s">
        <v>13</v>
      </c>
      <c r="F12" t="s">
        <v>56</v>
      </c>
    </row>
    <row r="13" spans="1:6" x14ac:dyDescent="0.25">
      <c r="C13" t="s">
        <v>11</v>
      </c>
      <c r="D13" t="s">
        <v>85</v>
      </c>
      <c r="E13" s="4" t="s">
        <v>13</v>
      </c>
      <c r="F13" t="s">
        <v>24</v>
      </c>
    </row>
    <row r="14" spans="1:6" x14ac:dyDescent="0.25">
      <c r="C14" t="s">
        <v>15</v>
      </c>
      <c r="D14" t="s">
        <v>80</v>
      </c>
      <c r="E14" s="5" t="s">
        <v>14</v>
      </c>
      <c r="F14" t="s">
        <v>81</v>
      </c>
    </row>
    <row r="16" spans="1:6" x14ac:dyDescent="0.25">
      <c r="A16" t="s">
        <v>86</v>
      </c>
      <c r="B16" t="s">
        <v>45</v>
      </c>
      <c r="C16" t="s">
        <v>12</v>
      </c>
      <c r="D16" t="s">
        <v>87</v>
      </c>
      <c r="E16" s="5" t="s">
        <v>14</v>
      </c>
      <c r="F16" t="s">
        <v>18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7B85-789A-4B3B-93E6-FB1A98358C0A}">
  <sheetPr>
    <pageSetUpPr fitToPage="1"/>
  </sheetPr>
  <dimension ref="A1:G18"/>
  <sheetViews>
    <sheetView workbookViewId="0">
      <selection activeCell="F14" sqref="F14"/>
    </sheetView>
  </sheetViews>
  <sheetFormatPr defaultRowHeight="15" x14ac:dyDescent="0.25"/>
  <cols>
    <col min="1" max="1" width="21.85546875" bestFit="1" customWidth="1"/>
    <col min="2" max="2" width="9" bestFit="1" customWidth="1"/>
    <col min="3" max="3" width="12.7109375" bestFit="1" customWidth="1"/>
    <col min="4" max="4" width="35" bestFit="1" customWidth="1"/>
    <col min="5" max="5" width="7.42578125" bestFit="1" customWidth="1"/>
    <col min="6" max="6" width="12.42578125" bestFit="1" customWidth="1"/>
  </cols>
  <sheetData>
    <row r="1" spans="1:7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7" x14ac:dyDescent="0.25">
      <c r="A2" t="s">
        <v>88</v>
      </c>
      <c r="B2" t="s">
        <v>34</v>
      </c>
      <c r="C2" t="s">
        <v>20</v>
      </c>
      <c r="D2" t="s">
        <v>91</v>
      </c>
      <c r="E2" s="4" t="s">
        <v>13</v>
      </c>
      <c r="F2" s="6" t="s">
        <v>27</v>
      </c>
    </row>
    <row r="3" spans="1:7" x14ac:dyDescent="0.25">
      <c r="C3" t="s">
        <v>21</v>
      </c>
      <c r="D3" t="s">
        <v>92</v>
      </c>
      <c r="E3" s="4" t="s">
        <v>13</v>
      </c>
      <c r="F3" s="6" t="s">
        <v>36</v>
      </c>
    </row>
    <row r="4" spans="1:7" x14ac:dyDescent="0.25">
      <c r="C4" t="s">
        <v>12</v>
      </c>
      <c r="D4" t="s">
        <v>95</v>
      </c>
      <c r="E4" s="4" t="s">
        <v>13</v>
      </c>
      <c r="F4" s="6" t="s">
        <v>36</v>
      </c>
    </row>
    <row r="5" spans="1:7" x14ac:dyDescent="0.25">
      <c r="C5" t="s">
        <v>11</v>
      </c>
      <c r="D5" t="s">
        <v>94</v>
      </c>
      <c r="E5" s="4" t="s">
        <v>13</v>
      </c>
      <c r="F5" s="6" t="s">
        <v>36</v>
      </c>
    </row>
    <row r="6" spans="1:7" x14ac:dyDescent="0.25">
      <c r="C6" t="s">
        <v>15</v>
      </c>
      <c r="D6" t="s">
        <v>89</v>
      </c>
      <c r="E6" s="4" t="s">
        <v>13</v>
      </c>
      <c r="F6" s="6" t="s">
        <v>37</v>
      </c>
    </row>
    <row r="7" spans="1:7" x14ac:dyDescent="0.25">
      <c r="C7" t="s">
        <v>16</v>
      </c>
      <c r="D7" t="s">
        <v>93</v>
      </c>
      <c r="E7" s="4" t="s">
        <v>13</v>
      </c>
      <c r="F7" s="6" t="s">
        <v>28</v>
      </c>
    </row>
    <row r="8" spans="1:7" x14ac:dyDescent="0.25">
      <c r="C8" t="s">
        <v>17</v>
      </c>
      <c r="D8" t="s">
        <v>90</v>
      </c>
      <c r="E8" s="4" t="s">
        <v>13</v>
      </c>
      <c r="F8" t="s">
        <v>46</v>
      </c>
    </row>
    <row r="10" spans="1:7" x14ac:dyDescent="0.25">
      <c r="A10" t="s">
        <v>96</v>
      </c>
      <c r="B10" t="s">
        <v>34</v>
      </c>
      <c r="C10" t="s">
        <v>12</v>
      </c>
      <c r="D10" t="s">
        <v>97</v>
      </c>
      <c r="E10" s="5" t="s">
        <v>14</v>
      </c>
      <c r="F10" s="6" t="s">
        <v>98</v>
      </c>
    </row>
    <row r="12" spans="1:7" x14ac:dyDescent="0.25">
      <c r="A12" t="s">
        <v>99</v>
      </c>
      <c r="B12" t="s">
        <v>34</v>
      </c>
      <c r="C12" t="s">
        <v>12</v>
      </c>
      <c r="D12" t="s">
        <v>100</v>
      </c>
      <c r="E12" s="4" t="s">
        <v>13</v>
      </c>
      <c r="F12" t="s">
        <v>101</v>
      </c>
    </row>
    <row r="13" spans="1:7" x14ac:dyDescent="0.25">
      <c r="C13" t="s">
        <v>11</v>
      </c>
      <c r="D13" t="s">
        <v>102</v>
      </c>
      <c r="E13" s="4" t="s">
        <v>13</v>
      </c>
      <c r="F13" t="s">
        <v>51</v>
      </c>
    </row>
    <row r="14" spans="1:7" x14ac:dyDescent="0.25">
      <c r="C14" t="s">
        <v>15</v>
      </c>
      <c r="D14" t="s">
        <v>103</v>
      </c>
      <c r="E14" s="8" t="s">
        <v>13</v>
      </c>
      <c r="F14" t="s">
        <v>304</v>
      </c>
    </row>
    <row r="15" spans="1:7" x14ac:dyDescent="0.25">
      <c r="C15" t="s">
        <v>16</v>
      </c>
      <c r="D15" t="s">
        <v>104</v>
      </c>
      <c r="E15" s="4" t="s">
        <v>13</v>
      </c>
      <c r="F15" t="s">
        <v>105</v>
      </c>
    </row>
    <row r="16" spans="1:7" x14ac:dyDescent="0.25">
      <c r="C16" t="s">
        <v>17</v>
      </c>
      <c r="D16" t="s">
        <v>106</v>
      </c>
      <c r="E16" s="4" t="s">
        <v>13</v>
      </c>
      <c r="F16" t="s">
        <v>32</v>
      </c>
      <c r="G16" s="6"/>
    </row>
    <row r="18" spans="1:6" x14ac:dyDescent="0.25">
      <c r="A18" t="s">
        <v>107</v>
      </c>
      <c r="B18" t="s">
        <v>34</v>
      </c>
      <c r="C18" t="s">
        <v>12</v>
      </c>
      <c r="D18" t="s">
        <v>35</v>
      </c>
      <c r="E18" s="5" t="s">
        <v>14</v>
      </c>
      <c r="F18" t="s">
        <v>108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G52"/>
  <sheetViews>
    <sheetView workbookViewId="0">
      <selection activeCell="D39" sqref="D39"/>
    </sheetView>
  </sheetViews>
  <sheetFormatPr defaultRowHeight="15" x14ac:dyDescent="0.25"/>
  <cols>
    <col min="1" max="1" width="32.85546875" bestFit="1" customWidth="1"/>
    <col min="2" max="2" width="9" bestFit="1" customWidth="1"/>
    <col min="3" max="3" width="12.7109375" bestFit="1" customWidth="1"/>
    <col min="4" max="4" width="33.5703125" bestFit="1" customWidth="1"/>
    <col min="5" max="5" width="7.42578125" bestFit="1" customWidth="1"/>
    <col min="6" max="6" width="17" bestFit="1" customWidth="1"/>
  </cols>
  <sheetData>
    <row r="1" spans="1:7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7" x14ac:dyDescent="0.25">
      <c r="A2" t="s">
        <v>109</v>
      </c>
      <c r="B2" t="s">
        <v>19</v>
      </c>
      <c r="C2" t="s">
        <v>12</v>
      </c>
      <c r="D2" t="s">
        <v>111</v>
      </c>
      <c r="E2" s="4" t="s">
        <v>13</v>
      </c>
      <c r="F2" t="s">
        <v>112</v>
      </c>
    </row>
    <row r="3" spans="1:7" x14ac:dyDescent="0.25">
      <c r="C3" t="s">
        <v>11</v>
      </c>
      <c r="D3" t="s">
        <v>113</v>
      </c>
      <c r="E3" s="4" t="s">
        <v>13</v>
      </c>
      <c r="F3" t="s">
        <v>114</v>
      </c>
    </row>
    <row r="4" spans="1:7" x14ac:dyDescent="0.25">
      <c r="C4" t="s">
        <v>15</v>
      </c>
      <c r="D4" t="s">
        <v>115</v>
      </c>
      <c r="E4" s="4" t="s">
        <v>13</v>
      </c>
      <c r="F4" t="s">
        <v>116</v>
      </c>
    </row>
    <row r="5" spans="1:7" x14ac:dyDescent="0.25">
      <c r="C5" t="s">
        <v>110</v>
      </c>
      <c r="D5" t="s">
        <v>117</v>
      </c>
      <c r="E5" s="4" t="s">
        <v>13</v>
      </c>
      <c r="F5" t="s">
        <v>118</v>
      </c>
    </row>
    <row r="6" spans="1:7" x14ac:dyDescent="0.25">
      <c r="C6" t="s">
        <v>17</v>
      </c>
      <c r="D6" t="s">
        <v>119</v>
      </c>
      <c r="E6" s="4" t="s">
        <v>13</v>
      </c>
      <c r="F6" t="s">
        <v>114</v>
      </c>
    </row>
    <row r="8" spans="1:7" x14ac:dyDescent="0.25">
      <c r="A8" t="s">
        <v>109</v>
      </c>
      <c r="B8" t="s">
        <v>19</v>
      </c>
      <c r="C8" t="s">
        <v>12</v>
      </c>
      <c r="D8" t="s">
        <v>120</v>
      </c>
      <c r="E8" s="4" t="s">
        <v>13</v>
      </c>
      <c r="F8" t="s">
        <v>23</v>
      </c>
    </row>
    <row r="9" spans="1:7" x14ac:dyDescent="0.25">
      <c r="C9" t="s">
        <v>11</v>
      </c>
      <c r="D9" t="s">
        <v>121</v>
      </c>
      <c r="E9" s="4" t="s">
        <v>13</v>
      </c>
      <c r="F9" t="s">
        <v>122</v>
      </c>
    </row>
    <row r="10" spans="1:7" x14ac:dyDescent="0.25">
      <c r="C10" t="s">
        <v>15</v>
      </c>
      <c r="D10" t="s">
        <v>117</v>
      </c>
      <c r="E10" s="4" t="s">
        <v>13</v>
      </c>
      <c r="F10" t="s">
        <v>123</v>
      </c>
    </row>
    <row r="11" spans="1:7" x14ac:dyDescent="0.25">
      <c r="C11" t="s">
        <v>110</v>
      </c>
      <c r="D11" t="s">
        <v>124</v>
      </c>
      <c r="E11" s="5" t="s">
        <v>14</v>
      </c>
      <c r="F11" t="s">
        <v>125</v>
      </c>
    </row>
    <row r="13" spans="1:7" ht="15" customHeight="1" x14ac:dyDescent="0.25">
      <c r="A13" t="s">
        <v>126</v>
      </c>
      <c r="B13" t="s">
        <v>34</v>
      </c>
      <c r="C13" t="s">
        <v>20</v>
      </c>
      <c r="D13" t="s">
        <v>130</v>
      </c>
      <c r="E13" s="4" t="s">
        <v>13</v>
      </c>
      <c r="F13" s="6" t="s">
        <v>129</v>
      </c>
    </row>
    <row r="14" spans="1:7" x14ac:dyDescent="0.25">
      <c r="C14" t="s">
        <v>21</v>
      </c>
      <c r="D14" t="s">
        <v>131</v>
      </c>
      <c r="E14" s="4" t="s">
        <v>13</v>
      </c>
      <c r="F14" s="6" t="s">
        <v>129</v>
      </c>
      <c r="G14" s="6"/>
    </row>
    <row r="15" spans="1:7" x14ac:dyDescent="0.25">
      <c r="C15" t="s">
        <v>39</v>
      </c>
      <c r="D15" t="s">
        <v>132</v>
      </c>
      <c r="E15" s="4" t="s">
        <v>13</v>
      </c>
      <c r="F15" t="s">
        <v>51</v>
      </c>
      <c r="G15" s="6"/>
    </row>
    <row r="16" spans="1:7" x14ac:dyDescent="0.25">
      <c r="C16" t="s">
        <v>12</v>
      </c>
      <c r="D16" t="s">
        <v>133</v>
      </c>
      <c r="E16" s="4" t="s">
        <v>13</v>
      </c>
      <c r="F16" t="s">
        <v>128</v>
      </c>
    </row>
    <row r="17" spans="1:6" x14ac:dyDescent="0.25">
      <c r="C17" t="s">
        <v>11</v>
      </c>
      <c r="D17" t="s">
        <v>127</v>
      </c>
      <c r="E17" s="5" t="s">
        <v>14</v>
      </c>
      <c r="F17" t="s">
        <v>128</v>
      </c>
    </row>
    <row r="19" spans="1:6" x14ac:dyDescent="0.25">
      <c r="A19" t="s">
        <v>134</v>
      </c>
      <c r="B19" t="s">
        <v>34</v>
      </c>
      <c r="C19" t="s">
        <v>20</v>
      </c>
      <c r="D19" t="s">
        <v>135</v>
      </c>
      <c r="E19" s="4" t="s">
        <v>13</v>
      </c>
      <c r="F19" t="s">
        <v>37</v>
      </c>
    </row>
    <row r="20" spans="1:6" x14ac:dyDescent="0.25">
      <c r="C20" t="s">
        <v>21</v>
      </c>
      <c r="D20" t="s">
        <v>136</v>
      </c>
      <c r="E20" s="4" t="s">
        <v>13</v>
      </c>
      <c r="F20" t="s">
        <v>36</v>
      </c>
    </row>
    <row r="21" spans="1:6" x14ac:dyDescent="0.25">
      <c r="C21" t="s">
        <v>39</v>
      </c>
      <c r="D21" t="s">
        <v>137</v>
      </c>
      <c r="E21" s="4" t="s">
        <v>13</v>
      </c>
      <c r="F21" t="s">
        <v>143</v>
      </c>
    </row>
    <row r="22" spans="1:6" x14ac:dyDescent="0.25">
      <c r="C22" t="s">
        <v>12</v>
      </c>
      <c r="D22" t="s">
        <v>138</v>
      </c>
      <c r="E22" s="4" t="s">
        <v>13</v>
      </c>
      <c r="F22" t="s">
        <v>144</v>
      </c>
    </row>
    <row r="23" spans="1:6" x14ac:dyDescent="0.25">
      <c r="C23" t="s">
        <v>11</v>
      </c>
      <c r="D23" t="s">
        <v>133</v>
      </c>
      <c r="E23" s="4" t="s">
        <v>13</v>
      </c>
      <c r="F23" t="s">
        <v>25</v>
      </c>
    </row>
    <row r="24" spans="1:6" x14ac:dyDescent="0.25">
      <c r="C24" t="s">
        <v>15</v>
      </c>
      <c r="D24" t="s">
        <v>139</v>
      </c>
      <c r="E24" s="4" t="s">
        <v>13</v>
      </c>
      <c r="F24" t="s">
        <v>142</v>
      </c>
    </row>
    <row r="25" spans="1:6" x14ac:dyDescent="0.25">
      <c r="C25" t="s">
        <v>16</v>
      </c>
      <c r="D25" t="s">
        <v>140</v>
      </c>
      <c r="E25" s="4" t="s">
        <v>13</v>
      </c>
      <c r="F25" t="s">
        <v>128</v>
      </c>
    </row>
    <row r="26" spans="1:6" x14ac:dyDescent="0.25">
      <c r="C26" t="s">
        <v>17</v>
      </c>
      <c r="D26" t="s">
        <v>141</v>
      </c>
      <c r="E26" s="4" t="s">
        <v>13</v>
      </c>
      <c r="F26" t="s">
        <v>50</v>
      </c>
    </row>
    <row r="28" spans="1:6" x14ac:dyDescent="0.25">
      <c r="A28" t="s">
        <v>145</v>
      </c>
      <c r="B28" t="s">
        <v>34</v>
      </c>
      <c r="C28" t="s">
        <v>20</v>
      </c>
      <c r="D28" t="s">
        <v>146</v>
      </c>
      <c r="E28" s="4" t="s">
        <v>13</v>
      </c>
      <c r="F28" t="s">
        <v>18</v>
      </c>
    </row>
    <row r="29" spans="1:6" x14ac:dyDescent="0.25">
      <c r="C29" t="s">
        <v>21</v>
      </c>
      <c r="D29" t="s">
        <v>147</v>
      </c>
      <c r="E29" s="4" t="s">
        <v>13</v>
      </c>
      <c r="F29" t="s">
        <v>148</v>
      </c>
    </row>
    <row r="30" spans="1:6" x14ac:dyDescent="0.25">
      <c r="C30" t="s">
        <v>39</v>
      </c>
      <c r="D30" t="s">
        <v>149</v>
      </c>
      <c r="E30" s="4" t="s">
        <v>13</v>
      </c>
      <c r="F30" t="s">
        <v>150</v>
      </c>
    </row>
    <row r="31" spans="1:6" x14ac:dyDescent="0.25">
      <c r="C31" t="s">
        <v>12</v>
      </c>
      <c r="D31" t="s">
        <v>151</v>
      </c>
      <c r="E31" s="5" t="s">
        <v>14</v>
      </c>
      <c r="F31" t="s">
        <v>152</v>
      </c>
    </row>
    <row r="33" spans="1:6" x14ac:dyDescent="0.25">
      <c r="A33" t="s">
        <v>153</v>
      </c>
      <c r="B33" t="s">
        <v>34</v>
      </c>
      <c r="C33" t="s">
        <v>20</v>
      </c>
      <c r="D33" t="s">
        <v>155</v>
      </c>
      <c r="E33" s="4" t="s">
        <v>13</v>
      </c>
      <c r="F33" t="s">
        <v>30</v>
      </c>
    </row>
    <row r="34" spans="1:6" x14ac:dyDescent="0.25">
      <c r="C34" t="s">
        <v>21</v>
      </c>
      <c r="D34" t="s">
        <v>156</v>
      </c>
      <c r="E34" s="4" t="s">
        <v>13</v>
      </c>
      <c r="F34" t="s">
        <v>51</v>
      </c>
    </row>
    <row r="35" spans="1:6" x14ac:dyDescent="0.25">
      <c r="C35" t="s">
        <v>39</v>
      </c>
      <c r="D35" t="s">
        <v>157</v>
      </c>
      <c r="E35" s="4" t="s">
        <v>13</v>
      </c>
      <c r="F35" t="s">
        <v>51</v>
      </c>
    </row>
    <row r="36" spans="1:6" x14ac:dyDescent="0.25">
      <c r="C36" t="s">
        <v>12</v>
      </c>
      <c r="D36" t="s">
        <v>158</v>
      </c>
      <c r="E36" s="4" t="s">
        <v>13</v>
      </c>
      <c r="F36" t="s">
        <v>28</v>
      </c>
    </row>
    <row r="37" spans="1:6" x14ac:dyDescent="0.25">
      <c r="C37" t="s">
        <v>11</v>
      </c>
      <c r="D37" t="s">
        <v>151</v>
      </c>
      <c r="E37" s="4" t="s">
        <v>13</v>
      </c>
      <c r="F37" t="s">
        <v>18</v>
      </c>
    </row>
    <row r="38" spans="1:6" x14ac:dyDescent="0.25">
      <c r="C38" t="s">
        <v>15</v>
      </c>
      <c r="D38" t="s">
        <v>154</v>
      </c>
      <c r="E38" s="4" t="s">
        <v>13</v>
      </c>
      <c r="F38" t="s">
        <v>114</v>
      </c>
    </row>
    <row r="39" spans="1:6" x14ac:dyDescent="0.25">
      <c r="C39" t="s">
        <v>16</v>
      </c>
      <c r="D39" t="s">
        <v>68</v>
      </c>
      <c r="E39" s="5" t="s">
        <v>14</v>
      </c>
      <c r="F39" t="s">
        <v>36</v>
      </c>
    </row>
    <row r="41" spans="1:6" x14ac:dyDescent="0.25">
      <c r="A41" t="s">
        <v>159</v>
      </c>
      <c r="B41" t="s">
        <v>34</v>
      </c>
      <c r="C41" t="s">
        <v>12</v>
      </c>
      <c r="D41" t="s">
        <v>161</v>
      </c>
      <c r="E41" s="4" t="s">
        <v>13</v>
      </c>
      <c r="F41" t="s">
        <v>61</v>
      </c>
    </row>
    <row r="42" spans="1:6" x14ac:dyDescent="0.25">
      <c r="C42" t="s">
        <v>11</v>
      </c>
      <c r="D42" t="s">
        <v>162</v>
      </c>
      <c r="E42" s="4" t="s">
        <v>13</v>
      </c>
      <c r="F42" t="s">
        <v>128</v>
      </c>
    </row>
    <row r="43" spans="1:6" x14ac:dyDescent="0.25">
      <c r="C43" t="s">
        <v>15</v>
      </c>
      <c r="D43" t="s">
        <v>163</v>
      </c>
      <c r="E43" s="4" t="s">
        <v>13</v>
      </c>
      <c r="F43" t="s">
        <v>24</v>
      </c>
    </row>
    <row r="44" spans="1:6" x14ac:dyDescent="0.25">
      <c r="C44" t="s">
        <v>16</v>
      </c>
      <c r="D44" t="s">
        <v>90</v>
      </c>
      <c r="E44" s="5" t="s">
        <v>14</v>
      </c>
      <c r="F44" t="s">
        <v>160</v>
      </c>
    </row>
    <row r="46" spans="1:6" x14ac:dyDescent="0.25">
      <c r="A46" t="s">
        <v>107</v>
      </c>
      <c r="B46" t="s">
        <v>34</v>
      </c>
      <c r="C46" t="s">
        <v>12</v>
      </c>
      <c r="D46" t="s">
        <v>164</v>
      </c>
      <c r="E46" s="5" t="s">
        <v>14</v>
      </c>
      <c r="F46" t="s">
        <v>165</v>
      </c>
    </row>
    <row r="48" spans="1:6" x14ac:dyDescent="0.25">
      <c r="A48" t="s">
        <v>166</v>
      </c>
      <c r="B48" t="s">
        <v>34</v>
      </c>
      <c r="C48" t="s">
        <v>12</v>
      </c>
      <c r="D48" t="s">
        <v>167</v>
      </c>
      <c r="E48" s="4" t="s">
        <v>13</v>
      </c>
      <c r="F48" t="s">
        <v>168</v>
      </c>
    </row>
    <row r="49" spans="3:6" x14ac:dyDescent="0.25">
      <c r="C49" t="s">
        <v>11</v>
      </c>
      <c r="D49" t="s">
        <v>169</v>
      </c>
      <c r="E49" s="4" t="s">
        <v>13</v>
      </c>
      <c r="F49" t="s">
        <v>37</v>
      </c>
    </row>
    <row r="50" spans="3:6" x14ac:dyDescent="0.25">
      <c r="C50" t="s">
        <v>15</v>
      </c>
      <c r="D50" t="s">
        <v>171</v>
      </c>
      <c r="E50" s="4" t="s">
        <v>13</v>
      </c>
      <c r="F50" t="s">
        <v>170</v>
      </c>
    </row>
    <row r="51" spans="3:6" x14ac:dyDescent="0.25">
      <c r="C51" t="s">
        <v>16</v>
      </c>
      <c r="D51" t="s">
        <v>172</v>
      </c>
      <c r="E51" s="4" t="s">
        <v>13</v>
      </c>
      <c r="F51" t="s">
        <v>24</v>
      </c>
    </row>
    <row r="52" spans="3:6" x14ac:dyDescent="0.25">
      <c r="C52" t="s">
        <v>17</v>
      </c>
      <c r="D52" t="s">
        <v>173</v>
      </c>
      <c r="E52" s="4" t="s">
        <v>13</v>
      </c>
      <c r="F52" t="s">
        <v>32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65"/>
  <sheetViews>
    <sheetView topLeftCell="A52" zoomScaleNormal="100" workbookViewId="0">
      <selection activeCell="B12" sqref="B12"/>
    </sheetView>
  </sheetViews>
  <sheetFormatPr defaultRowHeight="15" x14ac:dyDescent="0.25"/>
  <cols>
    <col min="1" max="1" width="28.140625" bestFit="1" customWidth="1"/>
    <col min="2" max="2" width="9" bestFit="1" customWidth="1"/>
    <col min="3" max="3" width="12.7109375" bestFit="1" customWidth="1"/>
    <col min="4" max="4" width="32.5703125" bestFit="1" customWidth="1"/>
    <col min="5" max="5" width="9.85546875" bestFit="1" customWidth="1"/>
    <col min="6" max="6" width="12.42578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52</v>
      </c>
      <c r="B2" t="s">
        <v>19</v>
      </c>
      <c r="C2" t="s">
        <v>20</v>
      </c>
      <c r="D2" t="s">
        <v>174</v>
      </c>
      <c r="E2" s="4" t="s">
        <v>13</v>
      </c>
      <c r="F2" t="s">
        <v>32</v>
      </c>
    </row>
    <row r="3" spans="1:6" x14ac:dyDescent="0.25">
      <c r="C3" t="s">
        <v>21</v>
      </c>
      <c r="D3" t="s">
        <v>175</v>
      </c>
      <c r="E3" s="4" t="s">
        <v>13</v>
      </c>
      <c r="F3" t="s">
        <v>176</v>
      </c>
    </row>
    <row r="4" spans="1:6" x14ac:dyDescent="0.25">
      <c r="C4" t="s">
        <v>39</v>
      </c>
      <c r="D4" t="s">
        <v>169</v>
      </c>
      <c r="E4" s="5" t="s">
        <v>14</v>
      </c>
      <c r="F4" t="s">
        <v>177</v>
      </c>
    </row>
    <row r="6" spans="1:6" x14ac:dyDescent="0.25">
      <c r="A6" t="s">
        <v>47</v>
      </c>
      <c r="B6" t="s">
        <v>19</v>
      </c>
      <c r="C6" t="s">
        <v>20</v>
      </c>
      <c r="D6" t="s">
        <v>178</v>
      </c>
      <c r="E6" s="4" t="s">
        <v>13</v>
      </c>
      <c r="F6" t="s">
        <v>179</v>
      </c>
    </row>
    <row r="7" spans="1:6" x14ac:dyDescent="0.25">
      <c r="C7" t="s">
        <v>21</v>
      </c>
      <c r="D7" t="s">
        <v>140</v>
      </c>
      <c r="E7" s="4" t="s">
        <v>13</v>
      </c>
      <c r="F7" t="s">
        <v>181</v>
      </c>
    </row>
    <row r="8" spans="1:6" x14ac:dyDescent="0.25">
      <c r="C8" t="s">
        <v>39</v>
      </c>
      <c r="D8" t="s">
        <v>180</v>
      </c>
      <c r="E8" s="4" t="s">
        <v>13</v>
      </c>
      <c r="F8" t="s">
        <v>182</v>
      </c>
    </row>
    <row r="9" spans="1:6" x14ac:dyDescent="0.25">
      <c r="C9" t="s">
        <v>40</v>
      </c>
      <c r="D9" t="s">
        <v>183</v>
      </c>
      <c r="E9" s="4" t="s">
        <v>13</v>
      </c>
      <c r="F9" s="6" t="s">
        <v>49</v>
      </c>
    </row>
    <row r="10" spans="1:6" x14ac:dyDescent="0.25">
      <c r="C10" t="s">
        <v>42</v>
      </c>
      <c r="D10" t="s">
        <v>184</v>
      </c>
      <c r="E10" s="5" t="s">
        <v>14</v>
      </c>
      <c r="F10" t="s">
        <v>50</v>
      </c>
    </row>
    <row r="12" spans="1:6" x14ac:dyDescent="0.25">
      <c r="A12" t="s">
        <v>326</v>
      </c>
      <c r="B12" t="s">
        <v>19</v>
      </c>
      <c r="D12" t="s">
        <v>185</v>
      </c>
      <c r="E12" s="5" t="s">
        <v>14</v>
      </c>
      <c r="F12" t="s">
        <v>186</v>
      </c>
    </row>
    <row r="14" spans="1:6" x14ac:dyDescent="0.25">
      <c r="A14" t="s">
        <v>187</v>
      </c>
      <c r="B14" t="s">
        <v>19</v>
      </c>
      <c r="C14" t="s">
        <v>20</v>
      </c>
      <c r="D14" t="s">
        <v>188</v>
      </c>
      <c r="E14" s="4" t="s">
        <v>13</v>
      </c>
      <c r="F14" t="s">
        <v>24</v>
      </c>
    </row>
    <row r="15" spans="1:6" x14ac:dyDescent="0.25">
      <c r="C15" t="s">
        <v>21</v>
      </c>
      <c r="D15" t="s">
        <v>189</v>
      </c>
      <c r="E15" s="4" t="s">
        <v>13</v>
      </c>
      <c r="F15" t="s">
        <v>41</v>
      </c>
    </row>
    <row r="16" spans="1:6" x14ac:dyDescent="0.25">
      <c r="C16" t="s">
        <v>12</v>
      </c>
      <c r="D16" t="s">
        <v>178</v>
      </c>
      <c r="E16" s="4" t="s">
        <v>13</v>
      </c>
      <c r="F16" t="s">
        <v>148</v>
      </c>
    </row>
    <row r="17" spans="1:6" x14ac:dyDescent="0.25">
      <c r="C17" t="s">
        <v>11</v>
      </c>
      <c r="D17" t="s">
        <v>190</v>
      </c>
      <c r="E17" s="5" t="s">
        <v>14</v>
      </c>
      <c r="F17" t="s">
        <v>191</v>
      </c>
    </row>
    <row r="19" spans="1:6" x14ac:dyDescent="0.25">
      <c r="A19" t="s">
        <v>325</v>
      </c>
      <c r="B19" t="s">
        <v>19</v>
      </c>
      <c r="C19" t="s">
        <v>20</v>
      </c>
      <c r="D19" t="s">
        <v>194</v>
      </c>
      <c r="E19" s="4" t="s">
        <v>13</v>
      </c>
      <c r="F19" t="s">
        <v>195</v>
      </c>
    </row>
    <row r="20" spans="1:6" x14ac:dyDescent="0.25">
      <c r="C20" t="s">
        <v>21</v>
      </c>
      <c r="D20" t="s">
        <v>192</v>
      </c>
      <c r="E20" s="5" t="s">
        <v>14</v>
      </c>
      <c r="F20" t="s">
        <v>193</v>
      </c>
    </row>
    <row r="22" spans="1:6" x14ac:dyDescent="0.25">
      <c r="A22" t="s">
        <v>63</v>
      </c>
      <c r="B22" t="s">
        <v>19</v>
      </c>
      <c r="C22" t="s">
        <v>20</v>
      </c>
      <c r="D22" t="s">
        <v>69</v>
      </c>
      <c r="E22" s="4" t="s">
        <v>13</v>
      </c>
      <c r="F22" t="s">
        <v>26</v>
      </c>
    </row>
    <row r="23" spans="1:6" x14ac:dyDescent="0.25">
      <c r="C23" t="s">
        <v>21</v>
      </c>
      <c r="D23" t="s">
        <v>196</v>
      </c>
      <c r="E23" s="5" t="s">
        <v>14</v>
      </c>
      <c r="F23" t="s">
        <v>186</v>
      </c>
    </row>
    <row r="25" spans="1:6" x14ac:dyDescent="0.25">
      <c r="A25" t="s">
        <v>197</v>
      </c>
      <c r="B25" t="s">
        <v>34</v>
      </c>
      <c r="C25" t="s">
        <v>12</v>
      </c>
      <c r="D25" t="s">
        <v>173</v>
      </c>
      <c r="E25" s="4" t="s">
        <v>13</v>
      </c>
      <c r="F25" t="s">
        <v>148</v>
      </c>
    </row>
    <row r="26" spans="1:6" x14ac:dyDescent="0.25">
      <c r="C26" t="s">
        <v>11</v>
      </c>
      <c r="D26" t="s">
        <v>198</v>
      </c>
      <c r="E26" s="4" t="s">
        <v>13</v>
      </c>
      <c r="F26" t="s">
        <v>29</v>
      </c>
    </row>
    <row r="27" spans="1:6" x14ac:dyDescent="0.25">
      <c r="C27" t="s">
        <v>15</v>
      </c>
      <c r="D27" t="s">
        <v>202</v>
      </c>
      <c r="E27" s="4" t="s">
        <v>13</v>
      </c>
      <c r="F27" t="s">
        <v>203</v>
      </c>
    </row>
    <row r="28" spans="1:6" x14ac:dyDescent="0.25">
      <c r="C28" t="s">
        <v>16</v>
      </c>
      <c r="D28" t="s">
        <v>199</v>
      </c>
      <c r="E28" s="4" t="s">
        <v>13</v>
      </c>
      <c r="F28" t="s">
        <v>48</v>
      </c>
    </row>
    <row r="29" spans="1:6" x14ac:dyDescent="0.25">
      <c r="C29" t="s">
        <v>17</v>
      </c>
      <c r="D29" t="s">
        <v>200</v>
      </c>
      <c r="E29" s="5" t="s">
        <v>14</v>
      </c>
      <c r="F29" t="s">
        <v>201</v>
      </c>
    </row>
    <row r="31" spans="1:6" x14ac:dyDescent="0.25">
      <c r="A31" t="s">
        <v>204</v>
      </c>
      <c r="B31" t="s">
        <v>34</v>
      </c>
      <c r="C31" t="s">
        <v>20</v>
      </c>
      <c r="D31" t="s">
        <v>205</v>
      </c>
      <c r="E31" s="4" t="s">
        <v>13</v>
      </c>
      <c r="F31" t="s">
        <v>50</v>
      </c>
    </row>
    <row r="32" spans="1:6" x14ac:dyDescent="0.25">
      <c r="C32" t="s">
        <v>21</v>
      </c>
      <c r="D32" t="s">
        <v>206</v>
      </c>
      <c r="E32" s="4" t="s">
        <v>13</v>
      </c>
      <c r="F32" t="s">
        <v>30</v>
      </c>
    </row>
    <row r="33" spans="1:6" x14ac:dyDescent="0.25">
      <c r="C33" t="s">
        <v>39</v>
      </c>
      <c r="D33" t="s">
        <v>207</v>
      </c>
      <c r="E33" s="4" t="s">
        <v>13</v>
      </c>
      <c r="F33" t="s">
        <v>201</v>
      </c>
    </row>
    <row r="34" spans="1:6" x14ac:dyDescent="0.25">
      <c r="C34" t="s">
        <v>12</v>
      </c>
      <c r="D34" t="s">
        <v>208</v>
      </c>
      <c r="E34" s="5" t="s">
        <v>14</v>
      </c>
      <c r="F34" t="s">
        <v>64</v>
      </c>
    </row>
    <row r="36" spans="1:6" x14ac:dyDescent="0.25">
      <c r="A36" t="s">
        <v>38</v>
      </c>
      <c r="B36" t="s">
        <v>34</v>
      </c>
      <c r="C36" t="s">
        <v>40</v>
      </c>
      <c r="D36" t="s">
        <v>209</v>
      </c>
      <c r="E36" s="4" t="s">
        <v>13</v>
      </c>
      <c r="F36" t="s">
        <v>148</v>
      </c>
    </row>
    <row r="37" spans="1:6" x14ac:dyDescent="0.25">
      <c r="C37" t="s">
        <v>42</v>
      </c>
      <c r="D37" t="s">
        <v>60</v>
      </c>
      <c r="E37" s="4" t="s">
        <v>13</v>
      </c>
      <c r="F37" t="s">
        <v>148</v>
      </c>
    </row>
    <row r="38" spans="1:6" x14ac:dyDescent="0.25">
      <c r="C38" t="s">
        <v>12</v>
      </c>
      <c r="D38" t="s">
        <v>210</v>
      </c>
      <c r="E38" s="4" t="s">
        <v>13</v>
      </c>
      <c r="F38" t="s">
        <v>211</v>
      </c>
    </row>
    <row r="39" spans="1:6" x14ac:dyDescent="0.25">
      <c r="C39" t="s">
        <v>11</v>
      </c>
      <c r="D39" t="s">
        <v>67</v>
      </c>
      <c r="E39" s="5" t="s">
        <v>14</v>
      </c>
      <c r="F39" t="s">
        <v>37</v>
      </c>
    </row>
    <row r="41" spans="1:6" x14ac:dyDescent="0.25">
      <c r="A41" t="s">
        <v>212</v>
      </c>
      <c r="B41" t="s">
        <v>213</v>
      </c>
      <c r="C41" t="s">
        <v>20</v>
      </c>
      <c r="D41" t="s">
        <v>217</v>
      </c>
      <c r="E41" s="4" t="s">
        <v>13</v>
      </c>
      <c r="F41" t="s">
        <v>219</v>
      </c>
    </row>
    <row r="42" spans="1:6" x14ac:dyDescent="0.25">
      <c r="C42" t="s">
        <v>21</v>
      </c>
      <c r="D42" t="s">
        <v>218</v>
      </c>
      <c r="E42" s="4" t="s">
        <v>13</v>
      </c>
      <c r="F42" t="s">
        <v>220</v>
      </c>
    </row>
    <row r="43" spans="1:6" x14ac:dyDescent="0.25">
      <c r="C43" t="s">
        <v>39</v>
      </c>
      <c r="D43" t="s">
        <v>216</v>
      </c>
      <c r="E43" s="4" t="s">
        <v>13</v>
      </c>
      <c r="F43" t="s">
        <v>215</v>
      </c>
    </row>
    <row r="44" spans="1:6" x14ac:dyDescent="0.25">
      <c r="C44" t="s">
        <v>12</v>
      </c>
      <c r="D44" t="s">
        <v>214</v>
      </c>
      <c r="E44" s="5" t="s">
        <v>14</v>
      </c>
      <c r="F44" t="s">
        <v>28</v>
      </c>
    </row>
    <row r="46" spans="1:6" x14ac:dyDescent="0.25">
      <c r="A46" t="s">
        <v>221</v>
      </c>
      <c r="B46" t="s">
        <v>213</v>
      </c>
      <c r="C46" t="s">
        <v>20</v>
      </c>
      <c r="D46" t="s">
        <v>222</v>
      </c>
      <c r="E46" s="5" t="s">
        <v>14</v>
      </c>
      <c r="F46" t="s">
        <v>144</v>
      </c>
    </row>
    <row r="48" spans="1:6" x14ac:dyDescent="0.25">
      <c r="A48" t="s">
        <v>223</v>
      </c>
      <c r="B48" t="s">
        <v>213</v>
      </c>
      <c r="C48" t="s">
        <v>40</v>
      </c>
      <c r="D48" t="s">
        <v>224</v>
      </c>
      <c r="E48" s="5" t="s">
        <v>14</v>
      </c>
      <c r="F48" t="s">
        <v>225</v>
      </c>
    </row>
    <row r="50" spans="1:6" x14ac:dyDescent="0.25">
      <c r="A50" t="s">
        <v>226</v>
      </c>
      <c r="B50" t="s">
        <v>19</v>
      </c>
      <c r="C50" t="s">
        <v>12</v>
      </c>
      <c r="D50" t="s">
        <v>227</v>
      </c>
      <c r="E50" s="4" t="s">
        <v>13</v>
      </c>
      <c r="F50" t="s">
        <v>228</v>
      </c>
    </row>
    <row r="51" spans="1:6" x14ac:dyDescent="0.25">
      <c r="C51" t="s">
        <v>11</v>
      </c>
      <c r="D51" t="s">
        <v>246</v>
      </c>
      <c r="E51" s="5" t="s">
        <v>14</v>
      </c>
      <c r="F51" t="s">
        <v>229</v>
      </c>
    </row>
    <row r="53" spans="1:6" x14ac:dyDescent="0.25">
      <c r="A53" t="s">
        <v>307</v>
      </c>
      <c r="B53" t="s">
        <v>19</v>
      </c>
      <c r="C53" t="s">
        <v>20</v>
      </c>
      <c r="D53" t="s">
        <v>234</v>
      </c>
      <c r="E53" s="4" t="s">
        <v>13</v>
      </c>
      <c r="F53" t="s">
        <v>191</v>
      </c>
    </row>
    <row r="54" spans="1:6" x14ac:dyDescent="0.25">
      <c r="C54" t="s">
        <v>21</v>
      </c>
      <c r="D54" t="s">
        <v>235</v>
      </c>
      <c r="E54" s="4" t="s">
        <v>13</v>
      </c>
      <c r="F54" t="s">
        <v>18</v>
      </c>
    </row>
    <row r="55" spans="1:6" x14ac:dyDescent="0.25">
      <c r="C55" t="s">
        <v>42</v>
      </c>
      <c r="D55" t="s">
        <v>231</v>
      </c>
      <c r="E55" s="4" t="s">
        <v>13</v>
      </c>
      <c r="F55" t="s">
        <v>232</v>
      </c>
    </row>
    <row r="56" spans="1:6" x14ac:dyDescent="0.25">
      <c r="C56" t="s">
        <v>12</v>
      </c>
      <c r="D56" t="s">
        <v>54</v>
      </c>
      <c r="E56" s="4" t="s">
        <v>13</v>
      </c>
      <c r="F56" t="s">
        <v>233</v>
      </c>
    </row>
    <row r="57" spans="1:6" x14ac:dyDescent="0.25">
      <c r="C57" t="s">
        <v>11</v>
      </c>
      <c r="D57" t="s">
        <v>66</v>
      </c>
      <c r="E57" s="5" t="s">
        <v>14</v>
      </c>
      <c r="F57" t="s">
        <v>230</v>
      </c>
    </row>
    <row r="59" spans="1:6" x14ac:dyDescent="0.25">
      <c r="A59" t="s">
        <v>309</v>
      </c>
      <c r="B59" t="s">
        <v>19</v>
      </c>
      <c r="C59" t="s">
        <v>20</v>
      </c>
      <c r="D59" t="s">
        <v>241</v>
      </c>
      <c r="E59" s="4" t="s">
        <v>13</v>
      </c>
      <c r="F59" t="s">
        <v>242</v>
      </c>
    </row>
    <row r="60" spans="1:6" x14ac:dyDescent="0.25">
      <c r="C60" t="s">
        <v>21</v>
      </c>
      <c r="D60" t="s">
        <v>236</v>
      </c>
      <c r="E60" s="4" t="s">
        <v>13</v>
      </c>
      <c r="F60" t="s">
        <v>58</v>
      </c>
    </row>
    <row r="61" spans="1:6" x14ac:dyDescent="0.25">
      <c r="C61" t="s">
        <v>42</v>
      </c>
      <c r="D61" t="s">
        <v>239</v>
      </c>
      <c r="E61" s="4" t="s">
        <v>13</v>
      </c>
      <c r="F61" t="s">
        <v>240</v>
      </c>
    </row>
    <row r="62" spans="1:6" x14ac:dyDescent="0.25">
      <c r="C62" t="s">
        <v>12</v>
      </c>
      <c r="D62" t="s">
        <v>237</v>
      </c>
      <c r="E62" s="5" t="s">
        <v>14</v>
      </c>
      <c r="F62" t="s">
        <v>238</v>
      </c>
    </row>
    <row r="64" spans="1:6" x14ac:dyDescent="0.25">
      <c r="A64" t="s">
        <v>44</v>
      </c>
      <c r="B64" t="s">
        <v>19</v>
      </c>
      <c r="C64" t="s">
        <v>40</v>
      </c>
      <c r="D64" t="s">
        <v>243</v>
      </c>
      <c r="E64" s="4" t="s">
        <v>13</v>
      </c>
      <c r="F64" t="s">
        <v>48</v>
      </c>
    </row>
    <row r="65" spans="3:6" x14ac:dyDescent="0.25">
      <c r="C65" t="s">
        <v>42</v>
      </c>
      <c r="D65" t="s">
        <v>244</v>
      </c>
      <c r="E65" s="5" t="s">
        <v>14</v>
      </c>
      <c r="F65" t="s">
        <v>245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26"/>
  <sheetViews>
    <sheetView topLeftCell="A10" workbookViewId="0">
      <selection activeCell="B7" sqref="B7"/>
    </sheetView>
  </sheetViews>
  <sheetFormatPr defaultRowHeight="15" x14ac:dyDescent="0.25"/>
  <cols>
    <col min="1" max="1" width="27.28515625" bestFit="1" customWidth="1"/>
    <col min="2" max="2" width="9" bestFit="1" customWidth="1"/>
    <col min="3" max="3" width="12.42578125" bestFit="1" customWidth="1"/>
    <col min="4" max="4" width="37.42578125" bestFit="1" customWidth="1"/>
    <col min="5" max="5" width="7.42578125" bestFit="1" customWidth="1"/>
    <col min="6" max="6" width="12.42578125" bestFit="1" customWidth="1"/>
    <col min="7" max="7" width="10.1406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47</v>
      </c>
      <c r="B2" t="s">
        <v>19</v>
      </c>
      <c r="C2" t="s">
        <v>40</v>
      </c>
      <c r="D2" t="s">
        <v>43</v>
      </c>
      <c r="E2" s="4" t="s">
        <v>13</v>
      </c>
      <c r="F2" t="s">
        <v>41</v>
      </c>
    </row>
    <row r="3" spans="1:6" x14ac:dyDescent="0.25">
      <c r="C3" t="s">
        <v>42</v>
      </c>
      <c r="D3" t="s">
        <v>248</v>
      </c>
      <c r="E3" s="4" t="s">
        <v>13</v>
      </c>
      <c r="F3" t="s">
        <v>23</v>
      </c>
    </row>
    <row r="4" spans="1:6" x14ac:dyDescent="0.25">
      <c r="C4" t="s">
        <v>12</v>
      </c>
      <c r="D4" t="s">
        <v>249</v>
      </c>
      <c r="E4" s="4" t="s">
        <v>13</v>
      </c>
      <c r="F4" t="s">
        <v>253</v>
      </c>
    </row>
    <row r="5" spans="1:6" x14ac:dyDescent="0.25">
      <c r="C5" t="s">
        <v>11</v>
      </c>
      <c r="D5" t="s">
        <v>237</v>
      </c>
      <c r="E5" s="5" t="s">
        <v>14</v>
      </c>
      <c r="F5" t="s">
        <v>247</v>
      </c>
    </row>
    <row r="7" spans="1:6" x14ac:dyDescent="0.25">
      <c r="A7" t="s">
        <v>326</v>
      </c>
      <c r="B7" t="s">
        <v>19</v>
      </c>
      <c r="D7" t="s">
        <v>250</v>
      </c>
      <c r="E7" s="4" t="s">
        <v>13</v>
      </c>
      <c r="F7" t="s">
        <v>251</v>
      </c>
    </row>
    <row r="9" spans="1:6" x14ac:dyDescent="0.25">
      <c r="A9" t="s">
        <v>252</v>
      </c>
      <c r="B9" t="s">
        <v>19</v>
      </c>
      <c r="C9" t="s">
        <v>42</v>
      </c>
      <c r="D9" t="s">
        <v>249</v>
      </c>
      <c r="E9" s="4" t="s">
        <v>13</v>
      </c>
      <c r="F9" t="s">
        <v>191</v>
      </c>
    </row>
    <row r="10" spans="1:6" x14ac:dyDescent="0.25">
      <c r="C10" t="s">
        <v>12</v>
      </c>
      <c r="D10" t="s">
        <v>254</v>
      </c>
      <c r="E10" s="5" t="s">
        <v>14</v>
      </c>
      <c r="F10" t="s">
        <v>32</v>
      </c>
    </row>
    <row r="12" spans="1:6" x14ac:dyDescent="0.25">
      <c r="A12" t="s">
        <v>309</v>
      </c>
      <c r="B12" t="s">
        <v>19</v>
      </c>
      <c r="C12" t="s">
        <v>42</v>
      </c>
      <c r="D12" t="s">
        <v>255</v>
      </c>
      <c r="E12" s="5" t="s">
        <v>14</v>
      </c>
      <c r="F12" t="s">
        <v>25</v>
      </c>
    </row>
    <row r="14" spans="1:6" x14ac:dyDescent="0.25">
      <c r="A14" t="s">
        <v>44</v>
      </c>
      <c r="B14" t="s">
        <v>19</v>
      </c>
      <c r="C14" t="s">
        <v>40</v>
      </c>
      <c r="D14" t="s">
        <v>256</v>
      </c>
      <c r="E14" s="4" t="s">
        <v>13</v>
      </c>
      <c r="F14" t="s">
        <v>30</v>
      </c>
    </row>
    <row r="15" spans="1:6" x14ac:dyDescent="0.25">
      <c r="C15" t="s">
        <v>42</v>
      </c>
      <c r="D15" t="s">
        <v>257</v>
      </c>
      <c r="E15" s="4" t="s">
        <v>13</v>
      </c>
      <c r="F15" t="s">
        <v>259</v>
      </c>
    </row>
    <row r="16" spans="1:6" x14ac:dyDescent="0.25">
      <c r="C16" t="s">
        <v>12</v>
      </c>
      <c r="D16" t="s">
        <v>258</v>
      </c>
      <c r="E16" s="5" t="s">
        <v>14</v>
      </c>
      <c r="F16" t="s">
        <v>18</v>
      </c>
    </row>
    <row r="18" spans="1:6" x14ac:dyDescent="0.25">
      <c r="A18" t="s">
        <v>260</v>
      </c>
      <c r="B18" t="s">
        <v>34</v>
      </c>
      <c r="C18" t="s">
        <v>42</v>
      </c>
      <c r="D18" t="s">
        <v>57</v>
      </c>
      <c r="E18" s="5" t="s">
        <v>14</v>
      </c>
      <c r="F18" t="s">
        <v>261</v>
      </c>
    </row>
    <row r="20" spans="1:6" x14ac:dyDescent="0.25">
      <c r="A20" t="s">
        <v>38</v>
      </c>
      <c r="B20" t="s">
        <v>34</v>
      </c>
      <c r="C20" t="s">
        <v>40</v>
      </c>
      <c r="D20" t="s">
        <v>262</v>
      </c>
      <c r="E20" s="4" t="s">
        <v>13</v>
      </c>
      <c r="F20" t="s">
        <v>51</v>
      </c>
    </row>
    <row r="21" spans="1:6" x14ac:dyDescent="0.25">
      <c r="C21" t="s">
        <v>42</v>
      </c>
      <c r="D21" t="s">
        <v>55</v>
      </c>
      <c r="E21" s="4" t="s">
        <v>13</v>
      </c>
      <c r="F21" t="s">
        <v>264</v>
      </c>
    </row>
    <row r="22" spans="1:6" x14ac:dyDescent="0.25">
      <c r="C22" t="s">
        <v>12</v>
      </c>
      <c r="D22" t="s">
        <v>318</v>
      </c>
      <c r="E22" s="4" t="s">
        <v>13</v>
      </c>
      <c r="F22" t="s">
        <v>41</v>
      </c>
    </row>
    <row r="23" spans="1:6" x14ac:dyDescent="0.25">
      <c r="C23" t="s">
        <v>11</v>
      </c>
      <c r="D23" t="s">
        <v>67</v>
      </c>
      <c r="E23" s="4" t="s">
        <v>13</v>
      </c>
      <c r="F23" t="s">
        <v>51</v>
      </c>
    </row>
    <row r="24" spans="1:6" x14ac:dyDescent="0.25">
      <c r="C24" t="s">
        <v>15</v>
      </c>
      <c r="D24" t="s">
        <v>35</v>
      </c>
      <c r="E24" s="4" t="s">
        <v>13</v>
      </c>
      <c r="F24" t="s">
        <v>41</v>
      </c>
    </row>
    <row r="25" spans="1:6" x14ac:dyDescent="0.25">
      <c r="C25" t="s">
        <v>16</v>
      </c>
      <c r="D25" t="s">
        <v>263</v>
      </c>
      <c r="E25" s="4" t="s">
        <v>13</v>
      </c>
      <c r="F25" t="s">
        <v>128</v>
      </c>
    </row>
    <row r="26" spans="1:6" x14ac:dyDescent="0.25">
      <c r="C26" t="s">
        <v>17</v>
      </c>
      <c r="D26" t="s">
        <v>31</v>
      </c>
      <c r="E26" s="4" t="s">
        <v>13</v>
      </c>
      <c r="F26" t="s">
        <v>33</v>
      </c>
    </row>
  </sheetData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67"/>
  <sheetViews>
    <sheetView topLeftCell="A52" workbookViewId="0">
      <selection activeCell="G67" sqref="G67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4.28515625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265</v>
      </c>
      <c r="B2" t="s">
        <v>19</v>
      </c>
      <c r="C2" t="s">
        <v>12</v>
      </c>
      <c r="D2" t="s">
        <v>266</v>
      </c>
      <c r="E2" s="4" t="s">
        <v>13</v>
      </c>
      <c r="F2" t="s">
        <v>267</v>
      </c>
    </row>
    <row r="3" spans="1:6" x14ac:dyDescent="0.25">
      <c r="C3" t="s">
        <v>11</v>
      </c>
      <c r="D3" t="s">
        <v>268</v>
      </c>
      <c r="E3" s="5" t="s">
        <v>14</v>
      </c>
      <c r="F3" t="s">
        <v>25</v>
      </c>
    </row>
    <row r="5" spans="1:6" x14ac:dyDescent="0.25">
      <c r="A5" t="s">
        <v>47</v>
      </c>
      <c r="B5" t="s">
        <v>19</v>
      </c>
      <c r="C5" t="s">
        <v>40</v>
      </c>
      <c r="D5" t="s">
        <v>57</v>
      </c>
      <c r="E5" s="4" t="s">
        <v>13</v>
      </c>
      <c r="F5" s="6" t="s">
        <v>49</v>
      </c>
    </row>
    <row r="6" spans="1:6" x14ac:dyDescent="0.25">
      <c r="C6" t="s">
        <v>42</v>
      </c>
      <c r="D6" t="s">
        <v>184</v>
      </c>
      <c r="E6" s="4" t="s">
        <v>13</v>
      </c>
      <c r="F6" s="6" t="s">
        <v>25</v>
      </c>
    </row>
    <row r="7" spans="1:6" x14ac:dyDescent="0.25">
      <c r="C7" t="s">
        <v>12</v>
      </c>
      <c r="D7" t="s">
        <v>270</v>
      </c>
      <c r="E7" s="4" t="s">
        <v>13</v>
      </c>
      <c r="F7" t="s">
        <v>22</v>
      </c>
    </row>
    <row r="8" spans="1:6" x14ac:dyDescent="0.25">
      <c r="C8" t="s">
        <v>11</v>
      </c>
      <c r="D8" t="s">
        <v>67</v>
      </c>
      <c r="E8" s="5" t="s">
        <v>14</v>
      </c>
      <c r="F8" t="s">
        <v>269</v>
      </c>
    </row>
    <row r="10" spans="1:6" x14ac:dyDescent="0.25">
      <c r="A10" t="s">
        <v>271</v>
      </c>
      <c r="B10" t="s">
        <v>19</v>
      </c>
      <c r="C10" t="s">
        <v>12</v>
      </c>
      <c r="D10" t="s">
        <v>68</v>
      </c>
      <c r="E10" s="4" t="s">
        <v>13</v>
      </c>
      <c r="F10" t="s">
        <v>219</v>
      </c>
    </row>
    <row r="11" spans="1:6" x14ac:dyDescent="0.25">
      <c r="C11" t="s">
        <v>11</v>
      </c>
      <c r="D11" t="s">
        <v>272</v>
      </c>
      <c r="E11" s="4" t="s">
        <v>13</v>
      </c>
      <c r="F11" s="6" t="s">
        <v>49</v>
      </c>
    </row>
    <row r="12" spans="1:6" x14ac:dyDescent="0.25">
      <c r="C12" t="s">
        <v>15</v>
      </c>
      <c r="D12" t="s">
        <v>273</v>
      </c>
      <c r="E12" s="4" t="s">
        <v>13</v>
      </c>
      <c r="F12" t="s">
        <v>276</v>
      </c>
    </row>
    <row r="13" spans="1:6" x14ac:dyDescent="0.25">
      <c r="C13" t="s">
        <v>16</v>
      </c>
      <c r="D13" t="s">
        <v>274</v>
      </c>
      <c r="E13" s="4" t="s">
        <v>13</v>
      </c>
      <c r="F13" t="s">
        <v>41</v>
      </c>
    </row>
    <row r="14" spans="1:6" x14ac:dyDescent="0.25">
      <c r="C14" t="s">
        <v>17</v>
      </c>
      <c r="D14" t="s">
        <v>275</v>
      </c>
      <c r="E14" s="4" t="s">
        <v>13</v>
      </c>
      <c r="F14" s="6" t="s">
        <v>32</v>
      </c>
    </row>
    <row r="16" spans="1:6" x14ac:dyDescent="0.25">
      <c r="A16" t="s">
        <v>277</v>
      </c>
      <c r="B16" t="s">
        <v>19</v>
      </c>
      <c r="C16" t="s">
        <v>12</v>
      </c>
      <c r="D16" t="s">
        <v>278</v>
      </c>
      <c r="E16" s="4" t="s">
        <v>13</v>
      </c>
      <c r="F16" t="s">
        <v>25</v>
      </c>
    </row>
    <row r="17" spans="1:6" x14ac:dyDescent="0.25">
      <c r="C17" t="s">
        <v>11</v>
      </c>
      <c r="D17" t="s">
        <v>62</v>
      </c>
      <c r="E17" s="5" t="s">
        <v>14</v>
      </c>
      <c r="F17" t="s">
        <v>170</v>
      </c>
    </row>
    <row r="19" spans="1:6" x14ac:dyDescent="0.25">
      <c r="A19" t="s">
        <v>63</v>
      </c>
      <c r="B19" t="s">
        <v>19</v>
      </c>
      <c r="C19" t="s">
        <v>42</v>
      </c>
      <c r="D19" t="s">
        <v>279</v>
      </c>
      <c r="E19" s="4" t="s">
        <v>13</v>
      </c>
      <c r="F19" t="s">
        <v>18</v>
      </c>
    </row>
    <row r="20" spans="1:6" x14ac:dyDescent="0.25">
      <c r="C20" t="s">
        <v>12</v>
      </c>
      <c r="D20" t="s">
        <v>280</v>
      </c>
      <c r="E20" s="5" t="s">
        <v>14</v>
      </c>
      <c r="F20" t="s">
        <v>281</v>
      </c>
    </row>
    <row r="22" spans="1:6" x14ac:dyDescent="0.25">
      <c r="A22" t="s">
        <v>282</v>
      </c>
      <c r="B22" t="s">
        <v>34</v>
      </c>
      <c r="C22" t="s">
        <v>42</v>
      </c>
      <c r="D22" t="s">
        <v>283</v>
      </c>
      <c r="E22" s="4" t="s">
        <v>13</v>
      </c>
      <c r="F22" t="s">
        <v>36</v>
      </c>
    </row>
    <row r="23" spans="1:6" x14ac:dyDescent="0.25">
      <c r="C23" t="s">
        <v>12</v>
      </c>
      <c r="D23" t="s">
        <v>53</v>
      </c>
      <c r="E23" s="4" t="s">
        <v>13</v>
      </c>
      <c r="F23" t="s">
        <v>30</v>
      </c>
    </row>
    <row r="24" spans="1:6" x14ac:dyDescent="0.25">
      <c r="C24" t="s">
        <v>11</v>
      </c>
      <c r="D24" t="s">
        <v>70</v>
      </c>
      <c r="E24" s="5" t="s">
        <v>14</v>
      </c>
      <c r="F24" t="s">
        <v>284</v>
      </c>
    </row>
    <row r="26" spans="1:6" x14ac:dyDescent="0.25">
      <c r="A26" t="s">
        <v>260</v>
      </c>
      <c r="B26" t="s">
        <v>34</v>
      </c>
      <c r="C26" t="s">
        <v>42</v>
      </c>
      <c r="D26" t="s">
        <v>283</v>
      </c>
      <c r="E26" s="4" t="s">
        <v>13</v>
      </c>
      <c r="F26" t="s">
        <v>285</v>
      </c>
    </row>
    <row r="27" spans="1:6" x14ac:dyDescent="0.25">
      <c r="C27" t="s">
        <v>12</v>
      </c>
      <c r="D27" t="s">
        <v>286</v>
      </c>
      <c r="E27" s="4" t="s">
        <v>13</v>
      </c>
      <c r="F27" s="9" t="s">
        <v>56</v>
      </c>
    </row>
    <row r="28" spans="1:6" x14ac:dyDescent="0.25">
      <c r="C28" t="s">
        <v>11</v>
      </c>
      <c r="D28" t="s">
        <v>279</v>
      </c>
      <c r="E28" s="4" t="s">
        <v>13</v>
      </c>
      <c r="F28" t="s">
        <v>287</v>
      </c>
    </row>
    <row r="29" spans="1:6" x14ac:dyDescent="0.25">
      <c r="C29" t="s">
        <v>15</v>
      </c>
      <c r="D29" t="s">
        <v>59</v>
      </c>
      <c r="E29" s="4" t="s">
        <v>13</v>
      </c>
      <c r="F29" t="s">
        <v>26</v>
      </c>
    </row>
    <row r="30" spans="1:6" x14ac:dyDescent="0.25">
      <c r="C30" t="s">
        <v>16</v>
      </c>
      <c r="D30" t="s">
        <v>288</v>
      </c>
      <c r="E30" s="4" t="s">
        <v>13</v>
      </c>
      <c r="F30" t="s">
        <v>152</v>
      </c>
    </row>
    <row r="31" spans="1:6" x14ac:dyDescent="0.25">
      <c r="C31" t="s">
        <v>17</v>
      </c>
      <c r="D31" t="s">
        <v>65</v>
      </c>
      <c r="E31" s="4" t="s">
        <v>13</v>
      </c>
      <c r="F31" t="s">
        <v>143</v>
      </c>
    </row>
    <row r="33" spans="1:6" x14ac:dyDescent="0.25">
      <c r="A33" t="s">
        <v>38</v>
      </c>
      <c r="B33" t="s">
        <v>34</v>
      </c>
      <c r="C33" t="s">
        <v>40</v>
      </c>
      <c r="D33" t="s">
        <v>266</v>
      </c>
      <c r="E33" s="4" t="s">
        <v>13</v>
      </c>
      <c r="F33" t="s">
        <v>27</v>
      </c>
    </row>
    <row r="34" spans="1:6" x14ac:dyDescent="0.25">
      <c r="C34" t="s">
        <v>42</v>
      </c>
      <c r="D34" t="s">
        <v>289</v>
      </c>
      <c r="E34" s="4" t="s">
        <v>13</v>
      </c>
      <c r="F34" t="s">
        <v>36</v>
      </c>
    </row>
    <row r="35" spans="1:6" x14ac:dyDescent="0.25">
      <c r="C35" t="s">
        <v>12</v>
      </c>
      <c r="D35" t="s">
        <v>290</v>
      </c>
      <c r="E35" s="4" t="s">
        <v>13</v>
      </c>
      <c r="F35" t="s">
        <v>291</v>
      </c>
    </row>
    <row r="36" spans="1:6" x14ac:dyDescent="0.25">
      <c r="C36" t="s">
        <v>11</v>
      </c>
      <c r="D36" t="s">
        <v>292</v>
      </c>
      <c r="E36" s="4" t="s">
        <v>13</v>
      </c>
      <c r="F36" t="s">
        <v>219</v>
      </c>
    </row>
    <row r="37" spans="1:6" x14ac:dyDescent="0.25">
      <c r="C37" t="s">
        <v>15</v>
      </c>
      <c r="D37" t="s">
        <v>293</v>
      </c>
      <c r="E37" s="5" t="s">
        <v>14</v>
      </c>
      <c r="F37" t="s">
        <v>294</v>
      </c>
    </row>
    <row r="39" spans="1:6" x14ac:dyDescent="0.25">
      <c r="A39" t="s">
        <v>221</v>
      </c>
      <c r="B39" t="s">
        <v>213</v>
      </c>
      <c r="C39" t="s">
        <v>12</v>
      </c>
      <c r="D39" t="s">
        <v>235</v>
      </c>
      <c r="E39" s="4" t="s">
        <v>13</v>
      </c>
      <c r="F39" t="s">
        <v>295</v>
      </c>
    </row>
    <row r="40" spans="1:6" x14ac:dyDescent="0.25">
      <c r="C40" t="s">
        <v>11</v>
      </c>
      <c r="D40" t="s">
        <v>296</v>
      </c>
      <c r="E40" s="5" t="s">
        <v>14</v>
      </c>
      <c r="F40" t="s">
        <v>297</v>
      </c>
    </row>
    <row r="42" spans="1:6" x14ac:dyDescent="0.25">
      <c r="A42" t="s">
        <v>223</v>
      </c>
      <c r="B42" t="s">
        <v>213</v>
      </c>
      <c r="C42" t="s">
        <v>40</v>
      </c>
      <c r="D42" t="s">
        <v>55</v>
      </c>
      <c r="E42" s="4" t="s">
        <v>13</v>
      </c>
      <c r="F42" t="s">
        <v>294</v>
      </c>
    </row>
    <row r="43" spans="1:6" x14ac:dyDescent="0.25">
      <c r="C43" t="s">
        <v>42</v>
      </c>
      <c r="D43" t="s">
        <v>300</v>
      </c>
      <c r="E43" s="4" t="s">
        <v>13</v>
      </c>
      <c r="F43" t="s">
        <v>49</v>
      </c>
    </row>
    <row r="44" spans="1:6" x14ac:dyDescent="0.25">
      <c r="C44" t="s">
        <v>12</v>
      </c>
      <c r="D44" t="s">
        <v>301</v>
      </c>
      <c r="E44" s="4" t="s">
        <v>13</v>
      </c>
      <c r="F44" t="s">
        <v>37</v>
      </c>
    </row>
    <row r="45" spans="1:6" x14ac:dyDescent="0.25">
      <c r="C45" t="s">
        <v>11</v>
      </c>
      <c r="D45" t="s">
        <v>298</v>
      </c>
      <c r="E45" s="5" t="s">
        <v>14</v>
      </c>
      <c r="F45" t="s">
        <v>299</v>
      </c>
    </row>
    <row r="47" spans="1:6" x14ac:dyDescent="0.25">
      <c r="A47" t="s">
        <v>302</v>
      </c>
      <c r="B47" t="s">
        <v>19</v>
      </c>
      <c r="C47" t="s">
        <v>42</v>
      </c>
      <c r="D47" t="s">
        <v>303</v>
      </c>
      <c r="E47" s="4" t="s">
        <v>13</v>
      </c>
      <c r="F47" t="s">
        <v>32</v>
      </c>
    </row>
    <row r="48" spans="1:6" x14ac:dyDescent="0.25">
      <c r="C48" t="s">
        <v>12</v>
      </c>
      <c r="D48" t="s">
        <v>305</v>
      </c>
      <c r="E48" s="5" t="s">
        <v>14</v>
      </c>
      <c r="F48" t="s">
        <v>306</v>
      </c>
    </row>
    <row r="50" spans="1:6" x14ac:dyDescent="0.25">
      <c r="A50" t="s">
        <v>309</v>
      </c>
      <c r="B50" t="s">
        <v>19</v>
      </c>
      <c r="C50" t="s">
        <v>12</v>
      </c>
      <c r="D50" t="s">
        <v>298</v>
      </c>
      <c r="E50" s="5" t="s">
        <v>14</v>
      </c>
      <c r="F50" t="s">
        <v>30</v>
      </c>
    </row>
    <row r="52" spans="1:6" x14ac:dyDescent="0.25">
      <c r="A52" t="s">
        <v>44</v>
      </c>
      <c r="B52" t="s">
        <v>19</v>
      </c>
      <c r="C52" t="s">
        <v>40</v>
      </c>
      <c r="D52" t="s">
        <v>312</v>
      </c>
      <c r="E52" s="4" t="s">
        <v>13</v>
      </c>
      <c r="F52" t="s">
        <v>219</v>
      </c>
    </row>
    <row r="53" spans="1:6" x14ac:dyDescent="0.25">
      <c r="C53" t="s">
        <v>42</v>
      </c>
      <c r="D53" t="s">
        <v>313</v>
      </c>
      <c r="E53" s="4" t="s">
        <v>13</v>
      </c>
      <c r="F53" t="s">
        <v>314</v>
      </c>
    </row>
    <row r="54" spans="1:6" x14ac:dyDescent="0.25">
      <c r="C54" t="s">
        <v>12</v>
      </c>
      <c r="D54" t="s">
        <v>290</v>
      </c>
      <c r="E54" s="4" t="s">
        <v>13</v>
      </c>
      <c r="F54" t="s">
        <v>315</v>
      </c>
    </row>
    <row r="55" spans="1:6" x14ac:dyDescent="0.25">
      <c r="C55" t="s">
        <v>11</v>
      </c>
      <c r="D55" t="s">
        <v>316</v>
      </c>
      <c r="E55" s="5" t="s">
        <v>14</v>
      </c>
      <c r="F55" t="s">
        <v>317</v>
      </c>
    </row>
    <row r="57" spans="1:6" x14ac:dyDescent="0.25">
      <c r="A57" t="s">
        <v>319</v>
      </c>
      <c r="B57" t="s">
        <v>19</v>
      </c>
      <c r="C57" t="s">
        <v>11</v>
      </c>
      <c r="D57" t="s">
        <v>320</v>
      </c>
      <c r="E57" s="4" t="s">
        <v>13</v>
      </c>
      <c r="F57" t="s">
        <v>294</v>
      </c>
    </row>
    <row r="58" spans="1:6" x14ac:dyDescent="0.25">
      <c r="C58" t="s">
        <v>15</v>
      </c>
      <c r="D58" t="s">
        <v>321</v>
      </c>
      <c r="E58" s="4" t="s">
        <v>13</v>
      </c>
      <c r="F58" t="s">
        <v>322</v>
      </c>
    </row>
    <row r="59" spans="1:6" x14ac:dyDescent="0.25">
      <c r="C59" t="s">
        <v>16</v>
      </c>
      <c r="D59" t="s">
        <v>293</v>
      </c>
      <c r="E59" s="5" t="s">
        <v>14</v>
      </c>
      <c r="F59" t="s">
        <v>191</v>
      </c>
    </row>
    <row r="61" spans="1:6" x14ac:dyDescent="0.25">
      <c r="A61" t="s">
        <v>325</v>
      </c>
      <c r="B61" t="s">
        <v>19</v>
      </c>
      <c r="C61" t="s">
        <v>42</v>
      </c>
      <c r="D61" t="s">
        <v>323</v>
      </c>
      <c r="E61" s="4" t="s">
        <v>13</v>
      </c>
      <c r="F61" t="s">
        <v>49</v>
      </c>
    </row>
    <row r="62" spans="1:6" x14ac:dyDescent="0.25">
      <c r="C62" t="s">
        <v>12</v>
      </c>
      <c r="D62" t="s">
        <v>324</v>
      </c>
      <c r="E62" s="4" t="s">
        <v>13</v>
      </c>
      <c r="F62" t="s">
        <v>37</v>
      </c>
    </row>
    <row r="63" spans="1:6" x14ac:dyDescent="0.25">
      <c r="C63" t="s">
        <v>11</v>
      </c>
      <c r="D63" t="s">
        <v>214</v>
      </c>
      <c r="E63" s="5" t="s">
        <v>14</v>
      </c>
      <c r="F63" t="s">
        <v>22</v>
      </c>
    </row>
    <row r="65" spans="1:6" x14ac:dyDescent="0.25">
      <c r="A65" t="s">
        <v>327</v>
      </c>
      <c r="B65" t="s">
        <v>19</v>
      </c>
      <c r="C65" t="s">
        <v>328</v>
      </c>
      <c r="D65" t="s">
        <v>293</v>
      </c>
      <c r="E65" s="5" t="s">
        <v>14</v>
      </c>
      <c r="F65" t="s">
        <v>25</v>
      </c>
    </row>
    <row r="66" spans="1:6" x14ac:dyDescent="0.25">
      <c r="C66" t="s">
        <v>328</v>
      </c>
      <c r="D66" t="s">
        <v>329</v>
      </c>
      <c r="E66" s="5" t="s">
        <v>14</v>
      </c>
      <c r="F66" t="s">
        <v>330</v>
      </c>
    </row>
    <row r="67" spans="1:6" x14ac:dyDescent="0.25">
      <c r="C67" t="s">
        <v>328</v>
      </c>
      <c r="D67" t="s">
        <v>305</v>
      </c>
      <c r="E67" s="4" t="s">
        <v>13</v>
      </c>
      <c r="F67" t="s">
        <v>284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9"/>
  <sheetViews>
    <sheetView tabSelected="1" workbookViewId="0">
      <selection activeCell="F7" sqref="F7"/>
    </sheetView>
  </sheetViews>
  <sheetFormatPr defaultRowHeight="15" x14ac:dyDescent="0.25"/>
  <cols>
    <col min="1" max="1" width="9.42578125" bestFit="1" customWidth="1"/>
    <col min="2" max="2" width="34.28515625" bestFit="1" customWidth="1"/>
    <col min="3" max="3" width="23.42578125" bestFit="1" customWidth="1"/>
    <col min="4" max="4" width="6" bestFit="1" customWidth="1"/>
    <col min="5" max="5" width="7.28515625" bestFit="1" customWidth="1"/>
    <col min="6" max="6" width="27.85546875" bestFit="1" customWidth="1"/>
  </cols>
  <sheetData>
    <row r="1" spans="1:6" x14ac:dyDescent="0.25">
      <c r="A1" s="1" t="s">
        <v>7</v>
      </c>
      <c r="B1" s="1" t="s">
        <v>310</v>
      </c>
      <c r="C1" s="1" t="s">
        <v>311</v>
      </c>
      <c r="D1" s="1" t="s">
        <v>8</v>
      </c>
      <c r="E1" s="1" t="s">
        <v>9</v>
      </c>
      <c r="F1" s="1" t="s">
        <v>10</v>
      </c>
    </row>
    <row r="2" spans="1:6" x14ac:dyDescent="0.25">
      <c r="A2">
        <v>2016</v>
      </c>
      <c r="B2">
        <v>3</v>
      </c>
      <c r="C2">
        <v>0</v>
      </c>
      <c r="D2">
        <v>10</v>
      </c>
      <c r="E2">
        <v>2</v>
      </c>
      <c r="F2" s="3">
        <f>(D2-E2)/D2</f>
        <v>0.8</v>
      </c>
    </row>
    <row r="3" spans="1:6" x14ac:dyDescent="0.25">
      <c r="A3">
        <v>2017</v>
      </c>
      <c r="B3">
        <v>4</v>
      </c>
      <c r="C3">
        <v>0</v>
      </c>
      <c r="D3">
        <v>11</v>
      </c>
      <c r="E3">
        <v>2</v>
      </c>
      <c r="F3" s="3">
        <f>(D3-E3)/D3</f>
        <v>0.81818181818181823</v>
      </c>
    </row>
    <row r="4" spans="1:6" x14ac:dyDescent="0.25">
      <c r="A4">
        <v>2018</v>
      </c>
      <c r="B4">
        <v>9</v>
      </c>
      <c r="C4">
        <v>0</v>
      </c>
      <c r="D4">
        <v>37</v>
      </c>
      <c r="E4">
        <v>6</v>
      </c>
      <c r="F4" s="3">
        <f>(D4-E4)/D4</f>
        <v>0.83783783783783783</v>
      </c>
    </row>
    <row r="5" spans="1:6" x14ac:dyDescent="0.25">
      <c r="A5">
        <v>2019</v>
      </c>
      <c r="B5">
        <v>16</v>
      </c>
      <c r="C5">
        <v>0</v>
      </c>
      <c r="D5">
        <v>33</v>
      </c>
      <c r="E5">
        <v>16</v>
      </c>
      <c r="F5" s="3">
        <f>(D5-E5)/D5</f>
        <v>0.51515151515151514</v>
      </c>
    </row>
    <row r="6" spans="1:6" x14ac:dyDescent="0.25">
      <c r="A6">
        <v>2020</v>
      </c>
      <c r="B6">
        <v>7</v>
      </c>
      <c r="C6">
        <v>1</v>
      </c>
      <c r="D6">
        <v>17</v>
      </c>
      <c r="E6">
        <v>5</v>
      </c>
      <c r="F6" s="3">
        <f t="shared" ref="F6:F7" si="0">(D6-E6)/D6</f>
        <v>0.70588235294117652</v>
      </c>
    </row>
    <row r="7" spans="1:6" x14ac:dyDescent="0.25">
      <c r="A7">
        <v>2021</v>
      </c>
      <c r="B7">
        <v>16</v>
      </c>
      <c r="C7">
        <v>2</v>
      </c>
      <c r="D7">
        <v>36</v>
      </c>
      <c r="E7">
        <v>15</v>
      </c>
      <c r="F7" s="3">
        <f t="shared" si="0"/>
        <v>0.58333333333333337</v>
      </c>
    </row>
    <row r="8" spans="1:6" x14ac:dyDescent="0.25">
      <c r="A8" s="1" t="s">
        <v>6</v>
      </c>
      <c r="B8" s="2">
        <f>SUM(B2:B7)</f>
        <v>55</v>
      </c>
      <c r="C8" s="2">
        <f>SUM(C2:C7)</f>
        <v>3</v>
      </c>
      <c r="D8" s="2">
        <f>SUM(D2:D7)</f>
        <v>144</v>
      </c>
      <c r="E8" s="2">
        <f>SUM(E2:E7)</f>
        <v>46</v>
      </c>
      <c r="F8" s="7">
        <f>(D8-E8)/D8</f>
        <v>0.68055555555555558</v>
      </c>
    </row>
    <row r="9" spans="1:6" x14ac:dyDescent="0.25">
      <c r="A9" s="1" t="s">
        <v>308</v>
      </c>
      <c r="B9" s="2">
        <f>AVERAGE(B2:B7)</f>
        <v>9.1666666666666661</v>
      </c>
      <c r="C9" s="2">
        <f t="shared" ref="C9:E9" si="1">AVERAGE(C2:C7)</f>
        <v>0.5</v>
      </c>
      <c r="D9" s="2">
        <f t="shared" si="1"/>
        <v>24</v>
      </c>
      <c r="E9" s="2">
        <f t="shared" si="1"/>
        <v>7.666666666666667</v>
      </c>
      <c r="F9" s="7">
        <f>(D9-E9)/D9</f>
        <v>0.68055555555555547</v>
      </c>
    </row>
  </sheetData>
  <conditionalFormatting sqref="F2:F7">
    <cfRule type="iconSet" priority="40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2</vt:i4>
      </vt:variant>
    </vt:vector>
  </HeadingPairs>
  <TitlesOfParts>
    <vt:vector size="9" baseType="lpstr">
      <vt:lpstr>2016</vt:lpstr>
      <vt:lpstr>2017</vt:lpstr>
      <vt:lpstr>2018</vt:lpstr>
      <vt:lpstr>2019</vt:lpstr>
      <vt:lpstr>2020</vt:lpstr>
      <vt:lpstr>2021</vt:lpstr>
      <vt:lpstr>YTD Stats</vt:lpstr>
      <vt:lpstr>YTD 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2021-11-16T21:27:22Z</dcterms:modified>
</cp:coreProperties>
</file>