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2" documentId="13_ncr:1_{CDAADD05-1470-488F-A8B7-54C6C98C696B}" xr6:coauthVersionLast="47" xr6:coauthVersionMax="47" xr10:uidLastSave="{A36DBCBF-F0A3-4B77-88F9-2CFB3E708ABF}"/>
  <bookViews>
    <workbookView xWindow="-120" yWindow="-120" windowWidth="38640" windowHeight="21120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<sst xmlns="http://schemas.openxmlformats.org/spreadsheetml/2006/main" count="1574" uniqueCount="471">
  <si>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</si>
  <si>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</si>
  <si>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</si>
  <si>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</si>
  <si>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</si>
  <si>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</si>
  <si>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</si>
  <si>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</si>
  <si>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</si>
  <si>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</si>
  <si>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</si>
  <si>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</si>
  <si>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</si>
  <si>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</si>
  <si>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</si>
  <si>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</si>
  <si>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</si>
  <si>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</si>
  <si>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</si>
  <si>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</si>
  <si>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</si>
  <si>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</si>
  <si>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</si>
  <si>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</si>
  <si>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</si>
  <si>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</si>
  <si>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</si>
  <si>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</si>
  <si>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</si>
  <si>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</si>
  <si>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</si>
  <si>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</si>
  <si>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</si>
  <si>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</si>
  <si>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</si>
  <si>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</si>
  <si>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</si>
  <si>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</si>
  <si>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</si>
  <si>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</si>
  <si>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</si>
  <si>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</si>
  <si>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</si>
  <si>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</si>
  <si>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</si>
  <si>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</si>
  <si>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</si>
  <si>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</si>
  <si>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</si>
  <si>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</si>
  <si>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</si>
  <si>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</si>
  <si>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</si>
  <si>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</si>
  <si>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</si>
  <si>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</si>
  <si>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</si>
  <si>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</si>
  <si>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</si>
  <si>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</si>
  <si>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</si>
  <si>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</si>
  <si>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</si>
  <si>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</si>
  <si>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</si>
  <si>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</si>
  <si>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</si>
  <si>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</si>
  <si>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</si>
  <si>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</si>
  <si>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</si>
  <si>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</si>
  <si>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</si>
  <si>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</si>
  <si>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</si>
  <si>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</si>
  <si>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</si>
  <si>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</si>
  <si>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</si>
  <si>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</si>
  <si>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</si>
  <si>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</si>
  <si>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</si>
  <si>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</si>
  <si>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</si>
  <si>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</si>
  <si>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</si>
  <si>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</si>
  <si>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</si>
  <si>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</si>
  <si>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</si>
  <si>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</si>
  <si>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</si>
  <si>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</si>
  <si>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</si>
  <si>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</si>
  <si>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</si>
  <si>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</si>
  <si>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</si>
  <si>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</si>
  <si>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</si>
  <si>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</si>
  <si>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</si>
  <si>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</si>
  <si>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</si>
  <si>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</si>
  <si>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</si>
  <si>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</si>
  <si>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</si>
  <si>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</si>
  <si>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</si>
  <si>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</si>
  <si>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</si>
  <si>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</si>
  <si>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</si>
  <si>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</si>
  <si>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</si>
  <si>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</si>
  <si>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</si>
  <si>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</si>
  <si>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</si>
  <si>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</si>
  <si>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</si>
  <si>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</si>
  <si>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</si>
  <si>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</si>
  <si>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</si>
  <si>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</si>
  <si>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</si>
  <si>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</si>
  <si>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</si>
  <si>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</si>
  <si>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</si>
  <si>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</si>
  <si>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</si>
  <si>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</si>
  <si>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</si>
  <si>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</si>
  <si>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</si>
  <si>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</si>
  <si>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</si>
  <si>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</si>
  <si>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</si>
  <si>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</si>
  <si>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</si>
  <si>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</si>
  <si>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</si>
  <si>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</si>
  <si>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</si>
  <si>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</si>
  <si>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</si>
  <si>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</si>
  <si>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</si>
  <si>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</si>
  <si>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</si>
  <si>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</si>
  <si>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</si>
  <si>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</si>
  <si>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</si>
  <si>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</si>
  <si>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</si>
  <si>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</si>
  <si>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</si>
  <si>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</si>
  <si>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</si>
  <si>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</si>
  <si>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</si>
  <si>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</si>
  <si>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</si>
  <si>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</si>
  <si>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</si>
  <si>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</si>
  <si>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</si>
  <si>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</si>
  <si>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</si>
  <si>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</si>
  <si>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</si>
  <si>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</si>
  <si>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</si>
  <si>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</si>
  <si>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</si>
  <si>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</si>
  <si>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</si>
  <si>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</si>
  <si>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</si>
  <si>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</si>
  <si>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</si>
  <si>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</si>
  <si>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</si>
  <si>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</si>
  <si>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</si>
  <si>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</si>
  <si>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</si>
  <si>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</si>
  <si>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</si>
  <si>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</si>
  <si>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</si>
  <si>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</si>
  <si>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</si>
  <si>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</si>
  <si>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</si>
  <si>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</si>
  <si>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</si>
  <si>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</si>
  <si>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</si>
  <si>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</si>
  <si>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</si>
  <si>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</si>
  <si>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</si>
  <si>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</si>
  <si>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</si>
  <si>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</si>
  <si>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</si>
  <si>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</si>
  <si>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</si>
  <si>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</si>
  <si>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</si>
  <si>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</si>
  <si>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</si>
  <si>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</si>
  <si>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</si>
  <si>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</si>
  <si>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</si>
  <si>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</si>
  <si>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</si>
  <si>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</si>
  <si>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</si>
  <si>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</si>
  <si>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</si>
  <si>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</si>
  <si>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</si>
  <si>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</si>
  <si>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</si>
  <si>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</si>
  <si>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</si>
  <si>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</si>
  <si>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</si>
  <si>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</si>
  <si>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</si>
  <si>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</si>
  <si>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</si>
  <si>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</si>
  <si>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</si>
  <si>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</si>
  <si>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</si>
  <si>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</si>
  <si>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</si>
  <si>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</si>
  <si>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</si>
  <si>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</si>
  <si>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</si>
  <si>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</si>
  <si>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</si>
  <si>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</si>
  <si>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</si>
  <si>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</si>
  <si>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</si>
  <si>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</si>
  <si>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</si>
  <si>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</si>
  <si>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</si>
  <si>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</si>
  <si>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</si>
  <si>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</si>
  <si>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</si>
  <si>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</si>
  <si>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</si>
  <si>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</si>
  <si>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</si>
  <si>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</si>
  <si>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</si>
  <si>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</si>
  <si>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</si>
  <si>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</si>
  <si>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</si>
  <si>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</si>
  <si>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</si>
  <si>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</si>
  <si>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</si>
  <si>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</si>
  <si>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</si>
  <si>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</si>
  <si>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</si>
  <si>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</si>
  <si>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</si>
  <si>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</si>
  <si>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</si>
  <si>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</si>
  <si>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</si>
  <si>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</si>
  <si>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</si>
  <si>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</si>
  <si>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</si>
  <si>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</si>
  <si>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</si>
  <si>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</si>
  <si>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</si>
  <si>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</si>
  <si>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</si>
  <si>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</si>
  <si>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</si>
  <si>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</si>
  <si>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</si>
  <si>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</si>
  <si>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</si>
  <si>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</si>
  <si>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</si>
  <si>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</si>
  <si>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</si>
  <si>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</si>
  <si>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</si>
  <si>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</si>
  <si>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</si>
  <si>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</si>
  <si>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</si>
  <si>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</si>
  <si>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</si>
  <si>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</si>
  <si>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</si>
  <si>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</si>
  <si>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</si>
  <si>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</si>
  <si>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</si>
  <si>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</si>
  <si>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</si>
  <si>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</si>
  <si>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</si>
  <si>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</si>
  <si>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</si>
  <si>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</si>
  <si>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</si>
  <si>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</si>
  <si>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</si>
  <si>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</si>
  <si>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</si>
  <si>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</si>
  <si>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</si>
  <si>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</si>
  <si>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</si>
  <si>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</si>
  <si>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</si>
  <si>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</si>
  <si>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</si>
  <si>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</si>
  <si>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</si>
  <si>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</si>
  <si>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</si>
  <si>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</si>
  <si>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</si>
  <si>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</si>
  <si>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</si>
  <si>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</si>
  <si>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</si>
  <si>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</si>
  <si>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</si>
  <si>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</si>
  <si>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</si>
  <si>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</si>
  <si>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</si>
  <si>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</si>
  <si>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</si>
  <si>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</si>
  <si>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</si>
  <si>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</si>
  <si>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</si>
  <si>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</si>
  <si>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</si>
  <si>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</si>
  <si>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</si>
  <si>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</si>
  <si>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</si>
  <si>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</si>
  <si>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</si>
  <si>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</si>
  <si>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</si>
  <si>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</si>
  <si>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</si>
  <si>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</si>
  <si>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</si>
  <si>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</si>
  <si>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</si>
  <si>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</si>
  <si>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</si>
  <si>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</si>
  <si>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</si>
  <si>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</si>
  <si>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</si>
  <si>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</si>
  <si>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</si>
  <si>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</si>
  <si>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</si>
  <si>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</si>
  <si>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</si>
  <si>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</si>
  <si>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</si>
  <si>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</si>
  <si>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</si>
  <si>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</si>
  <si>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</si>
  <si>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</si>
  <si>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</si>
  <si>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</si>
  <si>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</si>
  <si>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</si>
  <si>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</si>
  <si>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</si>
  <si>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</si>
  <si>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</si>
  <si>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</si>
  <si>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</si>
  <si>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</si>
  <si>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</si>
  <si>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</si>
  <si>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</si>
  <si>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</si>
  <si>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</si>
  <si>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</si>
  <si>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</si>
  <si>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</si>
  <si>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</si>
  <si>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</si>
  <si>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</si>
  <si>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</si>
  <si>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</si>
  <si>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</si>
  <si>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</si>
  <si>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</si>
  <si>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</si>
  <si>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</si>
  <si>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</si>
  <si>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</si>
  <si>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</si>
  <si>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</si>
  <si>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</si>
  <si>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</si>
  <si>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</si>
  <si>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</si>
  <si>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</si>
  <si>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</si>
  <si>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</si>
  <si>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</si>
  <si>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</si>
  <si>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</si>
  <si>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</si>
  <si>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</si>
  <si>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</si>
  <si>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</si>
  <si>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</si>
  <si>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</si>
  <si>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</si>
  <si>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</si>
  <si>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</si>
  <si>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</si>
  <si>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</si>
  <si>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</si>
  <si>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</si>
  <si>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</si>
  <si>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</si>
  <si>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</si>
  <si>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</si>
  <si>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</si>
  <si>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</si>
  <si>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</si>
  <si>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</si>
  <si>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</si>
  <si>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</si>
  <si>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Tallon Griekspoor</t>
  </si>
  <si>
    <t>Milos Raonic (CANADA)</t>
  </si>
  <si>
    <t>7-6(4) 1-1 RETIRED</t>
  </si>
  <si>
    <t>Jan-Lennard Struff (GERMANY)</t>
  </si>
  <si>
    <t>1-6 6-3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</si>
</sst>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21" sqref="D21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25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25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362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363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25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25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25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25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25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25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25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25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25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25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25">
      <c r="D98" t="s">
        <v>409</v>
      </c>
      <c r="E98" s="6" t="s">
        <v>81</v>
      </c>
      <c r="F98" t="s">
        <v>36</v>
      </c>
    </row>
    <row r="99" spans="1:6" x14ac:dyDescent="0.25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7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411</v>
      </c>
      <c r="E4" s="6" t="s">
        <v>81</v>
      </c>
      <c r="F4" t="s">
        <v>205</v>
      </c>
    </row>
    <row r="5" spans="1:6" x14ac:dyDescent="0.25">
      <c r="C5" t="s">
        <v>84</v>
      </c>
      <c r="D5" t="s">
        <v>356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25">
      <c r="C9" t="s">
        <v>84</v>
      </c>
      <c r="D9" t="s">
        <v>383</v>
      </c>
      <c r="E9" s="6" t="s">
        <v>81</v>
      </c>
      <c r="F9" t="s">
        <v>30</v>
      </c>
    </row>
    <row r="10" spans="1:6" x14ac:dyDescent="0.25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25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25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25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25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25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25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431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25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workbookViewId="0">
      <selection activeCell="E26" sqref="E2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25">
      <c r="C3" t="s">
        <v>84</v>
      </c>
      <c r="D3" t="s">
        <v>437</v>
      </c>
      <c r="E3" s="6" t="s">
        <v>81</v>
      </c>
      <c r="F3" t="s">
        <v>40</v>
      </c>
    </row>
    <row r="4" spans="1:6" x14ac:dyDescent="0.25">
      <c r="C4" t="s">
        <v>85</v>
      </c>
      <c r="D4" t="s">
        <v>438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25">
      <c r="C7" t="s">
        <v>90</v>
      </c>
      <c r="D7" t="s">
        <v>439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440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25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25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25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25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25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25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25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20"/>
  <sheetViews>
    <sheetView workbookViewId="0">
      <selection activeCell="E16" activeCellId="2" sqref="E2:E8 E10:E14 E16:E1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467</v>
      </c>
      <c r="E12" s="6" t="s">
        <v>81</v>
      </c>
      <c r="F12" t="s">
        <v>468</v>
      </c>
    </row>
    <row r="13" spans="1:6" x14ac:dyDescent="0.25">
      <c r="C13" t="s">
        <v>86</v>
      </c>
      <c r="D13" t="s">
        <v>466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25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3:6" x14ac:dyDescent="0.25">
      <c r="C17" t="s">
        <v>83</v>
      </c>
      <c r="D17" t="s">
        <v>469</v>
      </c>
      <c r="E17" s="6" t="s">
        <v>81</v>
      </c>
      <c r="F17" t="s">
        <v>38</v>
      </c>
    </row>
    <row r="18" spans="3:6" x14ac:dyDescent="0.25">
      <c r="C18" t="s">
        <v>84</v>
      </c>
      <c r="D18" t="s">
        <v>257</v>
      </c>
      <c r="E18" s="6" t="s">
        <v>81</v>
      </c>
      <c r="F18" t="s">
        <v>33</v>
      </c>
    </row>
    <row r="19" spans="3:6" x14ac:dyDescent="0.25">
      <c r="C19" t="s">
        <v>85</v>
      </c>
      <c r="D19" t="s">
        <v>287</v>
      </c>
      <c r="E19" s="6" t="s">
        <v>81</v>
      </c>
      <c r="F19" t="s">
        <v>28</v>
      </c>
    </row>
    <row r="20" spans="3:6" x14ac:dyDescent="0.25">
      <c r="C20" t="s">
        <v>86</v>
      </c>
      <c r="D20" t="s">
        <v>249</v>
      </c>
      <c r="E20" s="5" t="s">
        <v>80</v>
      </c>
      <c r="F20" t="s">
        <v>470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3</v>
      </c>
      <c r="C8">
        <v>2</v>
      </c>
      <c r="D8">
        <v>16</v>
      </c>
      <c r="E8">
        <v>1</v>
      </c>
      <c r="F8" s="4">
        <f t="shared" si="0"/>
        <v>0.9375</v>
      </c>
    </row>
    <row r="9" spans="1:14" x14ac:dyDescent="0.25">
      <c r="A9" s="1" t="s">
        <v>13</v>
      </c>
      <c r="B9" s="2">
        <f>SUM(B2:B8)</f>
        <v>109</v>
      </c>
      <c r="C9" s="2">
        <f t="shared" ref="C9:E9" si="1">SUM(C2:C8)</f>
        <v>12</v>
      </c>
      <c r="D9" s="2">
        <f t="shared" si="1"/>
        <v>235</v>
      </c>
      <c r="E9" s="2">
        <f t="shared" si="1"/>
        <v>88</v>
      </c>
      <c r="F9" s="3">
        <f>(D9-E9)/D9</f>
        <v>0.62553191489361704</v>
      </c>
    </row>
    <row r="10" spans="1:14" x14ac:dyDescent="0.25">
      <c r="A10" s="1" t="s">
        <v>18</v>
      </c>
      <c r="B10" s="2">
        <f>AVERAGE(B2:B8)</f>
        <v>15.571428571428571</v>
      </c>
      <c r="C10" s="2">
        <f t="shared" ref="C10:E10" si="2">AVERAGE(C2:C8)</f>
        <v>1.7142857142857142</v>
      </c>
      <c r="D10" s="2">
        <f t="shared" si="2"/>
        <v>33.571428571428569</v>
      </c>
      <c r="E10" s="2">
        <f t="shared" si="2"/>
        <v>12.571428571428571</v>
      </c>
      <c r="F10" s="3">
        <f t="shared" ref="F10" si="3">(D10-E10)/D10</f>
        <v>0.62553191489361704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2024-03-17T14:19:46Z</dcterms:modified>
</cp:coreProperties>
</file>