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Tennis/WTA Tour/"/>
    </mc:Choice>
  </mc:AlternateContent>
  <xr:revisionPtr revIDLastSave="9488" documentId="114_{AC9F4747-BE0F-452C-A2C8-58738AABDFF9}" xr6:coauthVersionLast="47" xr6:coauthVersionMax="47" xr10:uidLastSave="{24D63E94-990C-4ED0-B6DF-BBF6783179B5}"/>
  <bookViews>
    <workbookView xWindow="-120" yWindow="-120" windowWidth="38640" windowHeight="21120" activeTab="8" xr2:uid="{D410B975-7922-4813-88AB-46142460CDC8}"/>
  </bookViews>
  <sheets>
    <sheet name="2018" sheetId="25" r:id="rId1"/>
    <sheet name="2019" sheetId="26" r:id="rId2"/>
    <sheet name="2020" sheetId="27" r:id="rId3"/>
    <sheet name="2021" sheetId="28" r:id="rId4"/>
    <sheet name="2022" sheetId="33" r:id="rId5"/>
    <sheet name="2023" sheetId="36" r:id="rId6"/>
    <sheet name="2024" sheetId="40" r:id="rId7"/>
    <sheet name="2025" sheetId="43" r:id="rId8"/>
    <sheet name="Stats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0" i="1" l="1"/>
  <c r="E11" i="1"/>
  <c r="F9" i="1"/>
  <c r="D10" i="1"/>
  <c r="D11" i="1"/>
  <c r="C10" i="1"/>
  <c r="C11" i="1"/>
  <c r="B10" i="1"/>
  <c r="B11" i="1"/>
  <c r="F2" i="1" l="1"/>
  <c r="F8" i="1"/>
  <c r="F7" i="1"/>
  <c r="F6" i="1"/>
  <c r="F5" i="1"/>
  <c r="F3" i="1"/>
  <c r="F11" i="1" l="1"/>
  <c r="F4" i="1" l="1"/>
  <c r="F10" i="1" l="1"/>
</calcChain>
</file>

<file path=xl/sharedStrings.xml><?xml version="1.0" encoding="utf-8"?>
<sst xmlns="http://schemas.openxmlformats.org/spreadsheetml/2006/main" count="1077" uniqueCount="370">
  <si>
    <t>ROUND</t>
  </si>
  <si>
    <t>OPPONENT</t>
  </si>
  <si>
    <t>RESULT</t>
  </si>
  <si>
    <t>SCORE</t>
  </si>
  <si>
    <t>TOURNAMENT</t>
  </si>
  <si>
    <t>SURFACE</t>
  </si>
  <si>
    <t>SUM</t>
  </si>
  <si>
    <t>YEAR</t>
  </si>
  <si>
    <t>WINS</t>
  </si>
  <si>
    <t>LOSSES</t>
  </si>
  <si>
    <t>WINNING PERCENTILE RANGE</t>
  </si>
  <si>
    <t>Round of 16</t>
  </si>
  <si>
    <t>Round of 32</t>
  </si>
  <si>
    <t>Win</t>
  </si>
  <si>
    <t>Loss</t>
  </si>
  <si>
    <t>Quarterfinal</t>
  </si>
  <si>
    <t>Semifinal</t>
  </si>
  <si>
    <t>Final</t>
  </si>
  <si>
    <t>6-4 6-2</t>
  </si>
  <si>
    <t>Hard</t>
  </si>
  <si>
    <t>Qualifying R1</t>
  </si>
  <si>
    <t>Qualifying R2</t>
  </si>
  <si>
    <t>6-4 6-3</t>
  </si>
  <si>
    <t>6-3 7-5</t>
  </si>
  <si>
    <t>6-2 6-3</t>
  </si>
  <si>
    <t>6-2 6-4</t>
  </si>
  <si>
    <t>6-2 7-5</t>
  </si>
  <si>
    <t>6-3 6-3</t>
  </si>
  <si>
    <t>6-4 6-1</t>
  </si>
  <si>
    <t>6-1 6-0</t>
  </si>
  <si>
    <t>Qualifying R3</t>
  </si>
  <si>
    <t>Round of 128</t>
  </si>
  <si>
    <t>6-3 6-2</t>
  </si>
  <si>
    <t>Round of 64</t>
  </si>
  <si>
    <t>Tímea Babos (HUNGARY)</t>
  </si>
  <si>
    <t>US OPEN</t>
  </si>
  <si>
    <t>6-0 6-1</t>
  </si>
  <si>
    <t>6-1 6-3</t>
  </si>
  <si>
    <t>6-2 6-0</t>
  </si>
  <si>
    <t>6-1 6-2</t>
  </si>
  <si>
    <t>7-5 6-1</t>
  </si>
  <si>
    <t>7-5 6-2</t>
  </si>
  <si>
    <t>Laura Ioana Paar (ROMANIA)</t>
  </si>
  <si>
    <t>Susan Bandecchi (SWITZERLAND)</t>
  </si>
  <si>
    <t>6-2 6-1</t>
  </si>
  <si>
    <t>6-0 6-0</t>
  </si>
  <si>
    <t>6-3 6-0</t>
  </si>
  <si>
    <t>Ulrikke Eikeri (NORWAY)</t>
  </si>
  <si>
    <t>Mona Barthel (GERMANY)</t>
  </si>
  <si>
    <t>Bibiane Schoofs (NETHERLANDS)</t>
  </si>
  <si>
    <t>Viktoriya Tomova (BULGARIA)</t>
  </si>
  <si>
    <t>Alison Van Uytvanck (BELGIUM)</t>
  </si>
  <si>
    <t>6-4 7-5</t>
  </si>
  <si>
    <t>Ysaline Bonaventure (BELGIUM)</t>
  </si>
  <si>
    <t>Ekaterine Gorgodze (GEORGIA)</t>
  </si>
  <si>
    <t>Grass</t>
  </si>
  <si>
    <t>6-3 6-4</t>
  </si>
  <si>
    <t>WIMBLEDON</t>
  </si>
  <si>
    <t>Ajla Tomljanović (AUSTRALIA)</t>
  </si>
  <si>
    <t>1-6 6-3 6-4</t>
  </si>
  <si>
    <t>7-5 6-3</t>
  </si>
  <si>
    <t>Markéta Vondroušová (CZECH REPUBLIC)</t>
  </si>
  <si>
    <t>6-1 6-4</t>
  </si>
  <si>
    <t>3-6 6-1 6-4</t>
  </si>
  <si>
    <t>Belinda Bencic (SWITZERLAND)</t>
  </si>
  <si>
    <t>7-5 6-4</t>
  </si>
  <si>
    <t>7-6(4) 6-0</t>
  </si>
  <si>
    <t>6-4 6-4</t>
  </si>
  <si>
    <t>AVERAGE</t>
  </si>
  <si>
    <t>NUMBER OF TOURNAMENTS PLAYED</t>
  </si>
  <si>
    <t>NUMBER OF TITLES WON</t>
  </si>
  <si>
    <t>ITF NANJING ($15,000)</t>
  </si>
  <si>
    <t>Cao Siqi (CHINA)</t>
  </si>
  <si>
    <t>Oleksandra Oliynykova (CROATIA)</t>
  </si>
  <si>
    <t>Satsuki Koike (JAPAN)</t>
  </si>
  <si>
    <t>7-6(2) 6-1</t>
  </si>
  <si>
    <t>7-6(4 RETIRED</t>
  </si>
  <si>
    <t>Yunqi He (CHINA)</t>
  </si>
  <si>
    <t>Wu Ho-Ching (HONG KONG)</t>
  </si>
  <si>
    <t>Ng Kwan-Yau (HONG KONG)</t>
  </si>
  <si>
    <t>Zheng Wushuang (CHINA)</t>
  </si>
  <si>
    <t>Sofia Smagina (RUSSIA)</t>
  </si>
  <si>
    <t>You Xiaodi (CHINA)</t>
  </si>
  <si>
    <t>ITF TIBERIAS ($15,000)</t>
  </si>
  <si>
    <t>Jane Stewart (USA)</t>
  </si>
  <si>
    <t>Madison Bourguignon (USA)</t>
  </si>
  <si>
    <t>Melis Sezer (TURKEY)</t>
  </si>
  <si>
    <t>Laetitia Pulchartova (CZECH REPUBLIC)</t>
  </si>
  <si>
    <t>Vlada Katic (ISRAEL)</t>
  </si>
  <si>
    <t>Helene Scholsen (BELGIUM)</t>
  </si>
  <si>
    <t>ITF MANCHESTER ($100,000)</t>
  </si>
  <si>
    <t>Harriet Dart (GREAT BRITAIN)</t>
  </si>
  <si>
    <t>6-3 3-6 6-1</t>
  </si>
  <si>
    <t>Barbora Štefková (CZECH REPUBLIC)</t>
  </si>
  <si>
    <t>6-4 5-7 6-2</t>
  </si>
  <si>
    <t>ITF LISBON ($25,000)</t>
  </si>
  <si>
    <t>Miriam Medina Cardena (SPAIN)</t>
  </si>
  <si>
    <t>Shalimar Talbi (BELARUS)</t>
  </si>
  <si>
    <t>7-6(4) 6-2</t>
  </si>
  <si>
    <t>ITF ANTALYA ($15,000)</t>
  </si>
  <si>
    <t>Arina Solomatina (RUSSIA)</t>
  </si>
  <si>
    <t>Polina Gubina (UKRAINE)</t>
  </si>
  <si>
    <t>Georgia Crăciun (ROMANIA)</t>
  </si>
  <si>
    <t>Alena Fomina-Klotz (RUSSIA)</t>
  </si>
  <si>
    <t>Johana Markova (CZECH REPUBLIC)</t>
  </si>
  <si>
    <t>ITF WIRRAL ($25,000)</t>
  </si>
  <si>
    <t>Diāna Marcinkēviča (LATVIA)</t>
  </si>
  <si>
    <t>Greet Minnen (BELGIUM)</t>
  </si>
  <si>
    <t>3-6 6-3 6-2</t>
  </si>
  <si>
    <t>7-6(5) 6-2</t>
  </si>
  <si>
    <t>Barbara Haas (AUSTRIA)</t>
  </si>
  <si>
    <t>Ayla Aksu (TURKEY)</t>
  </si>
  <si>
    <t>ITF GLASGOW ($25,000)</t>
  </si>
  <si>
    <t>Gabriela Lee (ROMANIA)</t>
  </si>
  <si>
    <t>Valeria Savinykh (RUSSIA)</t>
  </si>
  <si>
    <t>ITF TEL AVIV ($15,000)</t>
  </si>
  <si>
    <t>Maya Tahan (ISRAEL)</t>
  </si>
  <si>
    <t>Sabrina Kalandarov (ISRAEL)</t>
  </si>
  <si>
    <t>2-6 6-1 6-3</t>
  </si>
  <si>
    <t>6-3 5-7 7-6(3)</t>
  </si>
  <si>
    <t>7-6(4) 5-7 6-3</t>
  </si>
  <si>
    <t>Marianna Zakarlyuk (UKRAINE)</t>
  </si>
  <si>
    <t>Vlada Katic (ISRAEL)</t>
  </si>
  <si>
    <t>Corinna Dentoni (ITALY)</t>
  </si>
  <si>
    <t>ITF BOLTON ($25,000)</t>
  </si>
  <si>
    <t>4-6 6-3 6-2</t>
  </si>
  <si>
    <t>Robin Anderson (USA)</t>
  </si>
  <si>
    <t>Paula Badosa Gibert (SPAIN)</t>
  </si>
  <si>
    <t>Jodie Burrage (GREAT BRITAIN)</t>
  </si>
  <si>
    <t>2-6 6-1 6-4</t>
  </si>
  <si>
    <t>Liang En-Shuo (CHINESE TAIPEI)</t>
  </si>
  <si>
    <t>ITF ROEHAMPTON ($25,000)</t>
  </si>
  <si>
    <t>Vivian Heisen (GERMANY)</t>
  </si>
  <si>
    <t>7-5 4-1 RETIRED</t>
  </si>
  <si>
    <t>6-2 0-6 6-2</t>
  </si>
  <si>
    <t>Emily Arbuthnott (GREAT BRITAIN)</t>
  </si>
  <si>
    <t>Leonie Kung (SWITZERLAND)</t>
  </si>
  <si>
    <t>Chanelle Van Nguyen (USA)</t>
  </si>
  <si>
    <t>7-5 2-6 7-5</t>
  </si>
  <si>
    <t>Myrtille Georges (FRANCE)</t>
  </si>
  <si>
    <t>Anna-Lena Friedsam (GERMANY)</t>
  </si>
  <si>
    <t>ITF MINSK ($25,000)</t>
  </si>
  <si>
    <t>Ekaterina Reyngold (RUSSIA)</t>
  </si>
  <si>
    <t>Katyarina Paulenka (BELARUS)</t>
  </si>
  <si>
    <t>Deborah Chiesa (ITALY)</t>
  </si>
  <si>
    <t>Lara Salden (BELGIUM)</t>
  </si>
  <si>
    <t>Anastasia Zakharova (RUSSIA)</t>
  </si>
  <si>
    <t>ITF SOLAPUR ($25,000)</t>
  </si>
  <si>
    <t>6-2 2-1 RETIRED</t>
  </si>
  <si>
    <t>Katie Boulter (GREAT BRITAIN)</t>
  </si>
  <si>
    <t>Despina Papamichail (GREECE)</t>
  </si>
  <si>
    <t>ITF PUNE ($25,000)</t>
  </si>
  <si>
    <t>6-1 5-7 6-3</t>
  </si>
  <si>
    <t>6-2 4-6 6-3</t>
  </si>
  <si>
    <t>Akanksha Nitture (INDIA)</t>
  </si>
  <si>
    <t>Kang Jiaqi (CHINA)</t>
  </si>
  <si>
    <t>Valeriya Strakhova (UKRAINE)</t>
  </si>
  <si>
    <t>Olga Doroshina (RUSSIA)</t>
  </si>
  <si>
    <t>Naiktha Bains (GREAT BRITAIN)</t>
  </si>
  <si>
    <t>Marie Benoit (BELGIUM)</t>
  </si>
  <si>
    <t>ITF SUNDERLAND ($25,000)</t>
  </si>
  <si>
    <t>4-6 6-4 6-3</t>
  </si>
  <si>
    <t>Elitsa Kostova (BULGARIA)</t>
  </si>
  <si>
    <t>Amarni Banks (GREAT BRITAIN)</t>
  </si>
  <si>
    <t>Richel Hogenkamp (NETHERLANDS)</t>
  </si>
  <si>
    <t>Clara Tauson (DENMARK)</t>
  </si>
  <si>
    <t>NOTTINGHAM OPEN</t>
  </si>
  <si>
    <t>ITF NOTTINGHAM ($100,000)</t>
  </si>
  <si>
    <t>Tsvetana Pironkova (BULGARIA)</t>
  </si>
  <si>
    <t>Storm Sanders (AUSTRALIA)</t>
  </si>
  <si>
    <t>7-6(3) 6-2</t>
  </si>
  <si>
    <t>7-5 7-6(2)</t>
  </si>
  <si>
    <t>6-4 3-0 RETIRED</t>
  </si>
  <si>
    <t>Vitalia Diatchenko (RUSSIA)</t>
  </si>
  <si>
    <t>Sorana Cîrstea (ROMANIA)</t>
  </si>
  <si>
    <t>Shuai Zhang (CHINA)</t>
  </si>
  <si>
    <t>ITF LANDISVILLE ($100,000)</t>
  </si>
  <si>
    <t>Han Na-Lae (SOUTH KOREA)</t>
  </si>
  <si>
    <t>Nuria Parrizas-Diaz (SPAIN)</t>
  </si>
  <si>
    <t>4-3 RETIRED</t>
  </si>
  <si>
    <t>3-6 6-0 6-1</t>
  </si>
  <si>
    <t>CHICAGO 125K SERIES</t>
  </si>
  <si>
    <t>6-1 2-6 6-4</t>
  </si>
  <si>
    <t>7-6(3) 4-6 6-1</t>
  </si>
  <si>
    <t>7-6(4) RETIRED</t>
  </si>
  <si>
    <t>7-6(7) 6-3</t>
  </si>
  <si>
    <t>Clara Burel (FRANCE)</t>
  </si>
  <si>
    <t>Jule Niemeier (GERMANY)</t>
  </si>
  <si>
    <t>Claire Liu (USA)</t>
  </si>
  <si>
    <t>Stefanie Vögele (SWITZERLAND)</t>
  </si>
  <si>
    <t>Mayar Sherif (EGYPT)</t>
  </si>
  <si>
    <t>Mariam Bolkvadze (GEORGIA)</t>
  </si>
  <si>
    <t>Sara Sorribes Tormo (SPAIN)</t>
  </si>
  <si>
    <t>Shelby Rogers (USA)</t>
  </si>
  <si>
    <t>Maria Sakkari (GREECE)</t>
  </si>
  <si>
    <t>Leylah Fernandez (CANADA)</t>
  </si>
  <si>
    <t>INDIAN WELLS MASTERS</t>
  </si>
  <si>
    <t>Aliaksandra Sasnovich (BELARUS)</t>
  </si>
  <si>
    <t>TRANSYLVANIA OPEN</t>
  </si>
  <si>
    <t>Polona Hercog (SLOVENIA)</t>
  </si>
  <si>
    <t>4-6 7-5 6-1</t>
  </si>
  <si>
    <t>Ana Bodgan (ROMANIA)</t>
  </si>
  <si>
    <t>Marta Kostyuk (UKRAINE)</t>
  </si>
  <si>
    <t>LINZ OPEN</t>
  </si>
  <si>
    <t>Wang Xinyu (CHINA)</t>
  </si>
  <si>
    <t>6-1 6-7(0) 7-5</t>
  </si>
  <si>
    <t>SYDNEY INTERNATIONAL</t>
  </si>
  <si>
    <t>Elena Rybakina (KAZAKHSTAN)</t>
  </si>
  <si>
    <t>AUSTRALIAN OPEN</t>
  </si>
  <si>
    <t>Sloane Stephens (USA)</t>
  </si>
  <si>
    <t>Danka Kovinić (MONTENEGRO)</t>
  </si>
  <si>
    <t>6-0 2-6 6-1</t>
  </si>
  <si>
    <t>6-4 4-6 6-3</t>
  </si>
  <si>
    <t>MONTERREY OPEN</t>
  </si>
  <si>
    <t>Dasha Saville (AUSTRALIA)</t>
  </si>
  <si>
    <t>5-7 7-6(4) 4-3 RETIRED</t>
  </si>
  <si>
    <t>Caroline Garcia (FRANCE)</t>
  </si>
  <si>
    <t>6-1 3-6 6-1</t>
  </si>
  <si>
    <t>Petra Martić (CROATIA)</t>
  </si>
  <si>
    <t>6-7(3) 6-4 7-5</t>
  </si>
  <si>
    <t>MIAMI OPEN</t>
  </si>
  <si>
    <t>Kateřina Siniaková (CZECH REPUBLIC)</t>
  </si>
  <si>
    <t>3-6 6-4 7-5</t>
  </si>
  <si>
    <t>BILLIE JEAN KING CUP</t>
  </si>
  <si>
    <t>Clay</t>
  </si>
  <si>
    <t>Tereza Martincová (CZECH REPUBLIC)</t>
  </si>
  <si>
    <t>7-5 7-5</t>
  </si>
  <si>
    <t>6-1 6-1</t>
  </si>
  <si>
    <t>STUTTGART OPEN</t>
  </si>
  <si>
    <t>Storm Sanders (AUSTRALIA)</t>
  </si>
  <si>
    <t>Tamara Korpatsch (GERMANY)</t>
  </si>
  <si>
    <t>Iga Świątek (POLAND)</t>
  </si>
  <si>
    <t>7-6(3) 6-0</t>
  </si>
  <si>
    <t>Anhelina Kalinina (UKRAINE)</t>
  </si>
  <si>
    <t>6-2 2-6 6-4</t>
  </si>
  <si>
    <t>ITALIAN OPEN</t>
  </si>
  <si>
    <t>Bianca Andreescu (CANADA)</t>
  </si>
  <si>
    <t>ROLAND GARROS</t>
  </si>
  <si>
    <t>Linda Nosková (CZECH REPUBLIC)</t>
  </si>
  <si>
    <t>6-7(4) 7-5 6-1</t>
  </si>
  <si>
    <t>3-6 6-1 6-1</t>
  </si>
  <si>
    <t>Viktorija Golubic (SWITZERLAND)</t>
  </si>
  <si>
    <t>Alison Van Uytvanck (BELGIUM)</t>
  </si>
  <si>
    <t>CITI OPEN</t>
  </si>
  <si>
    <t>Louisa Chirico (USA)</t>
  </si>
  <si>
    <t>Camila Osorio (COLOMBIA)</t>
  </si>
  <si>
    <t>7-6(5) 7-6(4)</t>
  </si>
  <si>
    <t>Liudmila Samsonova (RUSSIA)</t>
  </si>
  <si>
    <t>7-6(8) 6-1</t>
  </si>
  <si>
    <t>SILICON VALLEY CLASSIC</t>
  </si>
  <si>
    <t>CANADIAN OPEN</t>
  </si>
  <si>
    <t>Camila Giorgi (ITALY)</t>
  </si>
  <si>
    <t>7-6(0) 6-2</t>
  </si>
  <si>
    <t>CINCINNATI MASTERS</t>
  </si>
  <si>
    <t>Victória Azárenka (BELARUS)</t>
  </si>
  <si>
    <t>Jessica Pegula (USA)</t>
  </si>
  <si>
    <t>Serena Williams (USA)</t>
  </si>
  <si>
    <t>6-4 6-0</t>
  </si>
  <si>
    <t>6-0 6-2</t>
  </si>
  <si>
    <t>Alizé Cornet (FRANCE)</t>
  </si>
  <si>
    <t>SLOVENIA OPEN</t>
  </si>
  <si>
    <t>Dayana Yastremska (UKRAINE)</t>
  </si>
  <si>
    <t>6-2 5-3 RETIRED</t>
  </si>
  <si>
    <t>Anna-Lena Friedsam (GERMANY)</t>
  </si>
  <si>
    <t>7-5 0-6 6-3</t>
  </si>
  <si>
    <t>KOREA OPEN</t>
  </si>
  <si>
    <t>Jeļena Ostapenko (LATVIA)</t>
  </si>
  <si>
    <t>4-6 6-3 3-0 RETIRED</t>
  </si>
  <si>
    <t>Moyuka Uchijima (JAPAN)</t>
  </si>
  <si>
    <t>Yanina Wickmayer (BELGIUM)</t>
  </si>
  <si>
    <t>Magda Linette (POLAND)</t>
  </si>
  <si>
    <t>6-2 6-2</t>
  </si>
  <si>
    <t>OSTRAVA OPEN</t>
  </si>
  <si>
    <t>6-3 7-6(4)</t>
  </si>
  <si>
    <t>AUCKLAND OPEN</t>
  </si>
  <si>
    <t>Linda Fruhvirtová (CZECH REPUBLIC)</t>
  </si>
  <si>
    <t>Viktória Kužmová (SLOVAKIA)</t>
  </si>
  <si>
    <t>0-6 7-5 RETIRED</t>
  </si>
  <si>
    <t>Coco Gauff (USA)</t>
  </si>
  <si>
    <t>Beatriz Haddad Maia (BRAZIL)</t>
  </si>
  <si>
    <t>6-3 6-1</t>
  </si>
  <si>
    <t>6-3 3-6 6-2</t>
  </si>
  <si>
    <t>MADRID OPEN</t>
  </si>
  <si>
    <t>Elena-Gabriela Ruse (ROMANIA)</t>
  </si>
  <si>
    <t>Elina Svitolina (UKRAINE)</t>
  </si>
  <si>
    <t>6-7(5) 7-6(3) 6-1</t>
  </si>
  <si>
    <t>6-3 4-6 7-5</t>
  </si>
  <si>
    <t>Shelby Rogers (USA)</t>
  </si>
  <si>
    <t>Wang Yafan (CHINA)</t>
  </si>
  <si>
    <t>6-4 4-6 6-4</t>
  </si>
  <si>
    <t>6-3 6-7(5) 6-3</t>
  </si>
  <si>
    <t>2-6 2-2 RETIRED</t>
  </si>
  <si>
    <t>4-6 6-4 6-2</t>
  </si>
  <si>
    <t>ABU DHABI OPEN</t>
  </si>
  <si>
    <t>Marie Bouzková (CZECH REPUBLIC)</t>
  </si>
  <si>
    <t>Ons Jabeur (TUNISIA)</t>
  </si>
  <si>
    <t>QATAR OPEN</t>
  </si>
  <si>
    <t>6-0 7-6(6)</t>
  </si>
  <si>
    <t>Rebeka Masarova (SPAIN)</t>
  </si>
  <si>
    <t>4-0 RETIRED</t>
  </si>
  <si>
    <t>Aryna Sabalenka (BELARUS)</t>
  </si>
  <si>
    <t>4-6 6-1 7-6(1)</t>
  </si>
  <si>
    <t>Diane Parry (FRANCE)</t>
  </si>
  <si>
    <t>Angelique Kerber (GERMANY)</t>
  </si>
  <si>
    <t>6-0 7-5</t>
  </si>
  <si>
    <t>7-6(2) 6-3</t>
  </si>
  <si>
    <t>María Lourdes Carlé (ARGENTINA)</t>
  </si>
  <si>
    <t>Ena Shibahara (JAPAN)</t>
  </si>
  <si>
    <t>WALKOVER</t>
  </si>
  <si>
    <t>6-7(13) 6-3 6-4</t>
  </si>
  <si>
    <t>Daria Snigur (UKRAINE)</t>
  </si>
  <si>
    <t>Francesca Jones (GREAT BRITAIN)</t>
  </si>
  <si>
    <t>Katie Boulter (GREAT BRITAIN)</t>
  </si>
  <si>
    <t>EASTBOURNE INTERNATIONAL</t>
  </si>
  <si>
    <t>4-6 7-6(6) 7-5</t>
  </si>
  <si>
    <t>Renata Zarazúa (MEXICO)</t>
  </si>
  <si>
    <t>7-6(0) 6-3</t>
  </si>
  <si>
    <t>6-2 5-7 6-2</t>
  </si>
  <si>
    <t>Elise Mertens (BELGIUM)</t>
  </si>
  <si>
    <t>Lulu Sun (NEW ZEALAND)</t>
  </si>
  <si>
    <t>WASHINGTON OPEN</t>
  </si>
  <si>
    <t>6-2 3-6 6-4</t>
  </si>
  <si>
    <t>7-6(6)</t>
  </si>
  <si>
    <t>Peyton Stearns (USA)</t>
  </si>
  <si>
    <t>Paula Badosa (SPAIN)</t>
  </si>
  <si>
    <t>4-6 7-5 6-4</t>
  </si>
  <si>
    <t>Sonya Kenin (USA)</t>
  </si>
  <si>
    <t>6-1 3-6 6-4</t>
  </si>
  <si>
    <t>Yue Yuan (CHINA)</t>
  </si>
  <si>
    <t>6-1 RETIRED</t>
  </si>
  <si>
    <t>7-6(4) 7-6(5)</t>
  </si>
  <si>
    <t>Jule Niemeier (GERMANY)</t>
  </si>
  <si>
    <t>Rebecca Marino (CANADA)</t>
  </si>
  <si>
    <t>Viktória Hrunčáková (SLOVAKIA)</t>
  </si>
  <si>
    <t>Ekaterina Alexandrova (RUSSIA)</t>
  </si>
  <si>
    <t>7-6(4) 7-6(2)</t>
  </si>
  <si>
    <t>Amanda Anisimova (USA)</t>
  </si>
  <si>
    <t>SINGAPORE TENNIS OPEN</t>
  </si>
  <si>
    <t>Cristina Bucșa (SPAIN)</t>
  </si>
  <si>
    <t>5-7 7-5 7-5</t>
  </si>
  <si>
    <t>DUBAI OPEN</t>
  </si>
  <si>
    <t>Maria Sakkari (GREECE)</t>
  </si>
  <si>
    <t>Karolína Muchová (CZECH REPUBLIC)</t>
  </si>
  <si>
    <t>7-6(6) 6-4</t>
  </si>
  <si>
    <t>Sayaka Ishii (JAPAN)</t>
  </si>
  <si>
    <t>7-6(6) 2-6 7-6(3)</t>
  </si>
  <si>
    <t>6-1 3-0 RETIRED</t>
  </si>
  <si>
    <t>6-4 6-7(3) 6-2</t>
  </si>
  <si>
    <t>Emma Navarro (USA)</t>
  </si>
  <si>
    <t>McCartney Kessler (USA)</t>
  </si>
  <si>
    <t>Daria Kasatkina (AUSTRALIA)</t>
  </si>
  <si>
    <t>Suzan Lamens (NETHERLANDS)</t>
  </si>
  <si>
    <t>7-6(4) 6-4</t>
  </si>
  <si>
    <t>6-4 2-6 6-2</t>
  </si>
  <si>
    <t>4-6 6-1 6-3</t>
  </si>
  <si>
    <t>5-7 6-0 6-1</t>
  </si>
  <si>
    <t>7-5 6-7(1) 6-3</t>
  </si>
  <si>
    <t>Maya Joint (AUSTRALIA)</t>
  </si>
  <si>
    <t>Jil Teichmann (SWITZERLAND)</t>
  </si>
  <si>
    <t>Veronika Kudermetova (RUSSIA)</t>
  </si>
  <si>
    <t>Danielle Collins (USA)</t>
  </si>
  <si>
    <t>STRASBOURG GRAND PRIX</t>
  </si>
  <si>
    <t>7-5 4-6 6-3</t>
  </si>
  <si>
    <t>4-6 6-1 7-6(4)</t>
  </si>
  <si>
    <t>6-7(5) 6-3 6-1</t>
  </si>
  <si>
    <t>QUEEN'S CLUB CHAMPIONSHIPS</t>
  </si>
  <si>
    <t>Rebecca Šramková (SLOVAKIA)</t>
  </si>
  <si>
    <t>Qinwen Zheng (CHINA)</t>
  </si>
  <si>
    <t>Ann Li (USA)</t>
  </si>
  <si>
    <t>Mingge Xu (GREAT BRITAIN)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</si>
</sst>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9">
    <xf numFmtId="0" fontId="0" fillId="0" borderId="0" xfId="0"/>
    <xf numFmtId="0" fontId="1" fillId="0" borderId="0" xfId="0" applyFont="1"/>
    <xf numFmtId="1" fontId="1" fillId="0" borderId="0" xfId="0" applyNumberFormat="1" applyFont="1"/>
    <xf numFmtId="9" fontId="0" fillId="0" borderId="0" xfId="0" applyNumberFormat="1"/>
    <xf numFmtId="0" fontId="3" fillId="2" borderId="0" xfId="1"/>
    <xf numFmtId="0" fontId="4" fillId="3" borderId="0" xfId="2"/>
    <xf numFmtId="9" fontId="1" fillId="0" borderId="0" xfId="0" applyNumberFormat="1" applyFont="1"/>
    <xf numFmtId="15" fontId="0" fillId="0" borderId="0" xfId="0" applyNumberFormat="1"/>
    <xf numFmtId="0" fontId="5" fillId="4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Emma Raducanu</a:t>
            </a:r>
            <a:r>
              <a:rPr lang="en-US" b="1" baseline="0"/>
              <a:t> (GREAT BRITAIN): Wins-Losses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Stats!$D$1</c:f>
              <c:strCache>
                <c:ptCount val="1"/>
                <c:pt idx="0">
                  <c:v>WINS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Stats!$A$2:$A$9</c:f>
              <c:numCache>
                <c:formatCode>General</c:formatCode>
                <c:ptCount val="8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</c:numCache>
            </c:numRef>
          </c:cat>
          <c:val>
            <c:numRef>
              <c:f>Stats!$D$2:$D$9</c:f>
              <c:numCache>
                <c:formatCode>General</c:formatCode>
                <c:ptCount val="8"/>
                <c:pt idx="0">
                  <c:v>22</c:v>
                </c:pt>
                <c:pt idx="1">
                  <c:v>25</c:v>
                </c:pt>
                <c:pt idx="2">
                  <c:v>4</c:v>
                </c:pt>
                <c:pt idx="3">
                  <c:v>25</c:v>
                </c:pt>
                <c:pt idx="4">
                  <c:v>17</c:v>
                </c:pt>
                <c:pt idx="5">
                  <c:v>5</c:v>
                </c:pt>
                <c:pt idx="6">
                  <c:v>23</c:v>
                </c:pt>
                <c:pt idx="7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85-4250-9765-66CCFC459B91}"/>
            </c:ext>
          </c:extLst>
        </c:ser>
        <c:ser>
          <c:idx val="1"/>
          <c:order val="1"/>
          <c:tx>
            <c:strRef>
              <c:f>Stats!$E$1</c:f>
              <c:strCache>
                <c:ptCount val="1"/>
                <c:pt idx="0">
                  <c:v>LOSSES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Stats!$A$2:$A$9</c:f>
              <c:numCache>
                <c:formatCode>General</c:formatCode>
                <c:ptCount val="8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</c:numCache>
            </c:numRef>
          </c:cat>
          <c:val>
            <c:numRef>
              <c:f>Stats!$E$2:$E$9</c:f>
              <c:numCache>
                <c:formatCode>General</c:formatCode>
                <c:ptCount val="8"/>
                <c:pt idx="0">
                  <c:v>6</c:v>
                </c:pt>
                <c:pt idx="1">
                  <c:v>8</c:v>
                </c:pt>
                <c:pt idx="2">
                  <c:v>2</c:v>
                </c:pt>
                <c:pt idx="3">
                  <c:v>9</c:v>
                </c:pt>
                <c:pt idx="4">
                  <c:v>19</c:v>
                </c:pt>
                <c:pt idx="5">
                  <c:v>5</c:v>
                </c:pt>
                <c:pt idx="6">
                  <c:v>12</c:v>
                </c:pt>
                <c:pt idx="7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85-4250-9765-66CCFC459B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4609600"/>
        <c:axId val="1201620960"/>
      </c:barChart>
      <c:catAx>
        <c:axId val="1204609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620960"/>
        <c:crosses val="autoZero"/>
        <c:auto val="1"/>
        <c:lblAlgn val="ctr"/>
        <c:lblOffset val="100"/>
        <c:noMultiLvlLbl val="0"/>
      </c:catAx>
      <c:valAx>
        <c:axId val="1201620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 OF MATCHES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4609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Emma Raducanu (GREAT BRITAIN): Winning Percentile Range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Stats!$F$1</c:f>
              <c:strCache>
                <c:ptCount val="1"/>
                <c:pt idx="0">
                  <c:v>WINNING PERCENTILE RANGE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Stats!$A$2:$A$9</c:f>
              <c:numCache>
                <c:formatCode>General</c:formatCode>
                <c:ptCount val="8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</c:numCache>
            </c:numRef>
          </c:cat>
          <c:val>
            <c:numRef>
              <c:f>Stats!$F$2:$F$9</c:f>
              <c:numCache>
                <c:formatCode>0%</c:formatCode>
                <c:ptCount val="8"/>
                <c:pt idx="0">
                  <c:v>0.72727272727272729</c:v>
                </c:pt>
                <c:pt idx="1">
                  <c:v>0.68</c:v>
                </c:pt>
                <c:pt idx="2">
                  <c:v>0.5</c:v>
                </c:pt>
                <c:pt idx="3">
                  <c:v>0.64</c:v>
                </c:pt>
                <c:pt idx="4">
                  <c:v>-0.11764705882352941</c:v>
                </c:pt>
                <c:pt idx="5">
                  <c:v>0</c:v>
                </c:pt>
                <c:pt idx="6">
                  <c:v>0.47826086956521741</c:v>
                </c:pt>
                <c:pt idx="7">
                  <c:v>0.22222222222222221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E2-4939-B3AB-4164734770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4624960"/>
        <c:axId val="1307781184"/>
      </c:lineChart>
      <c:catAx>
        <c:axId val="1204624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7781184"/>
        <c:crosses val="autoZero"/>
        <c:auto val="1"/>
        <c:lblAlgn val="ctr"/>
        <c:lblOffset val="100"/>
        <c:noMultiLvlLbl val="0"/>
      </c:catAx>
      <c:valAx>
        <c:axId val="1307781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4624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609599</xdr:colOff>
      <xdr:row>1</xdr:row>
      <xdr:rowOff>4762</xdr:rowOff>
    </xdr:from>
    <xdr:to>
      <xdr:col>17</xdr:col>
      <xdr:colOff>600075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8672DF-11FC-ADD4-77E7-DC44D7F870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609599</xdr:colOff>
      <xdr:row>17</xdr:row>
      <xdr:rowOff>4762</xdr:rowOff>
    </xdr:from>
    <xdr:to>
      <xdr:col>18</xdr:col>
      <xdr:colOff>9524</xdr:colOff>
      <xdr:row>32</xdr:row>
      <xdr:rowOff>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19DD07E5-C10A-76A0-0BC8-7FB9CC4F8D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3173A-750C-4789-BD9C-6C3CBD7BD084}">
  <sheetPr>
    <pageSetUpPr fitToPage="1"/>
  </sheetPr>
  <dimension ref="A1:F36"/>
  <sheetViews>
    <sheetView workbookViewId="0">
      <selection activeCell="D49" sqref="D49"/>
    </sheetView>
  </sheetViews>
  <sheetFormatPr defaultRowHeight="15" x14ac:dyDescent="0.25"/>
  <cols>
    <col min="1" max="1" width="26" bestFit="1" customWidth="1"/>
    <col min="2" max="2" width="9" bestFit="1" customWidth="1"/>
    <col min="3" max="3" width="12.7109375" bestFit="1" customWidth="1"/>
    <col min="4" max="4" width="35.42578125" bestFit="1" customWidth="1"/>
    <col min="5" max="5" width="7.42578125" bestFit="1" customWidth="1"/>
    <col min="6" max="6" width="13.14062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15" customHeight="1" x14ac:dyDescent="0.25">
      <c r="A2" t="s">
        <v>71</v>
      </c>
      <c r="B2" t="s">
        <v>19</v>
      </c>
      <c r="C2" t="s">
        <v>20</v>
      </c>
      <c r="D2" t="s">
        <v>74</v>
      </c>
      <c r="E2" s="4" t="s">
        <v>13</v>
      </c>
      <c r="F2" t="s">
        <v>67</v>
      </c>
    </row>
    <row r="3" spans="1:6" x14ac:dyDescent="0.25">
      <c r="C3" t="s">
        <v>21</v>
      </c>
      <c r="D3" t="s">
        <v>73</v>
      </c>
      <c r="E3" s="4" t="s">
        <v>13</v>
      </c>
      <c r="F3" t="s">
        <v>75</v>
      </c>
    </row>
    <row r="4" spans="1:6" ht="15" customHeight="1" x14ac:dyDescent="0.25">
      <c r="C4" t="s">
        <v>30</v>
      </c>
      <c r="D4" t="s">
        <v>72</v>
      </c>
      <c r="E4" s="5" t="s">
        <v>14</v>
      </c>
      <c r="F4" t="s">
        <v>18</v>
      </c>
    </row>
    <row r="6" spans="1:6" x14ac:dyDescent="0.25">
      <c r="A6" t="s">
        <v>71</v>
      </c>
      <c r="B6" t="s">
        <v>19</v>
      </c>
      <c r="C6" t="s">
        <v>20</v>
      </c>
      <c r="D6" t="s">
        <v>77</v>
      </c>
      <c r="E6" s="4" t="s">
        <v>13</v>
      </c>
      <c r="F6" t="s">
        <v>45</v>
      </c>
    </row>
    <row r="7" spans="1:6" x14ac:dyDescent="0.25">
      <c r="C7" t="s">
        <v>21</v>
      </c>
      <c r="D7" t="s">
        <v>78</v>
      </c>
      <c r="E7" s="4" t="s">
        <v>13</v>
      </c>
      <c r="F7" t="s">
        <v>44</v>
      </c>
    </row>
    <row r="8" spans="1:6" x14ac:dyDescent="0.25">
      <c r="C8" t="s">
        <v>30</v>
      </c>
      <c r="D8" t="s">
        <v>79</v>
      </c>
      <c r="E8" s="4" t="s">
        <v>13</v>
      </c>
      <c r="F8" t="s">
        <v>28</v>
      </c>
    </row>
    <row r="9" spans="1:6" x14ac:dyDescent="0.25">
      <c r="C9" t="s">
        <v>12</v>
      </c>
      <c r="D9" t="s">
        <v>80</v>
      </c>
      <c r="E9" s="4" t="s">
        <v>13</v>
      </c>
      <c r="F9" t="s">
        <v>67</v>
      </c>
    </row>
    <row r="10" spans="1:6" x14ac:dyDescent="0.25">
      <c r="C10" t="s">
        <v>11</v>
      </c>
      <c r="D10" t="s">
        <v>81</v>
      </c>
      <c r="E10" s="4" t="s">
        <v>13</v>
      </c>
      <c r="F10" t="s">
        <v>56</v>
      </c>
    </row>
    <row r="11" spans="1:6" x14ac:dyDescent="0.25">
      <c r="C11" t="s">
        <v>15</v>
      </c>
      <c r="D11" t="s">
        <v>82</v>
      </c>
      <c r="E11" s="5" t="s">
        <v>14</v>
      </c>
      <c r="F11" t="s">
        <v>76</v>
      </c>
    </row>
    <row r="13" spans="1:6" ht="15" customHeight="1" x14ac:dyDescent="0.25">
      <c r="A13" t="s">
        <v>83</v>
      </c>
      <c r="B13" t="s">
        <v>19</v>
      </c>
      <c r="C13" t="s">
        <v>33</v>
      </c>
      <c r="D13" t="s">
        <v>84</v>
      </c>
      <c r="E13" s="4" t="s">
        <v>13</v>
      </c>
      <c r="F13" t="s">
        <v>39</v>
      </c>
    </row>
    <row r="14" spans="1:6" x14ac:dyDescent="0.25">
      <c r="C14" t="s">
        <v>12</v>
      </c>
      <c r="D14" t="s">
        <v>85</v>
      </c>
      <c r="E14" s="4" t="s">
        <v>13</v>
      </c>
      <c r="F14" t="s">
        <v>22</v>
      </c>
    </row>
    <row r="15" spans="1:6" x14ac:dyDescent="0.25">
      <c r="C15" t="s">
        <v>11</v>
      </c>
      <c r="D15" t="s">
        <v>86</v>
      </c>
      <c r="E15" s="4" t="s">
        <v>13</v>
      </c>
      <c r="F15" t="s">
        <v>62</v>
      </c>
    </row>
    <row r="16" spans="1:6" x14ac:dyDescent="0.25">
      <c r="C16" t="s">
        <v>15</v>
      </c>
      <c r="D16" t="s">
        <v>87</v>
      </c>
      <c r="E16" s="4" t="s">
        <v>13</v>
      </c>
      <c r="F16" t="s">
        <v>44</v>
      </c>
    </row>
    <row r="17" spans="1:6" x14ac:dyDescent="0.25">
      <c r="C17" t="s">
        <v>16</v>
      </c>
      <c r="D17" t="s">
        <v>88</v>
      </c>
      <c r="E17" s="4" t="s">
        <v>13</v>
      </c>
      <c r="F17" t="s">
        <v>46</v>
      </c>
    </row>
    <row r="18" spans="1:6" x14ac:dyDescent="0.25">
      <c r="C18" t="s">
        <v>17</v>
      </c>
      <c r="D18" t="s">
        <v>89</v>
      </c>
      <c r="E18" s="4" t="s">
        <v>13</v>
      </c>
      <c r="F18" t="s">
        <v>65</v>
      </c>
    </row>
    <row r="20" spans="1:6" ht="15" customHeight="1" x14ac:dyDescent="0.25">
      <c r="A20" t="s">
        <v>90</v>
      </c>
      <c r="B20" t="s">
        <v>55</v>
      </c>
      <c r="C20" t="s">
        <v>12</v>
      </c>
      <c r="D20" t="s">
        <v>91</v>
      </c>
      <c r="E20" s="5" t="s">
        <v>14</v>
      </c>
      <c r="F20" t="s">
        <v>92</v>
      </c>
    </row>
    <row r="22" spans="1:6" ht="15" customHeight="1" x14ac:dyDescent="0.25">
      <c r="A22" t="s">
        <v>57</v>
      </c>
      <c r="B22" t="s">
        <v>55</v>
      </c>
      <c r="C22" t="s">
        <v>20</v>
      </c>
      <c r="D22" t="s">
        <v>93</v>
      </c>
      <c r="E22" s="5" t="s">
        <v>14</v>
      </c>
      <c r="F22" t="s">
        <v>94</v>
      </c>
    </row>
    <row r="24" spans="1:6" ht="15" customHeight="1" x14ac:dyDescent="0.25">
      <c r="A24" t="s">
        <v>95</v>
      </c>
      <c r="B24" t="s">
        <v>19</v>
      </c>
      <c r="C24" t="s">
        <v>20</v>
      </c>
      <c r="D24" t="s">
        <v>96</v>
      </c>
      <c r="E24" s="4" t="s">
        <v>13</v>
      </c>
      <c r="F24" t="s">
        <v>45</v>
      </c>
    </row>
    <row r="25" spans="1:6" x14ac:dyDescent="0.25">
      <c r="C25" t="s">
        <v>21</v>
      </c>
      <c r="D25" t="s">
        <v>97</v>
      </c>
      <c r="E25" s="5" t="s">
        <v>14</v>
      </c>
      <c r="F25" t="s">
        <v>98</v>
      </c>
    </row>
    <row r="27" spans="1:6" ht="15" customHeight="1" x14ac:dyDescent="0.25">
      <c r="A27" t="s">
        <v>99</v>
      </c>
      <c r="B27" t="s">
        <v>19</v>
      </c>
      <c r="C27" t="s">
        <v>12</v>
      </c>
      <c r="D27" t="s">
        <v>100</v>
      </c>
      <c r="E27" s="4" t="s">
        <v>13</v>
      </c>
      <c r="F27" t="s">
        <v>37</v>
      </c>
    </row>
    <row r="28" spans="1:6" x14ac:dyDescent="0.25">
      <c r="C28" t="s">
        <v>11</v>
      </c>
      <c r="D28" t="s">
        <v>101</v>
      </c>
      <c r="E28" s="4" t="s">
        <v>13</v>
      </c>
      <c r="F28" t="s">
        <v>56</v>
      </c>
    </row>
    <row r="29" spans="1:6" x14ac:dyDescent="0.25">
      <c r="C29" t="s">
        <v>15</v>
      </c>
      <c r="D29" t="s">
        <v>102</v>
      </c>
      <c r="E29" s="4" t="s">
        <v>13</v>
      </c>
      <c r="F29" t="s">
        <v>32</v>
      </c>
    </row>
    <row r="30" spans="1:6" x14ac:dyDescent="0.25">
      <c r="C30" t="s">
        <v>16</v>
      </c>
      <c r="D30" t="s">
        <v>103</v>
      </c>
      <c r="E30" s="4" t="s">
        <v>13</v>
      </c>
      <c r="F30" t="s">
        <v>24</v>
      </c>
    </row>
    <row r="31" spans="1:6" x14ac:dyDescent="0.25">
      <c r="C31" t="s">
        <v>17</v>
      </c>
      <c r="D31" t="s">
        <v>104</v>
      </c>
      <c r="E31" s="4" t="s">
        <v>13</v>
      </c>
      <c r="F31" t="s">
        <v>18</v>
      </c>
    </row>
    <row r="33" spans="1:6" ht="15" customHeight="1" x14ac:dyDescent="0.25">
      <c r="A33" t="s">
        <v>105</v>
      </c>
      <c r="B33" t="s">
        <v>19</v>
      </c>
      <c r="C33" t="s">
        <v>12</v>
      </c>
      <c r="D33" t="s">
        <v>111</v>
      </c>
      <c r="E33" s="4" t="s">
        <v>13</v>
      </c>
      <c r="F33" t="s">
        <v>28</v>
      </c>
    </row>
    <row r="34" spans="1:6" x14ac:dyDescent="0.25">
      <c r="C34" t="s">
        <v>11</v>
      </c>
      <c r="D34" t="s">
        <v>110</v>
      </c>
      <c r="E34" s="4" t="s">
        <v>13</v>
      </c>
      <c r="F34" t="s">
        <v>108</v>
      </c>
    </row>
    <row r="35" spans="1:6" x14ac:dyDescent="0.25">
      <c r="C35" t="s">
        <v>15</v>
      </c>
      <c r="D35" t="s">
        <v>107</v>
      </c>
      <c r="E35" s="4" t="s">
        <v>13</v>
      </c>
      <c r="F35" t="s">
        <v>109</v>
      </c>
    </row>
    <row r="36" spans="1:6" x14ac:dyDescent="0.25">
      <c r="C36" t="s">
        <v>16</v>
      </c>
      <c r="D36" t="s">
        <v>106</v>
      </c>
      <c r="E36" s="5" t="s">
        <v>14</v>
      </c>
      <c r="F36" t="s">
        <v>40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5C0AD-8D47-4472-B0E5-E3EFC7216F8F}">
  <sheetPr>
    <pageSetUpPr fitToPage="1"/>
  </sheetPr>
  <dimension ref="A1:F42"/>
  <sheetViews>
    <sheetView zoomScaleNormal="100" workbookViewId="0">
      <selection activeCell="D49" sqref="D49"/>
    </sheetView>
  </sheetViews>
  <sheetFormatPr defaultRowHeight="15" x14ac:dyDescent="0.25"/>
  <cols>
    <col min="1" max="1" width="25.85546875" bestFit="1" customWidth="1"/>
    <col min="2" max="2" width="9" bestFit="1" customWidth="1"/>
    <col min="3" max="3" width="12.7109375" bestFit="1" customWidth="1"/>
    <col min="4" max="4" width="32" bestFit="1" customWidth="1"/>
    <col min="5" max="5" width="7.42578125" bestFit="1" customWidth="1"/>
    <col min="6" max="6" width="14.570312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15" customHeight="1" x14ac:dyDescent="0.25">
      <c r="A2" t="s">
        <v>112</v>
      </c>
      <c r="B2" t="s">
        <v>19</v>
      </c>
      <c r="C2" t="s">
        <v>12</v>
      </c>
      <c r="D2" t="s">
        <v>113</v>
      </c>
      <c r="E2" s="4" t="s">
        <v>13</v>
      </c>
      <c r="F2" t="s">
        <v>290</v>
      </c>
    </row>
    <row r="3" spans="1:6" x14ac:dyDescent="0.25">
      <c r="C3" t="s">
        <v>11</v>
      </c>
      <c r="D3" t="s">
        <v>114</v>
      </c>
      <c r="E3" s="5" t="s">
        <v>14</v>
      </c>
      <c r="F3" t="s">
        <v>59</v>
      </c>
    </row>
    <row r="5" spans="1:6" ht="15" customHeight="1" x14ac:dyDescent="0.25">
      <c r="A5" t="s">
        <v>115</v>
      </c>
      <c r="B5" t="s">
        <v>19</v>
      </c>
      <c r="C5" t="s">
        <v>12</v>
      </c>
      <c r="D5" t="s">
        <v>116</v>
      </c>
      <c r="E5" s="4" t="s">
        <v>13</v>
      </c>
      <c r="F5" t="s">
        <v>118</v>
      </c>
    </row>
    <row r="6" spans="1:6" x14ac:dyDescent="0.25">
      <c r="C6" t="s">
        <v>11</v>
      </c>
      <c r="D6" t="s">
        <v>117</v>
      </c>
      <c r="E6" s="4" t="s">
        <v>13</v>
      </c>
      <c r="F6" t="s">
        <v>37</v>
      </c>
    </row>
    <row r="7" spans="1:6" x14ac:dyDescent="0.25">
      <c r="C7" t="s">
        <v>15</v>
      </c>
      <c r="D7" t="s">
        <v>121</v>
      </c>
      <c r="E7" s="4" t="s">
        <v>13</v>
      </c>
      <c r="F7" t="s">
        <v>119</v>
      </c>
    </row>
    <row r="8" spans="1:6" x14ac:dyDescent="0.25">
      <c r="C8" t="s">
        <v>16</v>
      </c>
      <c r="D8" t="s">
        <v>122</v>
      </c>
      <c r="E8" s="4" t="s">
        <v>13</v>
      </c>
      <c r="F8" t="s">
        <v>120</v>
      </c>
    </row>
    <row r="9" spans="1:6" x14ac:dyDescent="0.25">
      <c r="C9" t="s">
        <v>17</v>
      </c>
      <c r="D9" t="s">
        <v>123</v>
      </c>
      <c r="E9" s="5" t="s">
        <v>14</v>
      </c>
      <c r="F9" t="s">
        <v>22</v>
      </c>
    </row>
    <row r="11" spans="1:6" ht="15" customHeight="1" x14ac:dyDescent="0.25">
      <c r="A11" t="s">
        <v>124</v>
      </c>
      <c r="B11" t="s">
        <v>19</v>
      </c>
      <c r="C11" t="s">
        <v>12</v>
      </c>
      <c r="D11" t="s">
        <v>42</v>
      </c>
      <c r="E11" s="4" t="s">
        <v>13</v>
      </c>
      <c r="F11" t="s">
        <v>22</v>
      </c>
    </row>
    <row r="12" spans="1:6" x14ac:dyDescent="0.25">
      <c r="C12" t="s">
        <v>11</v>
      </c>
      <c r="D12" t="s">
        <v>126</v>
      </c>
      <c r="E12" s="4" t="s">
        <v>13</v>
      </c>
      <c r="F12" t="s">
        <v>125</v>
      </c>
    </row>
    <row r="13" spans="1:6" x14ac:dyDescent="0.25">
      <c r="C13" t="s">
        <v>15</v>
      </c>
      <c r="D13" t="s">
        <v>127</v>
      </c>
      <c r="E13" s="4" t="s">
        <v>13</v>
      </c>
      <c r="F13" t="s">
        <v>39</v>
      </c>
    </row>
    <row r="14" spans="1:6" x14ac:dyDescent="0.25">
      <c r="C14" t="s">
        <v>16</v>
      </c>
      <c r="D14" t="s">
        <v>128</v>
      </c>
      <c r="E14" s="5" t="s">
        <v>14</v>
      </c>
      <c r="F14" t="s">
        <v>129</v>
      </c>
    </row>
    <row r="16" spans="1:6" ht="15" customHeight="1" x14ac:dyDescent="0.25">
      <c r="A16" t="s">
        <v>57</v>
      </c>
      <c r="B16" t="s">
        <v>55</v>
      </c>
      <c r="C16" t="s">
        <v>20</v>
      </c>
      <c r="D16" t="s">
        <v>130</v>
      </c>
      <c r="E16" s="5" t="s">
        <v>14</v>
      </c>
      <c r="F16" t="s">
        <v>98</v>
      </c>
    </row>
    <row r="18" spans="1:6" x14ac:dyDescent="0.25">
      <c r="A18" t="s">
        <v>131</v>
      </c>
      <c r="B18" t="s">
        <v>19</v>
      </c>
      <c r="C18" t="s">
        <v>12</v>
      </c>
      <c r="D18" t="s">
        <v>135</v>
      </c>
      <c r="E18" s="4" t="s">
        <v>13</v>
      </c>
      <c r="F18" t="s">
        <v>37</v>
      </c>
    </row>
    <row r="19" spans="1:6" x14ac:dyDescent="0.25">
      <c r="C19" t="s">
        <v>11</v>
      </c>
      <c r="D19" t="s">
        <v>136</v>
      </c>
      <c r="E19" s="4" t="s">
        <v>13</v>
      </c>
      <c r="F19" t="s">
        <v>134</v>
      </c>
    </row>
    <row r="20" spans="1:6" x14ac:dyDescent="0.25">
      <c r="C20" t="s">
        <v>15</v>
      </c>
      <c r="D20" t="s">
        <v>132</v>
      </c>
      <c r="E20" s="5" t="s">
        <v>14</v>
      </c>
      <c r="F20" t="s">
        <v>133</v>
      </c>
    </row>
    <row r="22" spans="1:6" x14ac:dyDescent="0.25">
      <c r="A22" t="s">
        <v>131</v>
      </c>
      <c r="B22" t="s">
        <v>19</v>
      </c>
      <c r="C22" t="s">
        <v>12</v>
      </c>
      <c r="D22" t="s">
        <v>137</v>
      </c>
      <c r="E22" s="4" t="s">
        <v>13</v>
      </c>
      <c r="F22" t="s">
        <v>32</v>
      </c>
    </row>
    <row r="23" spans="1:6" x14ac:dyDescent="0.25">
      <c r="C23" t="s">
        <v>11</v>
      </c>
      <c r="D23" t="s">
        <v>139</v>
      </c>
      <c r="E23" s="4" t="s">
        <v>13</v>
      </c>
      <c r="F23" t="s">
        <v>138</v>
      </c>
    </row>
    <row r="24" spans="1:6" x14ac:dyDescent="0.25">
      <c r="C24" t="s">
        <v>15</v>
      </c>
      <c r="D24" t="s">
        <v>43</v>
      </c>
      <c r="E24" s="4" t="s">
        <v>13</v>
      </c>
      <c r="F24" t="s">
        <v>60</v>
      </c>
    </row>
    <row r="25" spans="1:6" x14ac:dyDescent="0.25">
      <c r="C25" t="s">
        <v>16</v>
      </c>
      <c r="D25" t="s">
        <v>140</v>
      </c>
      <c r="E25" s="5" t="s">
        <v>14</v>
      </c>
      <c r="F25" t="s">
        <v>18</v>
      </c>
    </row>
    <row r="27" spans="1:6" ht="15" customHeight="1" x14ac:dyDescent="0.25">
      <c r="A27" t="s">
        <v>141</v>
      </c>
      <c r="B27" t="s">
        <v>19</v>
      </c>
      <c r="C27" t="s">
        <v>20</v>
      </c>
      <c r="D27" t="s">
        <v>142</v>
      </c>
      <c r="E27" s="4" t="s">
        <v>13</v>
      </c>
      <c r="F27" t="s">
        <v>18</v>
      </c>
    </row>
    <row r="28" spans="1:6" x14ac:dyDescent="0.25">
      <c r="C28" t="s">
        <v>21</v>
      </c>
      <c r="D28" t="s">
        <v>143</v>
      </c>
      <c r="E28" s="4" t="s">
        <v>13</v>
      </c>
      <c r="F28" t="s">
        <v>62</v>
      </c>
    </row>
    <row r="29" spans="1:6" x14ac:dyDescent="0.25">
      <c r="C29" t="s">
        <v>12</v>
      </c>
      <c r="D29" t="s">
        <v>144</v>
      </c>
      <c r="E29" s="4" t="s">
        <v>13</v>
      </c>
      <c r="F29" t="s">
        <v>38</v>
      </c>
    </row>
    <row r="30" spans="1:6" x14ac:dyDescent="0.25">
      <c r="C30" t="s">
        <v>11</v>
      </c>
      <c r="D30" t="s">
        <v>145</v>
      </c>
      <c r="E30" s="4" t="s">
        <v>13</v>
      </c>
      <c r="F30" t="s">
        <v>52</v>
      </c>
    </row>
    <row r="31" spans="1:6" x14ac:dyDescent="0.25">
      <c r="C31" t="s">
        <v>15</v>
      </c>
      <c r="D31" t="s">
        <v>146</v>
      </c>
      <c r="E31" s="5" t="s">
        <v>14</v>
      </c>
      <c r="F31" t="s">
        <v>41</v>
      </c>
    </row>
    <row r="33" spans="1:6" x14ac:dyDescent="0.25">
      <c r="A33" t="s">
        <v>147</v>
      </c>
      <c r="B33" t="s">
        <v>19</v>
      </c>
      <c r="C33" t="s">
        <v>12</v>
      </c>
      <c r="D33" t="s">
        <v>150</v>
      </c>
      <c r="E33" s="4" t="s">
        <v>13</v>
      </c>
      <c r="F33" t="s">
        <v>44</v>
      </c>
    </row>
    <row r="34" spans="1:6" x14ac:dyDescent="0.25">
      <c r="C34" t="s">
        <v>11</v>
      </c>
      <c r="D34" t="s">
        <v>149</v>
      </c>
      <c r="E34" s="5" t="s">
        <v>14</v>
      </c>
      <c r="F34" t="s">
        <v>148</v>
      </c>
    </row>
    <row r="36" spans="1:6" ht="15" customHeight="1" x14ac:dyDescent="0.25">
      <c r="A36" t="s">
        <v>151</v>
      </c>
      <c r="B36" t="s">
        <v>19</v>
      </c>
      <c r="C36" t="s">
        <v>20</v>
      </c>
      <c r="D36" t="s">
        <v>154</v>
      </c>
      <c r="E36" s="4" t="s">
        <v>13</v>
      </c>
      <c r="F36" t="s">
        <v>29</v>
      </c>
    </row>
    <row r="37" spans="1:6" x14ac:dyDescent="0.25">
      <c r="C37" t="s">
        <v>21</v>
      </c>
      <c r="D37" t="s">
        <v>155</v>
      </c>
      <c r="E37" s="4" t="s">
        <v>13</v>
      </c>
      <c r="F37" t="s">
        <v>28</v>
      </c>
    </row>
    <row r="38" spans="1:6" x14ac:dyDescent="0.25">
      <c r="C38" t="s">
        <v>12</v>
      </c>
      <c r="D38" t="s">
        <v>156</v>
      </c>
      <c r="E38" s="4" t="s">
        <v>13</v>
      </c>
      <c r="F38" t="s">
        <v>45</v>
      </c>
    </row>
    <row r="39" spans="1:6" x14ac:dyDescent="0.25">
      <c r="C39" t="s">
        <v>11</v>
      </c>
      <c r="D39" t="s">
        <v>47</v>
      </c>
      <c r="E39" s="4" t="s">
        <v>13</v>
      </c>
      <c r="F39" t="s">
        <v>46</v>
      </c>
    </row>
    <row r="40" spans="1:6" x14ac:dyDescent="0.25">
      <c r="C40" t="s">
        <v>15</v>
      </c>
      <c r="D40" t="s">
        <v>97</v>
      </c>
      <c r="E40" s="4" t="s">
        <v>13</v>
      </c>
      <c r="F40" t="s">
        <v>152</v>
      </c>
    </row>
    <row r="41" spans="1:6" x14ac:dyDescent="0.25">
      <c r="C41" t="s">
        <v>16</v>
      </c>
      <c r="D41" t="s">
        <v>157</v>
      </c>
      <c r="E41" s="4" t="s">
        <v>13</v>
      </c>
      <c r="F41" t="s">
        <v>153</v>
      </c>
    </row>
    <row r="42" spans="1:6" x14ac:dyDescent="0.25">
      <c r="C42" t="s">
        <v>17</v>
      </c>
      <c r="D42" t="s">
        <v>158</v>
      </c>
      <c r="E42" s="4" t="s">
        <v>13</v>
      </c>
      <c r="F42" t="s">
        <v>63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CE970-EE56-423B-8D45-15A846114990}">
  <sheetPr>
    <pageSetUpPr fitToPage="1"/>
  </sheetPr>
  <dimension ref="A1:F8"/>
  <sheetViews>
    <sheetView workbookViewId="0">
      <selection activeCell="D49" sqref="D49"/>
    </sheetView>
  </sheetViews>
  <sheetFormatPr defaultRowHeight="15" x14ac:dyDescent="0.25"/>
  <cols>
    <col min="1" max="1" width="24.85546875" bestFit="1" customWidth="1"/>
    <col min="2" max="2" width="9" bestFit="1" customWidth="1"/>
    <col min="3" max="3" width="11.85546875" bestFit="1" customWidth="1"/>
    <col min="4" max="4" width="32.7109375" bestFit="1" customWidth="1"/>
    <col min="5" max="5" width="7.42578125" bestFit="1" customWidth="1"/>
    <col min="6" max="6" width="14.570312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112</v>
      </c>
      <c r="B2" t="s">
        <v>19</v>
      </c>
      <c r="C2" t="s">
        <v>12</v>
      </c>
      <c r="D2" t="s">
        <v>159</v>
      </c>
      <c r="E2" s="5" t="s">
        <v>14</v>
      </c>
      <c r="F2" t="s">
        <v>291</v>
      </c>
    </row>
    <row r="4" spans="1:6" ht="15" customHeight="1" x14ac:dyDescent="0.25">
      <c r="A4" t="s">
        <v>160</v>
      </c>
      <c r="B4" t="s">
        <v>19</v>
      </c>
      <c r="C4" t="s">
        <v>12</v>
      </c>
      <c r="D4" t="s">
        <v>162</v>
      </c>
      <c r="E4" s="4" t="s">
        <v>13</v>
      </c>
      <c r="F4" t="s">
        <v>40</v>
      </c>
    </row>
    <row r="5" spans="1:6" x14ac:dyDescent="0.25">
      <c r="C5" t="s">
        <v>11</v>
      </c>
      <c r="D5" t="s">
        <v>163</v>
      </c>
      <c r="E5" s="4" t="s">
        <v>13</v>
      </c>
      <c r="F5" t="s">
        <v>60</v>
      </c>
    </row>
    <row r="6" spans="1:6" x14ac:dyDescent="0.25">
      <c r="C6" t="s">
        <v>15</v>
      </c>
      <c r="D6" t="s">
        <v>164</v>
      </c>
      <c r="E6" s="4" t="s">
        <v>13</v>
      </c>
      <c r="F6" t="s">
        <v>32</v>
      </c>
    </row>
    <row r="7" spans="1:6" x14ac:dyDescent="0.25">
      <c r="C7" t="s">
        <v>16</v>
      </c>
      <c r="D7" t="s">
        <v>165</v>
      </c>
      <c r="E7" s="4" t="s">
        <v>13</v>
      </c>
      <c r="F7" t="s">
        <v>18</v>
      </c>
    </row>
    <row r="8" spans="1:6" x14ac:dyDescent="0.25">
      <c r="C8" t="s">
        <v>17</v>
      </c>
      <c r="D8" t="s">
        <v>50</v>
      </c>
      <c r="E8" s="5" t="s">
        <v>14</v>
      </c>
      <c r="F8" t="s">
        <v>161</v>
      </c>
    </row>
  </sheetData>
  <pageMargins left="0.75" right="0.75" top="1" bottom="1" header="0.5" footer="0.5"/>
  <pageSetup scale="5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2307E-B05E-47D2-A199-D5E975F1840F}">
  <sheetPr>
    <pageSetUpPr fitToPage="1"/>
  </sheetPr>
  <dimension ref="A1:F44"/>
  <sheetViews>
    <sheetView workbookViewId="0">
      <selection activeCell="D49" sqref="D49"/>
    </sheetView>
  </sheetViews>
  <sheetFormatPr defaultRowHeight="15" x14ac:dyDescent="0.25"/>
  <cols>
    <col min="1" max="1" width="26.42578125" bestFit="1" customWidth="1"/>
    <col min="2" max="2" width="9" bestFit="1" customWidth="1"/>
    <col min="3" max="3" width="12.7109375" bestFit="1" customWidth="1"/>
    <col min="4" max="4" width="37.42578125" bestFit="1" customWidth="1"/>
    <col min="5" max="5" width="7.42578125" bestFit="1" customWidth="1"/>
    <col min="6" max="6" width="14.570312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15" customHeight="1" x14ac:dyDescent="0.25">
      <c r="A2" t="s">
        <v>166</v>
      </c>
      <c r="B2" t="s">
        <v>55</v>
      </c>
      <c r="C2" t="s">
        <v>33</v>
      </c>
      <c r="D2" t="s">
        <v>91</v>
      </c>
      <c r="E2" s="5" t="s">
        <v>14</v>
      </c>
      <c r="F2" t="s">
        <v>56</v>
      </c>
    </row>
    <row r="4" spans="1:6" ht="15" customHeight="1" x14ac:dyDescent="0.25">
      <c r="A4" t="s">
        <v>167</v>
      </c>
      <c r="B4" t="s">
        <v>55</v>
      </c>
      <c r="C4" t="s">
        <v>12</v>
      </c>
      <c r="D4" t="s">
        <v>169</v>
      </c>
      <c r="E4" s="4" t="s">
        <v>13</v>
      </c>
      <c r="F4" t="s">
        <v>170</v>
      </c>
    </row>
    <row r="5" spans="1:6" x14ac:dyDescent="0.25">
      <c r="C5" t="s">
        <v>11</v>
      </c>
      <c r="D5" t="s">
        <v>34</v>
      </c>
      <c r="E5" s="4" t="s">
        <v>13</v>
      </c>
      <c r="F5" t="s">
        <v>27</v>
      </c>
    </row>
    <row r="6" spans="1:6" x14ac:dyDescent="0.25">
      <c r="C6" t="s">
        <v>15</v>
      </c>
      <c r="D6" t="s">
        <v>168</v>
      </c>
      <c r="E6" s="5" t="s">
        <v>14</v>
      </c>
      <c r="F6" t="s">
        <v>171</v>
      </c>
    </row>
    <row r="8" spans="1:6" x14ac:dyDescent="0.25">
      <c r="A8" t="s">
        <v>57</v>
      </c>
      <c r="B8" t="s">
        <v>55</v>
      </c>
      <c r="C8" t="s">
        <v>31</v>
      </c>
      <c r="D8" t="s">
        <v>173</v>
      </c>
      <c r="E8" s="4" t="s">
        <v>13</v>
      </c>
      <c r="F8" t="s">
        <v>66</v>
      </c>
    </row>
    <row r="9" spans="1:6" x14ac:dyDescent="0.25">
      <c r="C9" t="s">
        <v>33</v>
      </c>
      <c r="D9" t="s">
        <v>61</v>
      </c>
      <c r="E9" s="4" t="s">
        <v>13</v>
      </c>
      <c r="F9" t="s">
        <v>25</v>
      </c>
    </row>
    <row r="10" spans="1:6" x14ac:dyDescent="0.25">
      <c r="C10" t="s">
        <v>12</v>
      </c>
      <c r="D10" t="s">
        <v>174</v>
      </c>
      <c r="E10" s="4" t="s">
        <v>13</v>
      </c>
      <c r="F10" t="s">
        <v>23</v>
      </c>
    </row>
    <row r="11" spans="1:6" x14ac:dyDescent="0.25">
      <c r="C11" t="s">
        <v>11</v>
      </c>
      <c r="D11" t="s">
        <v>58</v>
      </c>
      <c r="E11" s="5" t="s">
        <v>14</v>
      </c>
      <c r="F11" t="s">
        <v>172</v>
      </c>
    </row>
    <row r="13" spans="1:6" ht="15" customHeight="1" x14ac:dyDescent="0.25">
      <c r="A13" t="s">
        <v>249</v>
      </c>
      <c r="B13" t="s">
        <v>19</v>
      </c>
      <c r="C13" t="s">
        <v>12</v>
      </c>
      <c r="D13" t="s">
        <v>175</v>
      </c>
      <c r="E13" s="5" t="s">
        <v>14</v>
      </c>
      <c r="F13" t="s">
        <v>32</v>
      </c>
    </row>
    <row r="15" spans="1:6" x14ac:dyDescent="0.25">
      <c r="A15" t="s">
        <v>176</v>
      </c>
      <c r="B15" t="s">
        <v>19</v>
      </c>
      <c r="C15" t="s">
        <v>20</v>
      </c>
      <c r="D15" t="s">
        <v>177</v>
      </c>
      <c r="E15" s="4" t="s">
        <v>13</v>
      </c>
      <c r="F15" t="s">
        <v>46</v>
      </c>
    </row>
    <row r="16" spans="1:6" x14ac:dyDescent="0.25">
      <c r="C16" t="s">
        <v>21</v>
      </c>
      <c r="D16" t="s">
        <v>48</v>
      </c>
      <c r="E16" s="4" t="s">
        <v>13</v>
      </c>
      <c r="F16" t="s">
        <v>24</v>
      </c>
    </row>
    <row r="17" spans="1:6" x14ac:dyDescent="0.25">
      <c r="C17" t="s">
        <v>12</v>
      </c>
      <c r="D17" t="s">
        <v>53</v>
      </c>
      <c r="E17" s="4" t="s">
        <v>13</v>
      </c>
      <c r="F17" t="s">
        <v>98</v>
      </c>
    </row>
    <row r="18" spans="1:6" x14ac:dyDescent="0.25">
      <c r="C18" t="s">
        <v>11</v>
      </c>
      <c r="D18" t="s">
        <v>54</v>
      </c>
      <c r="E18" s="4" t="s">
        <v>13</v>
      </c>
      <c r="F18" t="s">
        <v>180</v>
      </c>
    </row>
    <row r="19" spans="1:6" x14ac:dyDescent="0.25">
      <c r="C19" t="s">
        <v>15</v>
      </c>
      <c r="D19" t="s">
        <v>178</v>
      </c>
      <c r="E19" s="5" t="s">
        <v>14</v>
      </c>
      <c r="F19" t="s">
        <v>179</v>
      </c>
    </row>
    <row r="21" spans="1:6" ht="15" customHeight="1" x14ac:dyDescent="0.25">
      <c r="A21" t="s">
        <v>181</v>
      </c>
      <c r="B21" t="s">
        <v>19</v>
      </c>
      <c r="C21" t="s">
        <v>12</v>
      </c>
      <c r="D21" t="s">
        <v>51</v>
      </c>
      <c r="E21" s="4" t="s">
        <v>13</v>
      </c>
      <c r="F21" t="s">
        <v>185</v>
      </c>
    </row>
    <row r="22" spans="1:6" x14ac:dyDescent="0.25">
      <c r="C22" t="s">
        <v>11</v>
      </c>
      <c r="D22" t="s">
        <v>186</v>
      </c>
      <c r="E22" s="4" t="s">
        <v>13</v>
      </c>
      <c r="F22" t="s">
        <v>26</v>
      </c>
    </row>
    <row r="23" spans="1:6" x14ac:dyDescent="0.25">
      <c r="C23" t="s">
        <v>15</v>
      </c>
      <c r="D23" t="s">
        <v>187</v>
      </c>
      <c r="E23" s="4" t="s">
        <v>13</v>
      </c>
      <c r="F23" t="s">
        <v>184</v>
      </c>
    </row>
    <row r="24" spans="1:6" x14ac:dyDescent="0.25">
      <c r="C24" t="s">
        <v>16</v>
      </c>
      <c r="D24" t="s">
        <v>188</v>
      </c>
      <c r="E24" s="4" t="s">
        <v>13</v>
      </c>
      <c r="F24" t="s">
        <v>183</v>
      </c>
    </row>
    <row r="25" spans="1:6" x14ac:dyDescent="0.25">
      <c r="C25" t="s">
        <v>17</v>
      </c>
      <c r="D25" t="s">
        <v>165</v>
      </c>
      <c r="E25" s="5" t="s">
        <v>14</v>
      </c>
      <c r="F25" t="s">
        <v>182</v>
      </c>
    </row>
    <row r="27" spans="1:6" ht="15" customHeight="1" x14ac:dyDescent="0.25">
      <c r="A27" t="s">
        <v>35</v>
      </c>
      <c r="B27" t="s">
        <v>19</v>
      </c>
      <c r="C27" t="s">
        <v>20</v>
      </c>
      <c r="D27" t="s">
        <v>49</v>
      </c>
      <c r="E27" s="4" t="s">
        <v>13</v>
      </c>
      <c r="F27" t="s">
        <v>39</v>
      </c>
    </row>
    <row r="28" spans="1:6" x14ac:dyDescent="0.25">
      <c r="C28" t="s">
        <v>21</v>
      </c>
      <c r="D28" t="s">
        <v>191</v>
      </c>
      <c r="E28" s="4" t="s">
        <v>13</v>
      </c>
      <c r="F28" t="s">
        <v>23</v>
      </c>
    </row>
    <row r="29" spans="1:6" x14ac:dyDescent="0.25">
      <c r="C29" t="s">
        <v>30</v>
      </c>
      <c r="D29" t="s">
        <v>190</v>
      </c>
      <c r="E29" s="4" t="s">
        <v>13</v>
      </c>
      <c r="F29" t="s">
        <v>62</v>
      </c>
    </row>
    <row r="30" spans="1:6" x14ac:dyDescent="0.25">
      <c r="C30" t="s">
        <v>31</v>
      </c>
      <c r="D30" t="s">
        <v>189</v>
      </c>
      <c r="E30" s="4" t="s">
        <v>13</v>
      </c>
      <c r="F30" t="s">
        <v>24</v>
      </c>
    </row>
    <row r="31" spans="1:6" x14ac:dyDescent="0.25">
      <c r="C31" t="s">
        <v>33</v>
      </c>
      <c r="D31" t="s">
        <v>175</v>
      </c>
      <c r="E31" s="4" t="s">
        <v>13</v>
      </c>
      <c r="F31" t="s">
        <v>25</v>
      </c>
    </row>
    <row r="32" spans="1:6" x14ac:dyDescent="0.25">
      <c r="C32" t="s">
        <v>12</v>
      </c>
      <c r="D32" t="s">
        <v>192</v>
      </c>
      <c r="E32" s="4" t="s">
        <v>13</v>
      </c>
      <c r="F32" t="s">
        <v>36</v>
      </c>
    </row>
    <row r="33" spans="1:6" x14ac:dyDescent="0.25">
      <c r="C33" t="s">
        <v>11</v>
      </c>
      <c r="D33" t="s">
        <v>193</v>
      </c>
      <c r="E33" s="4" t="s">
        <v>13</v>
      </c>
      <c r="F33" t="s">
        <v>44</v>
      </c>
    </row>
    <row r="34" spans="1:6" x14ac:dyDescent="0.25">
      <c r="C34" t="s">
        <v>15</v>
      </c>
      <c r="D34" t="s">
        <v>64</v>
      </c>
      <c r="E34" s="4" t="s">
        <v>13</v>
      </c>
      <c r="F34" t="s">
        <v>56</v>
      </c>
    </row>
    <row r="35" spans="1:6" x14ac:dyDescent="0.25">
      <c r="C35" t="s">
        <v>16</v>
      </c>
      <c r="D35" t="s">
        <v>194</v>
      </c>
      <c r="E35" s="4" t="s">
        <v>13</v>
      </c>
      <c r="F35" t="s">
        <v>62</v>
      </c>
    </row>
    <row r="36" spans="1:6" x14ac:dyDescent="0.25">
      <c r="C36" t="s">
        <v>17</v>
      </c>
      <c r="D36" t="s">
        <v>195</v>
      </c>
      <c r="E36" s="4" t="s">
        <v>13</v>
      </c>
      <c r="F36" t="s">
        <v>22</v>
      </c>
    </row>
    <row r="38" spans="1:6" x14ac:dyDescent="0.25">
      <c r="A38" t="s">
        <v>196</v>
      </c>
      <c r="B38" t="s">
        <v>19</v>
      </c>
      <c r="C38" t="s">
        <v>33</v>
      </c>
      <c r="D38" t="s">
        <v>197</v>
      </c>
      <c r="E38" s="5" t="s">
        <v>14</v>
      </c>
      <c r="F38" t="s">
        <v>25</v>
      </c>
    </row>
    <row r="40" spans="1:6" x14ac:dyDescent="0.25">
      <c r="A40" t="s">
        <v>198</v>
      </c>
      <c r="B40" t="s">
        <v>19</v>
      </c>
      <c r="C40" t="s">
        <v>12</v>
      </c>
      <c r="D40" t="s">
        <v>199</v>
      </c>
      <c r="E40" s="4" t="s">
        <v>13</v>
      </c>
      <c r="F40" t="s">
        <v>200</v>
      </c>
    </row>
    <row r="41" spans="1:6" x14ac:dyDescent="0.25">
      <c r="C41" t="s">
        <v>11</v>
      </c>
      <c r="D41" t="s">
        <v>201</v>
      </c>
      <c r="E41" s="4" t="s">
        <v>13</v>
      </c>
      <c r="F41" t="s">
        <v>56</v>
      </c>
    </row>
    <row r="42" spans="1:6" x14ac:dyDescent="0.25">
      <c r="C42" t="s">
        <v>15</v>
      </c>
      <c r="D42" t="s">
        <v>202</v>
      </c>
      <c r="E42" s="5" t="s">
        <v>14</v>
      </c>
      <c r="F42" t="s">
        <v>44</v>
      </c>
    </row>
    <row r="44" spans="1:6" x14ac:dyDescent="0.25">
      <c r="A44" t="s">
        <v>203</v>
      </c>
      <c r="B44" t="s">
        <v>19</v>
      </c>
      <c r="C44" t="s">
        <v>11</v>
      </c>
      <c r="D44" t="s">
        <v>204</v>
      </c>
      <c r="E44" s="5" t="s">
        <v>14</v>
      </c>
      <c r="F44" t="s">
        <v>205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C7F0A-9B43-45B0-8919-BDD44D307664}">
  <sheetPr>
    <pageSetUpPr fitToPage="1"/>
  </sheetPr>
  <dimension ref="A1:F55"/>
  <sheetViews>
    <sheetView topLeftCell="A4" workbookViewId="0">
      <selection activeCell="D15" sqref="D15"/>
    </sheetView>
  </sheetViews>
  <sheetFormatPr defaultRowHeight="15" x14ac:dyDescent="0.25"/>
  <cols>
    <col min="1" max="1" width="23" bestFit="1" customWidth="1"/>
    <col min="2" max="2" width="9" bestFit="1" customWidth="1"/>
    <col min="3" max="3" width="12.42578125" bestFit="1" customWidth="1"/>
    <col min="4" max="4" width="37.42578125" bestFit="1" customWidth="1"/>
    <col min="5" max="5" width="7.42578125" bestFit="1" customWidth="1"/>
    <col min="6" max="6" width="20.2851562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206</v>
      </c>
      <c r="B2" t="s">
        <v>19</v>
      </c>
      <c r="C2" t="s">
        <v>12</v>
      </c>
      <c r="D2" t="s">
        <v>207</v>
      </c>
      <c r="E2" s="5" t="s">
        <v>14</v>
      </c>
      <c r="F2" t="s">
        <v>36</v>
      </c>
    </row>
    <row r="4" spans="1:6" x14ac:dyDescent="0.25">
      <c r="A4" t="s">
        <v>208</v>
      </c>
      <c r="B4" t="s">
        <v>19</v>
      </c>
      <c r="C4" t="s">
        <v>31</v>
      </c>
      <c r="D4" t="s">
        <v>209</v>
      </c>
      <c r="E4" s="4" t="s">
        <v>13</v>
      </c>
      <c r="F4" t="s">
        <v>211</v>
      </c>
    </row>
    <row r="5" spans="1:6" x14ac:dyDescent="0.25">
      <c r="C5" t="s">
        <v>33</v>
      </c>
      <c r="D5" t="s">
        <v>210</v>
      </c>
      <c r="E5" s="5" t="s">
        <v>14</v>
      </c>
      <c r="F5" t="s">
        <v>212</v>
      </c>
    </row>
    <row r="7" spans="1:6" x14ac:dyDescent="0.25">
      <c r="A7" t="s">
        <v>213</v>
      </c>
      <c r="B7" t="s">
        <v>19</v>
      </c>
      <c r="C7" t="s">
        <v>12</v>
      </c>
      <c r="D7" t="s">
        <v>214</v>
      </c>
      <c r="E7" s="5" t="s">
        <v>14</v>
      </c>
      <c r="F7" t="s">
        <v>215</v>
      </c>
    </row>
    <row r="9" spans="1:6" x14ac:dyDescent="0.25">
      <c r="A9" t="s">
        <v>196</v>
      </c>
      <c r="B9" t="s">
        <v>19</v>
      </c>
      <c r="C9" t="s">
        <v>33</v>
      </c>
      <c r="D9" t="s">
        <v>216</v>
      </c>
      <c r="E9" s="4" t="s">
        <v>13</v>
      </c>
      <c r="F9" t="s">
        <v>217</v>
      </c>
    </row>
    <row r="10" spans="1:6" x14ac:dyDescent="0.25">
      <c r="C10" t="s">
        <v>12</v>
      </c>
      <c r="D10" t="s">
        <v>218</v>
      </c>
      <c r="E10" s="5" t="s">
        <v>14</v>
      </c>
      <c r="F10" t="s">
        <v>219</v>
      </c>
    </row>
    <row r="12" spans="1:6" x14ac:dyDescent="0.25">
      <c r="A12" t="s">
        <v>220</v>
      </c>
      <c r="B12" t="s">
        <v>19</v>
      </c>
      <c r="C12" t="s">
        <v>33</v>
      </c>
      <c r="D12" t="s">
        <v>221</v>
      </c>
      <c r="E12" s="5" t="s">
        <v>14</v>
      </c>
      <c r="F12" t="s">
        <v>222</v>
      </c>
    </row>
    <row r="14" spans="1:6" x14ac:dyDescent="0.25">
      <c r="A14" t="s">
        <v>223</v>
      </c>
      <c r="B14" t="s">
        <v>224</v>
      </c>
      <c r="D14" t="s">
        <v>225</v>
      </c>
      <c r="E14" s="4" t="s">
        <v>13</v>
      </c>
      <c r="F14" t="s">
        <v>226</v>
      </c>
    </row>
    <row r="15" spans="1:6" x14ac:dyDescent="0.25">
      <c r="D15" t="s">
        <v>61</v>
      </c>
      <c r="E15" s="5" t="s">
        <v>14</v>
      </c>
      <c r="F15" t="s">
        <v>227</v>
      </c>
    </row>
    <row r="17" spans="1:6" x14ac:dyDescent="0.25">
      <c r="A17" t="s">
        <v>228</v>
      </c>
      <c r="B17" t="s">
        <v>224</v>
      </c>
      <c r="C17" t="s">
        <v>12</v>
      </c>
      <c r="D17" t="s">
        <v>229</v>
      </c>
      <c r="E17" s="4" t="s">
        <v>13</v>
      </c>
      <c r="F17" t="s">
        <v>39</v>
      </c>
    </row>
    <row r="18" spans="1:6" x14ac:dyDescent="0.25">
      <c r="C18" t="s">
        <v>11</v>
      </c>
      <c r="D18" t="s">
        <v>230</v>
      </c>
      <c r="E18" s="4" t="s">
        <v>13</v>
      </c>
      <c r="F18" t="s">
        <v>211</v>
      </c>
    </row>
    <row r="19" spans="1:6" x14ac:dyDescent="0.25">
      <c r="C19" t="s">
        <v>15</v>
      </c>
      <c r="D19" t="s">
        <v>231</v>
      </c>
      <c r="E19" s="5" t="s">
        <v>14</v>
      </c>
      <c r="F19" t="s">
        <v>67</v>
      </c>
    </row>
    <row r="21" spans="1:6" x14ac:dyDescent="0.25">
      <c r="A21" t="s">
        <v>282</v>
      </c>
      <c r="B21" t="s">
        <v>224</v>
      </c>
      <c r="C21" t="s">
        <v>33</v>
      </c>
      <c r="D21" t="s">
        <v>225</v>
      </c>
      <c r="E21" s="4" t="s">
        <v>13</v>
      </c>
      <c r="F21" t="s">
        <v>232</v>
      </c>
    </row>
    <row r="22" spans="1:6" x14ac:dyDescent="0.25">
      <c r="C22" t="s">
        <v>12</v>
      </c>
      <c r="D22" t="s">
        <v>202</v>
      </c>
      <c r="E22" s="4" t="s">
        <v>13</v>
      </c>
      <c r="F22" t="s">
        <v>44</v>
      </c>
    </row>
    <row r="23" spans="1:6" x14ac:dyDescent="0.25">
      <c r="C23" t="s">
        <v>11</v>
      </c>
      <c r="D23" t="s">
        <v>233</v>
      </c>
      <c r="E23" s="5" t="s">
        <v>14</v>
      </c>
      <c r="F23" t="s">
        <v>234</v>
      </c>
    </row>
    <row r="25" spans="1:6" x14ac:dyDescent="0.25">
      <c r="A25" t="s">
        <v>235</v>
      </c>
      <c r="B25" t="s">
        <v>224</v>
      </c>
      <c r="C25" t="s">
        <v>33</v>
      </c>
      <c r="D25" t="s">
        <v>236</v>
      </c>
      <c r="E25" s="5" t="s">
        <v>14</v>
      </c>
      <c r="F25" t="s">
        <v>148</v>
      </c>
    </row>
    <row r="27" spans="1:6" x14ac:dyDescent="0.25">
      <c r="A27" t="s">
        <v>237</v>
      </c>
      <c r="B27" t="s">
        <v>224</v>
      </c>
      <c r="C27" t="s">
        <v>31</v>
      </c>
      <c r="D27" t="s">
        <v>238</v>
      </c>
      <c r="E27" s="4" t="s">
        <v>13</v>
      </c>
      <c r="F27" t="s">
        <v>239</v>
      </c>
    </row>
    <row r="28" spans="1:6" x14ac:dyDescent="0.25">
      <c r="C28" t="s">
        <v>33</v>
      </c>
      <c r="D28" t="s">
        <v>197</v>
      </c>
      <c r="E28" s="5" t="s">
        <v>14</v>
      </c>
      <c r="F28" t="s">
        <v>240</v>
      </c>
    </row>
    <row r="30" spans="1:6" x14ac:dyDescent="0.25">
      <c r="A30" t="s">
        <v>166</v>
      </c>
      <c r="B30" t="s">
        <v>55</v>
      </c>
      <c r="C30" t="s">
        <v>12</v>
      </c>
      <c r="D30" t="s">
        <v>241</v>
      </c>
      <c r="E30" s="5" t="s">
        <v>14</v>
      </c>
      <c r="F30" t="s">
        <v>179</v>
      </c>
    </row>
    <row r="32" spans="1:6" x14ac:dyDescent="0.25">
      <c r="A32" t="s">
        <v>57</v>
      </c>
      <c r="B32" t="s">
        <v>55</v>
      </c>
      <c r="C32" t="s">
        <v>31</v>
      </c>
      <c r="D32" t="s">
        <v>242</v>
      </c>
      <c r="E32" s="4" t="s">
        <v>13</v>
      </c>
      <c r="F32" t="s">
        <v>67</v>
      </c>
    </row>
    <row r="33" spans="1:6" x14ac:dyDescent="0.25">
      <c r="C33" t="s">
        <v>33</v>
      </c>
      <c r="D33" t="s">
        <v>216</v>
      </c>
      <c r="E33" s="5" t="s">
        <v>14</v>
      </c>
      <c r="F33" t="s">
        <v>27</v>
      </c>
    </row>
    <row r="35" spans="1:6" x14ac:dyDescent="0.25">
      <c r="A35" t="s">
        <v>243</v>
      </c>
      <c r="B35" t="s">
        <v>19</v>
      </c>
      <c r="C35" t="s">
        <v>12</v>
      </c>
      <c r="D35" t="s">
        <v>244</v>
      </c>
      <c r="E35" s="4" t="s">
        <v>13</v>
      </c>
      <c r="F35" t="s">
        <v>18</v>
      </c>
    </row>
    <row r="36" spans="1:6" x14ac:dyDescent="0.25">
      <c r="C36" t="s">
        <v>11</v>
      </c>
      <c r="D36" t="s">
        <v>245</v>
      </c>
      <c r="E36" s="4" t="s">
        <v>13</v>
      </c>
      <c r="F36" t="s">
        <v>246</v>
      </c>
    </row>
    <row r="37" spans="1:6" x14ac:dyDescent="0.25">
      <c r="C37" t="s">
        <v>15</v>
      </c>
      <c r="D37" t="s">
        <v>247</v>
      </c>
      <c r="E37" s="5" t="s">
        <v>14</v>
      </c>
      <c r="F37" t="s">
        <v>248</v>
      </c>
    </row>
    <row r="39" spans="1:6" x14ac:dyDescent="0.25">
      <c r="A39" t="s">
        <v>250</v>
      </c>
      <c r="B39" t="s">
        <v>19</v>
      </c>
      <c r="C39" t="s">
        <v>33</v>
      </c>
      <c r="D39" t="s">
        <v>251</v>
      </c>
      <c r="E39" s="5" t="s">
        <v>14</v>
      </c>
      <c r="F39" t="s">
        <v>252</v>
      </c>
    </row>
    <row r="41" spans="1:6" x14ac:dyDescent="0.25">
      <c r="A41" t="s">
        <v>253</v>
      </c>
      <c r="B41" t="s">
        <v>19</v>
      </c>
      <c r="C41" t="s">
        <v>12</v>
      </c>
      <c r="D41" t="s">
        <v>256</v>
      </c>
      <c r="E41" s="4" t="s">
        <v>13</v>
      </c>
      <c r="F41" t="s">
        <v>257</v>
      </c>
    </row>
    <row r="42" spans="1:6" x14ac:dyDescent="0.25">
      <c r="C42" t="s">
        <v>11</v>
      </c>
      <c r="D42" t="s">
        <v>254</v>
      </c>
      <c r="E42" s="4" t="s">
        <v>13</v>
      </c>
      <c r="F42" t="s">
        <v>258</v>
      </c>
    </row>
    <row r="43" spans="1:6" x14ac:dyDescent="0.25">
      <c r="C43" t="s">
        <v>15</v>
      </c>
      <c r="D43" t="s">
        <v>255</v>
      </c>
      <c r="E43" s="5" t="s">
        <v>14</v>
      </c>
      <c r="F43" t="s">
        <v>65</v>
      </c>
    </row>
    <row r="45" spans="1:6" x14ac:dyDescent="0.25">
      <c r="A45" t="s">
        <v>35</v>
      </c>
      <c r="B45" t="s">
        <v>19</v>
      </c>
      <c r="C45" t="s">
        <v>31</v>
      </c>
      <c r="D45" t="s">
        <v>259</v>
      </c>
      <c r="E45" s="5" t="s">
        <v>14</v>
      </c>
      <c r="F45" t="s">
        <v>27</v>
      </c>
    </row>
    <row r="47" spans="1:6" x14ac:dyDescent="0.25">
      <c r="A47" t="s">
        <v>260</v>
      </c>
      <c r="B47" t="s">
        <v>19</v>
      </c>
      <c r="C47" t="s">
        <v>12</v>
      </c>
      <c r="D47" t="s">
        <v>261</v>
      </c>
      <c r="E47" s="4" t="s">
        <v>13</v>
      </c>
      <c r="F47" t="s">
        <v>262</v>
      </c>
    </row>
    <row r="48" spans="1:6" x14ac:dyDescent="0.25">
      <c r="C48" t="s">
        <v>11</v>
      </c>
      <c r="D48" t="s">
        <v>263</v>
      </c>
      <c r="E48" s="5" t="s">
        <v>14</v>
      </c>
      <c r="F48" t="s">
        <v>264</v>
      </c>
    </row>
    <row r="50" spans="1:6" x14ac:dyDescent="0.25">
      <c r="A50" t="s">
        <v>265</v>
      </c>
      <c r="B50" t="s">
        <v>19</v>
      </c>
      <c r="C50" t="s">
        <v>12</v>
      </c>
      <c r="D50" t="s">
        <v>268</v>
      </c>
      <c r="E50" s="4" t="s">
        <v>13</v>
      </c>
      <c r="F50" t="s">
        <v>25</v>
      </c>
    </row>
    <row r="51" spans="1:6" x14ac:dyDescent="0.25">
      <c r="C51" t="s">
        <v>11</v>
      </c>
      <c r="D51" t="s">
        <v>269</v>
      </c>
      <c r="E51" s="4" t="s">
        <v>13</v>
      </c>
      <c r="F51" t="s">
        <v>23</v>
      </c>
    </row>
    <row r="52" spans="1:6" x14ac:dyDescent="0.25">
      <c r="C52" t="s">
        <v>15</v>
      </c>
      <c r="D52" t="s">
        <v>270</v>
      </c>
      <c r="E52" s="4" t="s">
        <v>13</v>
      </c>
      <c r="F52" t="s">
        <v>271</v>
      </c>
    </row>
    <row r="53" spans="1:6" x14ac:dyDescent="0.25">
      <c r="C53" t="s">
        <v>16</v>
      </c>
      <c r="D53" t="s">
        <v>266</v>
      </c>
      <c r="E53" s="5" t="s">
        <v>14</v>
      </c>
      <c r="F53" t="s">
        <v>267</v>
      </c>
    </row>
    <row r="55" spans="1:6" x14ac:dyDescent="0.25">
      <c r="A55" t="s">
        <v>272</v>
      </c>
      <c r="B55" t="s">
        <v>19</v>
      </c>
      <c r="C55" t="s">
        <v>12</v>
      </c>
      <c r="D55" t="s">
        <v>350</v>
      </c>
      <c r="E55" s="5" t="s">
        <v>14</v>
      </c>
      <c r="F55" t="s">
        <v>65</v>
      </c>
    </row>
  </sheetData>
  <pageMargins left="0.75" right="0.75" top="1" bottom="1" header="0.5" footer="0.5"/>
  <pageSetup scale="5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4F4D8-4204-4CC4-8DD8-FD96363FA648}">
  <sheetPr>
    <pageSetUpPr fitToPage="1"/>
  </sheetPr>
  <dimension ref="A1:F15"/>
  <sheetViews>
    <sheetView workbookViewId="0">
      <selection activeCell="D15" sqref="D15"/>
    </sheetView>
  </sheetViews>
  <sheetFormatPr defaultRowHeight="15" x14ac:dyDescent="0.25"/>
  <cols>
    <col min="1" max="1" width="22.5703125" bestFit="1" customWidth="1"/>
    <col min="2" max="2" width="9" bestFit="1" customWidth="1"/>
    <col min="3" max="3" width="12.42578125" bestFit="1" customWidth="1"/>
    <col min="4" max="4" width="33.140625" bestFit="1" customWidth="1"/>
    <col min="5" max="5" width="7.42578125" bestFit="1" customWidth="1"/>
    <col min="6" max="6" width="14.570312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 t="s">
        <v>274</v>
      </c>
      <c r="B2" t="s">
        <v>19</v>
      </c>
      <c r="C2" t="s">
        <v>12</v>
      </c>
      <c r="D2" t="s">
        <v>275</v>
      </c>
      <c r="E2" s="4" t="s">
        <v>13</v>
      </c>
      <c r="F2" t="s">
        <v>292</v>
      </c>
    </row>
    <row r="3" spans="1:6" x14ac:dyDescent="0.25">
      <c r="A3" s="7"/>
      <c r="C3" t="s">
        <v>11</v>
      </c>
      <c r="D3" t="s">
        <v>276</v>
      </c>
      <c r="E3" s="5" t="s">
        <v>14</v>
      </c>
      <c r="F3" t="s">
        <v>277</v>
      </c>
    </row>
    <row r="5" spans="1:6" x14ac:dyDescent="0.25">
      <c r="A5" s="7" t="s">
        <v>208</v>
      </c>
      <c r="B5" t="s">
        <v>19</v>
      </c>
      <c r="C5" t="s">
        <v>31</v>
      </c>
      <c r="D5" t="s">
        <v>230</v>
      </c>
      <c r="E5" s="4" t="s">
        <v>13</v>
      </c>
      <c r="F5" t="s">
        <v>32</v>
      </c>
    </row>
    <row r="6" spans="1:6" x14ac:dyDescent="0.25">
      <c r="A6" s="7"/>
      <c r="C6" t="s">
        <v>33</v>
      </c>
      <c r="D6" t="s">
        <v>278</v>
      </c>
      <c r="E6" s="5" t="s">
        <v>14</v>
      </c>
      <c r="F6" t="s">
        <v>273</v>
      </c>
    </row>
    <row r="8" spans="1:6" x14ac:dyDescent="0.25">
      <c r="A8" t="s">
        <v>196</v>
      </c>
      <c r="B8" t="s">
        <v>19</v>
      </c>
      <c r="C8" t="s">
        <v>31</v>
      </c>
      <c r="D8" t="s">
        <v>210</v>
      </c>
      <c r="E8" s="4" t="s">
        <v>13</v>
      </c>
      <c r="F8" t="s">
        <v>24</v>
      </c>
    </row>
    <row r="9" spans="1:6" x14ac:dyDescent="0.25">
      <c r="C9" t="s">
        <v>33</v>
      </c>
      <c r="D9" t="s">
        <v>270</v>
      </c>
      <c r="E9" s="4" t="s">
        <v>13</v>
      </c>
      <c r="F9" t="s">
        <v>170</v>
      </c>
    </row>
    <row r="10" spans="1:6" x14ac:dyDescent="0.25">
      <c r="C10" t="s">
        <v>12</v>
      </c>
      <c r="D10" t="s">
        <v>279</v>
      </c>
      <c r="E10" s="4" t="s">
        <v>13</v>
      </c>
      <c r="F10" t="s">
        <v>182</v>
      </c>
    </row>
    <row r="11" spans="1:6" x14ac:dyDescent="0.25">
      <c r="C11" t="s">
        <v>11</v>
      </c>
      <c r="D11" t="s">
        <v>231</v>
      </c>
      <c r="E11" s="5" t="s">
        <v>14</v>
      </c>
      <c r="F11" t="s">
        <v>280</v>
      </c>
    </row>
    <row r="13" spans="1:6" x14ac:dyDescent="0.25">
      <c r="A13" t="s">
        <v>220</v>
      </c>
      <c r="B13" t="s">
        <v>19</v>
      </c>
      <c r="C13" t="s">
        <v>31</v>
      </c>
      <c r="D13" t="s">
        <v>236</v>
      </c>
      <c r="E13" s="5" t="s">
        <v>14</v>
      </c>
      <c r="F13" t="s">
        <v>281</v>
      </c>
    </row>
    <row r="15" spans="1:6" x14ac:dyDescent="0.25">
      <c r="A15" t="s">
        <v>228</v>
      </c>
      <c r="B15" t="s">
        <v>224</v>
      </c>
      <c r="C15" t="s">
        <v>12</v>
      </c>
      <c r="D15" t="s">
        <v>266</v>
      </c>
      <c r="E15" s="5" t="s">
        <v>14</v>
      </c>
      <c r="F15" t="s">
        <v>44</v>
      </c>
    </row>
  </sheetData>
  <pageMargins left="0.75" right="0.75" top="1" bottom="1" header="0.5" footer="0.5"/>
  <pageSetup scale="5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AE6D7-B853-46EA-9964-516F91AAA0C7}">
  <sheetPr>
    <pageSetUpPr fitToPage="1"/>
  </sheetPr>
  <dimension ref="A1:F52"/>
  <sheetViews>
    <sheetView topLeftCell="A7" workbookViewId="0">
      <selection activeCell="D33" sqref="D33"/>
    </sheetView>
  </sheetViews>
  <sheetFormatPr defaultRowHeight="15" x14ac:dyDescent="0.25"/>
  <cols>
    <col min="1" max="1" width="28.140625" bestFit="1" customWidth="1"/>
    <col min="2" max="2" width="9" bestFit="1" customWidth="1"/>
    <col min="3" max="3" width="12.42578125" bestFit="1" customWidth="1"/>
    <col min="4" max="4" width="31.85546875" bestFit="1" customWidth="1"/>
    <col min="5" max="5" width="7.42578125" bestFit="1" customWidth="1"/>
    <col min="6" max="6" width="1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 t="s">
        <v>274</v>
      </c>
      <c r="B2" t="s">
        <v>19</v>
      </c>
      <c r="C2" t="s">
        <v>12</v>
      </c>
      <c r="D2" t="s">
        <v>283</v>
      </c>
      <c r="E2" s="4" t="s">
        <v>13</v>
      </c>
      <c r="F2" t="s">
        <v>286</v>
      </c>
    </row>
    <row r="3" spans="1:6" x14ac:dyDescent="0.25">
      <c r="A3" s="7"/>
      <c r="C3" t="s">
        <v>11</v>
      </c>
      <c r="D3" t="s">
        <v>284</v>
      </c>
      <c r="E3" s="5" t="s">
        <v>14</v>
      </c>
      <c r="F3" t="s">
        <v>285</v>
      </c>
    </row>
    <row r="5" spans="1:6" x14ac:dyDescent="0.25">
      <c r="A5" t="s">
        <v>208</v>
      </c>
      <c r="B5" t="s">
        <v>19</v>
      </c>
      <c r="C5" t="s">
        <v>31</v>
      </c>
      <c r="D5" t="s">
        <v>287</v>
      </c>
      <c r="E5" s="4" t="s">
        <v>13</v>
      </c>
      <c r="F5" t="s">
        <v>32</v>
      </c>
    </row>
    <row r="6" spans="1:6" x14ac:dyDescent="0.25">
      <c r="C6" t="s">
        <v>33</v>
      </c>
      <c r="D6" t="s">
        <v>288</v>
      </c>
      <c r="E6" s="5" t="s">
        <v>14</v>
      </c>
      <c r="F6" t="s">
        <v>289</v>
      </c>
    </row>
    <row r="8" spans="1:6" x14ac:dyDescent="0.25">
      <c r="A8" t="s">
        <v>293</v>
      </c>
      <c r="B8" t="s">
        <v>19</v>
      </c>
      <c r="C8" t="s">
        <v>12</v>
      </c>
      <c r="D8" t="s">
        <v>294</v>
      </c>
      <c r="E8" s="4" t="s">
        <v>13</v>
      </c>
      <c r="F8" t="s">
        <v>28</v>
      </c>
    </row>
    <row r="9" spans="1:6" x14ac:dyDescent="0.25">
      <c r="C9" t="s">
        <v>11</v>
      </c>
      <c r="D9" t="s">
        <v>295</v>
      </c>
      <c r="E9" s="5" t="s">
        <v>14</v>
      </c>
      <c r="F9" t="s">
        <v>28</v>
      </c>
    </row>
    <row r="11" spans="1:6" x14ac:dyDescent="0.25">
      <c r="A11" t="s">
        <v>296</v>
      </c>
      <c r="B11" t="s">
        <v>19</v>
      </c>
      <c r="C11" t="s">
        <v>33</v>
      </c>
      <c r="D11" t="s">
        <v>233</v>
      </c>
      <c r="E11" s="5" t="s">
        <v>14</v>
      </c>
      <c r="F11" t="s">
        <v>297</v>
      </c>
    </row>
    <row r="13" spans="1:6" x14ac:dyDescent="0.25">
      <c r="A13" t="s">
        <v>196</v>
      </c>
      <c r="B13" t="s">
        <v>19</v>
      </c>
      <c r="C13" t="s">
        <v>31</v>
      </c>
      <c r="D13" t="s">
        <v>298</v>
      </c>
      <c r="E13" s="4" t="s">
        <v>13</v>
      </c>
      <c r="F13" t="s">
        <v>24</v>
      </c>
    </row>
    <row r="14" spans="1:6" x14ac:dyDescent="0.25">
      <c r="C14" t="s">
        <v>33</v>
      </c>
      <c r="D14" t="s">
        <v>261</v>
      </c>
      <c r="E14" s="4" t="s">
        <v>13</v>
      </c>
      <c r="F14" t="s">
        <v>299</v>
      </c>
    </row>
    <row r="15" spans="1:6" x14ac:dyDescent="0.25">
      <c r="C15" t="s">
        <v>12</v>
      </c>
      <c r="D15" t="s">
        <v>300</v>
      </c>
      <c r="E15" s="5" t="s">
        <v>14</v>
      </c>
      <c r="F15" t="s">
        <v>23</v>
      </c>
    </row>
    <row r="17" spans="1:6" x14ac:dyDescent="0.25">
      <c r="A17" t="s">
        <v>223</v>
      </c>
      <c r="B17" t="s">
        <v>224</v>
      </c>
      <c r="D17" t="s">
        <v>216</v>
      </c>
      <c r="E17" s="4" t="s">
        <v>13</v>
      </c>
      <c r="F17" t="s">
        <v>108</v>
      </c>
    </row>
    <row r="18" spans="1:6" x14ac:dyDescent="0.25">
      <c r="D18" t="s">
        <v>302</v>
      </c>
      <c r="E18" s="4" t="s">
        <v>13</v>
      </c>
      <c r="F18" t="s">
        <v>301</v>
      </c>
    </row>
    <row r="20" spans="1:6" x14ac:dyDescent="0.25">
      <c r="A20" t="s">
        <v>228</v>
      </c>
      <c r="B20" t="s">
        <v>224</v>
      </c>
      <c r="C20" t="s">
        <v>12</v>
      </c>
      <c r="D20" t="s">
        <v>303</v>
      </c>
      <c r="E20" s="4" t="s">
        <v>13</v>
      </c>
      <c r="F20" t="s">
        <v>44</v>
      </c>
    </row>
    <row r="21" spans="1:6" x14ac:dyDescent="0.25">
      <c r="C21" t="s">
        <v>11</v>
      </c>
      <c r="D21" t="s">
        <v>238</v>
      </c>
      <c r="E21" s="4" t="s">
        <v>13</v>
      </c>
      <c r="F21" t="s">
        <v>304</v>
      </c>
    </row>
    <row r="22" spans="1:6" x14ac:dyDescent="0.25">
      <c r="C22" t="s">
        <v>15</v>
      </c>
      <c r="D22" t="s">
        <v>231</v>
      </c>
      <c r="E22" s="5" t="s">
        <v>14</v>
      </c>
      <c r="F22" t="s">
        <v>305</v>
      </c>
    </row>
    <row r="24" spans="1:6" x14ac:dyDescent="0.25">
      <c r="A24" t="s">
        <v>282</v>
      </c>
      <c r="B24" t="s">
        <v>224</v>
      </c>
      <c r="C24" t="s">
        <v>31</v>
      </c>
      <c r="D24" t="s">
        <v>306</v>
      </c>
      <c r="E24" s="5" t="s">
        <v>14</v>
      </c>
      <c r="F24" t="s">
        <v>271</v>
      </c>
    </row>
    <row r="26" spans="1:6" x14ac:dyDescent="0.25">
      <c r="A26" t="s">
        <v>166</v>
      </c>
      <c r="B26" t="s">
        <v>55</v>
      </c>
      <c r="C26" t="s">
        <v>12</v>
      </c>
      <c r="D26" t="s">
        <v>307</v>
      </c>
      <c r="E26" s="4" t="s">
        <v>13</v>
      </c>
      <c r="F26" t="s">
        <v>62</v>
      </c>
    </row>
    <row r="27" spans="1:6" x14ac:dyDescent="0.25">
      <c r="C27" t="s">
        <v>11</v>
      </c>
      <c r="D27" t="s">
        <v>310</v>
      </c>
      <c r="E27" s="4" t="s">
        <v>13</v>
      </c>
      <c r="F27" t="s">
        <v>271</v>
      </c>
    </row>
    <row r="28" spans="1:6" x14ac:dyDescent="0.25">
      <c r="C28" t="s">
        <v>15</v>
      </c>
      <c r="D28" t="s">
        <v>311</v>
      </c>
      <c r="E28" s="8" t="s">
        <v>13</v>
      </c>
      <c r="F28" t="s">
        <v>308</v>
      </c>
    </row>
    <row r="29" spans="1:6" x14ac:dyDescent="0.25">
      <c r="C29" t="s">
        <v>16</v>
      </c>
      <c r="D29" t="s">
        <v>312</v>
      </c>
      <c r="E29" s="5" t="s">
        <v>14</v>
      </c>
      <c r="F29" t="s">
        <v>309</v>
      </c>
    </row>
    <row r="31" spans="1:6" x14ac:dyDescent="0.25">
      <c r="A31" t="s">
        <v>313</v>
      </c>
      <c r="B31" t="s">
        <v>55</v>
      </c>
      <c r="C31" t="s">
        <v>12</v>
      </c>
      <c r="D31" t="s">
        <v>209</v>
      </c>
      <c r="E31" s="4" t="s">
        <v>13</v>
      </c>
      <c r="F31" t="s">
        <v>257</v>
      </c>
    </row>
    <row r="32" spans="1:6" x14ac:dyDescent="0.25">
      <c r="C32" t="s">
        <v>11</v>
      </c>
      <c r="D32" t="s">
        <v>255</v>
      </c>
      <c r="E32" s="4" t="s">
        <v>13</v>
      </c>
      <c r="F32" t="s">
        <v>314</v>
      </c>
    </row>
    <row r="33" spans="1:6" x14ac:dyDescent="0.25">
      <c r="C33" t="s">
        <v>15</v>
      </c>
      <c r="D33" t="s">
        <v>350</v>
      </c>
      <c r="E33" s="5" t="s">
        <v>14</v>
      </c>
      <c r="F33" t="s">
        <v>271</v>
      </c>
    </row>
    <row r="35" spans="1:6" x14ac:dyDescent="0.25">
      <c r="A35" t="s">
        <v>57</v>
      </c>
      <c r="B35" t="s">
        <v>55</v>
      </c>
      <c r="C35" t="s">
        <v>31</v>
      </c>
      <c r="D35" t="s">
        <v>315</v>
      </c>
      <c r="E35" s="4" t="s">
        <v>13</v>
      </c>
      <c r="F35" t="s">
        <v>316</v>
      </c>
    </row>
    <row r="36" spans="1:6" x14ac:dyDescent="0.25">
      <c r="C36" t="s">
        <v>33</v>
      </c>
      <c r="D36" t="s">
        <v>318</v>
      </c>
      <c r="E36" s="4" t="s">
        <v>13</v>
      </c>
      <c r="F36" t="s">
        <v>39</v>
      </c>
    </row>
    <row r="37" spans="1:6" x14ac:dyDescent="0.25">
      <c r="C37" t="s">
        <v>12</v>
      </c>
      <c r="D37" t="s">
        <v>194</v>
      </c>
      <c r="E37" s="4" t="s">
        <v>13</v>
      </c>
      <c r="F37" t="s">
        <v>24</v>
      </c>
    </row>
    <row r="38" spans="1:6" x14ac:dyDescent="0.25">
      <c r="C38" t="s">
        <v>11</v>
      </c>
      <c r="D38" t="s">
        <v>319</v>
      </c>
      <c r="E38" s="5" t="s">
        <v>14</v>
      </c>
      <c r="F38" t="s">
        <v>317</v>
      </c>
    </row>
    <row r="40" spans="1:6" x14ac:dyDescent="0.25">
      <c r="A40" t="s">
        <v>320</v>
      </c>
      <c r="B40" t="s">
        <v>19</v>
      </c>
      <c r="C40" t="s">
        <v>12</v>
      </c>
      <c r="D40" t="s">
        <v>318</v>
      </c>
      <c r="E40" s="4" t="s">
        <v>13</v>
      </c>
      <c r="F40" t="s">
        <v>321</v>
      </c>
    </row>
    <row r="41" spans="1:6" x14ac:dyDescent="0.25">
      <c r="C41" t="s">
        <v>11</v>
      </c>
      <c r="D41" t="s">
        <v>323</v>
      </c>
      <c r="E41" s="4" t="s">
        <v>13</v>
      </c>
      <c r="F41" t="s">
        <v>322</v>
      </c>
    </row>
    <row r="42" spans="1:6" x14ac:dyDescent="0.25">
      <c r="C42" t="s">
        <v>15</v>
      </c>
      <c r="D42" t="s">
        <v>324</v>
      </c>
      <c r="E42" s="5" t="s">
        <v>14</v>
      </c>
      <c r="F42" t="s">
        <v>325</v>
      </c>
    </row>
    <row r="44" spans="1:6" x14ac:dyDescent="0.25">
      <c r="A44" t="s">
        <v>35</v>
      </c>
      <c r="B44" t="s">
        <v>19</v>
      </c>
      <c r="C44" t="s">
        <v>31</v>
      </c>
      <c r="D44" t="s">
        <v>326</v>
      </c>
      <c r="E44" s="5" t="s">
        <v>14</v>
      </c>
      <c r="F44" t="s">
        <v>327</v>
      </c>
    </row>
    <row r="46" spans="1:6" x14ac:dyDescent="0.25">
      <c r="A46" t="s">
        <v>265</v>
      </c>
      <c r="B46" t="s">
        <v>19</v>
      </c>
      <c r="C46" t="s">
        <v>12</v>
      </c>
      <c r="D46" t="s">
        <v>323</v>
      </c>
      <c r="E46" s="4" t="s">
        <v>13</v>
      </c>
      <c r="F46" t="s">
        <v>330</v>
      </c>
    </row>
    <row r="47" spans="1:6" x14ac:dyDescent="0.25">
      <c r="C47" t="s">
        <v>11</v>
      </c>
      <c r="D47" t="s">
        <v>328</v>
      </c>
      <c r="E47" s="4" t="s">
        <v>13</v>
      </c>
      <c r="F47" t="s">
        <v>22</v>
      </c>
    </row>
    <row r="48" spans="1:6" x14ac:dyDescent="0.25">
      <c r="C48" t="s">
        <v>15</v>
      </c>
      <c r="D48" t="s">
        <v>350</v>
      </c>
      <c r="E48" s="5" t="s">
        <v>14</v>
      </c>
      <c r="F48" t="s">
        <v>329</v>
      </c>
    </row>
    <row r="50" spans="1:6" x14ac:dyDescent="0.25">
      <c r="A50" t="s">
        <v>223</v>
      </c>
      <c r="B50" t="s">
        <v>19</v>
      </c>
      <c r="C50" s="7"/>
      <c r="D50" t="s">
        <v>331</v>
      </c>
      <c r="E50" s="4" t="s">
        <v>13</v>
      </c>
      <c r="F50" t="s">
        <v>67</v>
      </c>
    </row>
    <row r="51" spans="1:6" x14ac:dyDescent="0.25">
      <c r="C51" s="7"/>
      <c r="D51" t="s">
        <v>332</v>
      </c>
      <c r="E51" s="4" t="s">
        <v>13</v>
      </c>
      <c r="F51" t="s">
        <v>304</v>
      </c>
    </row>
    <row r="52" spans="1:6" x14ac:dyDescent="0.25">
      <c r="C52" s="7"/>
      <c r="D52" t="s">
        <v>333</v>
      </c>
      <c r="E52" s="4" t="s">
        <v>13</v>
      </c>
      <c r="F52" t="s">
        <v>67</v>
      </c>
    </row>
  </sheetData>
  <pageMargins left="0.75" right="0.75" top="1" bottom="1" header="0.5" footer="0.5"/>
  <pageSetup scale="5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CB296-36A4-4A49-A279-2841893BFBFB}">
  <sheetPr>
    <pageSetUpPr fitToPage="1"/>
  </sheetPr>
  <dimension ref="A1:F46"/>
  <sheetViews>
    <sheetView workbookViewId="0">
      <selection activeCell="E46" activeCellId="13" sqref="E4 E6 E8 E10 E13 E15 E21 E24 E29 E32 E35 E39 E42 E46"/>
    </sheetView>
  </sheetViews>
  <sheetFormatPr defaultColWidth="9.140625" defaultRowHeight="15" x14ac:dyDescent="0.25"/>
  <cols>
    <col min="1" max="1" width="29.42578125" bestFit="1" customWidth="1"/>
    <col min="2" max="2" width="9" bestFit="1" customWidth="1"/>
    <col min="3" max="3" width="12.42578125" bestFit="1" customWidth="1"/>
    <col min="4" max="4" width="37.42578125" bestFit="1" customWidth="1"/>
    <col min="5" max="5" width="7.42578125" bestFit="1" customWidth="1"/>
    <col min="6" max="6" width="1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208</v>
      </c>
      <c r="B2" t="s">
        <v>19</v>
      </c>
      <c r="C2" t="s">
        <v>31</v>
      </c>
      <c r="D2" t="s">
        <v>334</v>
      </c>
      <c r="E2" s="4" t="s">
        <v>13</v>
      </c>
      <c r="F2" t="s">
        <v>335</v>
      </c>
    </row>
    <row r="3" spans="1:6" x14ac:dyDescent="0.25">
      <c r="C3" t="s">
        <v>33</v>
      </c>
      <c r="D3" t="s">
        <v>336</v>
      </c>
      <c r="E3" s="4" t="s">
        <v>13</v>
      </c>
      <c r="F3" t="s">
        <v>23</v>
      </c>
    </row>
    <row r="4" spans="1:6" x14ac:dyDescent="0.25">
      <c r="C4" t="s">
        <v>12</v>
      </c>
      <c r="D4" t="s">
        <v>231</v>
      </c>
      <c r="E4" s="5" t="s">
        <v>14</v>
      </c>
      <c r="F4" t="s">
        <v>29</v>
      </c>
    </row>
    <row r="6" spans="1:6" x14ac:dyDescent="0.25">
      <c r="A6" t="s">
        <v>337</v>
      </c>
      <c r="B6" t="s">
        <v>19</v>
      </c>
      <c r="C6" t="s">
        <v>12</v>
      </c>
      <c r="D6" t="s">
        <v>338</v>
      </c>
      <c r="E6" s="5" t="s">
        <v>14</v>
      </c>
      <c r="F6" t="s">
        <v>339</v>
      </c>
    </row>
    <row r="8" spans="1:6" x14ac:dyDescent="0.25">
      <c r="A8" t="s">
        <v>293</v>
      </c>
      <c r="B8" t="s">
        <v>19</v>
      </c>
      <c r="C8" t="s">
        <v>12</v>
      </c>
      <c r="D8" t="s">
        <v>61</v>
      </c>
      <c r="E8" s="5" t="s">
        <v>14</v>
      </c>
      <c r="F8" t="s">
        <v>56</v>
      </c>
    </row>
    <row r="10" spans="1:6" x14ac:dyDescent="0.25">
      <c r="A10" t="s">
        <v>296</v>
      </c>
      <c r="B10" t="s">
        <v>19</v>
      </c>
      <c r="C10" t="s">
        <v>33</v>
      </c>
      <c r="D10" t="s">
        <v>334</v>
      </c>
      <c r="E10" s="5" t="s">
        <v>14</v>
      </c>
      <c r="F10" t="s">
        <v>23</v>
      </c>
    </row>
    <row r="12" spans="1:6" x14ac:dyDescent="0.25">
      <c r="A12" t="s">
        <v>340</v>
      </c>
      <c r="B12" t="s">
        <v>19</v>
      </c>
      <c r="C12" t="s">
        <v>33</v>
      </c>
      <c r="D12" t="s">
        <v>341</v>
      </c>
      <c r="E12" s="4" t="s">
        <v>13</v>
      </c>
      <c r="F12" t="s">
        <v>18</v>
      </c>
    </row>
    <row r="13" spans="1:6" x14ac:dyDescent="0.25">
      <c r="C13" t="s">
        <v>12</v>
      </c>
      <c r="D13" t="s">
        <v>342</v>
      </c>
      <c r="E13" s="5" t="s">
        <v>14</v>
      </c>
      <c r="F13" t="s">
        <v>343</v>
      </c>
    </row>
    <row r="15" spans="1:6" x14ac:dyDescent="0.25">
      <c r="A15" t="s">
        <v>196</v>
      </c>
      <c r="B15" t="s">
        <v>19</v>
      </c>
      <c r="C15" t="s">
        <v>33</v>
      </c>
      <c r="D15" t="s">
        <v>268</v>
      </c>
      <c r="E15" s="5" t="s">
        <v>14</v>
      </c>
      <c r="F15" t="s">
        <v>32</v>
      </c>
    </row>
    <row r="17" spans="1:6" x14ac:dyDescent="0.25">
      <c r="A17" t="s">
        <v>220</v>
      </c>
      <c r="B17" t="s">
        <v>19</v>
      </c>
      <c r="C17" t="s">
        <v>31</v>
      </c>
      <c r="D17" t="s">
        <v>344</v>
      </c>
      <c r="E17" s="4" t="s">
        <v>13</v>
      </c>
      <c r="F17" t="s">
        <v>44</v>
      </c>
    </row>
    <row r="18" spans="1:6" x14ac:dyDescent="0.25">
      <c r="C18" t="s">
        <v>33</v>
      </c>
      <c r="D18" t="s">
        <v>348</v>
      </c>
      <c r="E18" s="4" t="s">
        <v>13</v>
      </c>
      <c r="F18" t="s">
        <v>345</v>
      </c>
    </row>
    <row r="19" spans="1:6" x14ac:dyDescent="0.25">
      <c r="C19" t="s">
        <v>12</v>
      </c>
      <c r="D19" t="s">
        <v>349</v>
      </c>
      <c r="E19" s="4" t="s">
        <v>13</v>
      </c>
      <c r="F19" t="s">
        <v>346</v>
      </c>
    </row>
    <row r="20" spans="1:6" x14ac:dyDescent="0.25">
      <c r="C20" t="s">
        <v>11</v>
      </c>
      <c r="D20" t="s">
        <v>336</v>
      </c>
      <c r="E20" s="4" t="s">
        <v>13</v>
      </c>
      <c r="F20" t="s">
        <v>37</v>
      </c>
    </row>
    <row r="21" spans="1:6" x14ac:dyDescent="0.25">
      <c r="C21" t="s">
        <v>15</v>
      </c>
      <c r="D21" t="s">
        <v>255</v>
      </c>
      <c r="E21" s="5" t="s">
        <v>14</v>
      </c>
      <c r="F21" t="s">
        <v>347</v>
      </c>
    </row>
    <row r="23" spans="1:6" x14ac:dyDescent="0.25">
      <c r="A23" t="s">
        <v>282</v>
      </c>
      <c r="B23" t="s">
        <v>224</v>
      </c>
      <c r="C23" t="s">
        <v>31</v>
      </c>
      <c r="D23" t="s">
        <v>351</v>
      </c>
      <c r="E23" s="4" t="s">
        <v>13</v>
      </c>
      <c r="F23" t="s">
        <v>352</v>
      </c>
    </row>
    <row r="24" spans="1:6" x14ac:dyDescent="0.25">
      <c r="C24" t="s">
        <v>33</v>
      </c>
      <c r="D24" t="s">
        <v>202</v>
      </c>
      <c r="E24" s="5" t="s">
        <v>14</v>
      </c>
      <c r="F24" t="s">
        <v>353</v>
      </c>
    </row>
    <row r="26" spans="1:6" x14ac:dyDescent="0.25">
      <c r="A26" s="7" t="s">
        <v>235</v>
      </c>
      <c r="B26" t="s">
        <v>224</v>
      </c>
      <c r="C26" t="s">
        <v>31</v>
      </c>
      <c r="D26" t="s">
        <v>357</v>
      </c>
      <c r="E26" s="4" t="s">
        <v>13</v>
      </c>
      <c r="F26" t="s">
        <v>356</v>
      </c>
    </row>
    <row r="27" spans="1:6" x14ac:dyDescent="0.25">
      <c r="A27" s="7"/>
      <c r="C27" t="s">
        <v>33</v>
      </c>
      <c r="D27" t="s">
        <v>358</v>
      </c>
      <c r="E27" s="4" t="s">
        <v>13</v>
      </c>
      <c r="F27" t="s">
        <v>271</v>
      </c>
    </row>
    <row r="28" spans="1:6" x14ac:dyDescent="0.25">
      <c r="A28" s="7"/>
      <c r="C28" t="s">
        <v>12</v>
      </c>
      <c r="D28" t="s">
        <v>359</v>
      </c>
      <c r="E28" s="4" t="s">
        <v>13</v>
      </c>
      <c r="F28" t="s">
        <v>355</v>
      </c>
    </row>
    <row r="29" spans="1:6" x14ac:dyDescent="0.25">
      <c r="A29" s="7"/>
      <c r="C29" t="s">
        <v>11</v>
      </c>
      <c r="D29" t="s">
        <v>278</v>
      </c>
      <c r="E29" s="5" t="s">
        <v>14</v>
      </c>
      <c r="F29" t="s">
        <v>39</v>
      </c>
    </row>
    <row r="31" spans="1:6" x14ac:dyDescent="0.25">
      <c r="A31" s="7" t="s">
        <v>361</v>
      </c>
      <c r="B31" t="s">
        <v>224</v>
      </c>
      <c r="C31" t="s">
        <v>12</v>
      </c>
      <c r="D31" t="s">
        <v>350</v>
      </c>
      <c r="E31" s="4" t="s">
        <v>13</v>
      </c>
      <c r="F31" t="s">
        <v>37</v>
      </c>
    </row>
    <row r="32" spans="1:6" x14ac:dyDescent="0.25">
      <c r="A32" s="7"/>
      <c r="C32" t="s">
        <v>11</v>
      </c>
      <c r="D32" t="s">
        <v>360</v>
      </c>
      <c r="E32" s="5" t="s">
        <v>14</v>
      </c>
      <c r="F32" t="s">
        <v>354</v>
      </c>
    </row>
    <row r="34" spans="1:6" x14ac:dyDescent="0.25">
      <c r="A34" t="s">
        <v>237</v>
      </c>
      <c r="B34" t="s">
        <v>224</v>
      </c>
      <c r="C34" t="s">
        <v>31</v>
      </c>
      <c r="D34" t="s">
        <v>204</v>
      </c>
      <c r="E34" s="4" t="s">
        <v>13</v>
      </c>
      <c r="F34" t="s">
        <v>362</v>
      </c>
    </row>
    <row r="35" spans="1:6" x14ac:dyDescent="0.25">
      <c r="C35" t="s">
        <v>33</v>
      </c>
      <c r="D35" t="s">
        <v>231</v>
      </c>
      <c r="E35" s="5" t="s">
        <v>14</v>
      </c>
      <c r="F35" t="s">
        <v>39</v>
      </c>
    </row>
    <row r="37" spans="1:6" x14ac:dyDescent="0.25">
      <c r="A37" s="7" t="s">
        <v>365</v>
      </c>
      <c r="B37" t="s">
        <v>55</v>
      </c>
      <c r="C37" t="s">
        <v>12</v>
      </c>
      <c r="D37" t="s">
        <v>338</v>
      </c>
      <c r="E37" s="4" t="s">
        <v>13</v>
      </c>
      <c r="F37" t="s">
        <v>39</v>
      </c>
    </row>
    <row r="38" spans="1:6" x14ac:dyDescent="0.25">
      <c r="A38" s="7"/>
      <c r="C38" t="s">
        <v>11</v>
      </c>
      <c r="D38" t="s">
        <v>366</v>
      </c>
      <c r="E38" s="4" t="s">
        <v>13</v>
      </c>
      <c r="F38" t="s">
        <v>28</v>
      </c>
    </row>
    <row r="39" spans="1:6" x14ac:dyDescent="0.25">
      <c r="A39" s="7"/>
      <c r="C39" t="s">
        <v>15</v>
      </c>
      <c r="D39" t="s">
        <v>367</v>
      </c>
      <c r="E39" s="5" t="s">
        <v>14</v>
      </c>
      <c r="F39" t="s">
        <v>25</v>
      </c>
    </row>
    <row r="41" spans="1:6" x14ac:dyDescent="0.25">
      <c r="A41" s="7" t="s">
        <v>313</v>
      </c>
      <c r="B41" t="s">
        <v>55</v>
      </c>
      <c r="C41" t="s">
        <v>12</v>
      </c>
      <c r="D41" t="s">
        <v>368</v>
      </c>
      <c r="E41" s="4" t="s">
        <v>13</v>
      </c>
      <c r="F41" t="s">
        <v>364</v>
      </c>
    </row>
    <row r="42" spans="1:6" x14ac:dyDescent="0.25">
      <c r="A42" s="7"/>
      <c r="C42" t="s">
        <v>11</v>
      </c>
      <c r="D42" t="s">
        <v>357</v>
      </c>
      <c r="E42" s="5" t="s">
        <v>14</v>
      </c>
      <c r="F42" t="s">
        <v>363</v>
      </c>
    </row>
    <row r="44" spans="1:6" x14ac:dyDescent="0.25">
      <c r="A44" t="s">
        <v>57</v>
      </c>
      <c r="B44" t="s">
        <v>55</v>
      </c>
      <c r="C44" t="s">
        <v>31</v>
      </c>
      <c r="D44" t="s">
        <v>369</v>
      </c>
      <c r="E44" s="4" t="s">
        <v>13</v>
      </c>
      <c r="F44" t="s">
        <v>27</v>
      </c>
    </row>
    <row r="45" spans="1:6" x14ac:dyDescent="0.25">
      <c r="C45" t="s">
        <v>33</v>
      </c>
      <c r="D45" t="s">
        <v>61</v>
      </c>
      <c r="E45" s="4" t="s">
        <v>13</v>
      </c>
      <c r="F45" t="s">
        <v>27</v>
      </c>
    </row>
    <row r="46" spans="1:6" x14ac:dyDescent="0.25">
      <c r="C46" t="s">
        <v>12</v>
      </c>
      <c r="D46" t="s">
        <v>300</v>
      </c>
      <c r="E46" s="5" t="s">
        <v>14</v>
      </c>
      <c r="F46" t="s">
        <v>343</v>
      </c>
    </row>
  </sheetData>
  <pageMargins left="0.75" right="0.75" top="1" bottom="1" header="0.5" footer="0.5"/>
  <pageSetup scale="5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177D-2BD4-45CE-80F5-EF8578F1AF32}">
  <sheetPr>
    <pageSetUpPr fitToPage="1"/>
  </sheetPr>
  <dimension ref="A1:F11"/>
  <sheetViews>
    <sheetView tabSelected="1" workbookViewId="0">
      <selection activeCell="F9" sqref="F9"/>
    </sheetView>
  </sheetViews>
  <sheetFormatPr defaultRowHeight="15" x14ac:dyDescent="0.25"/>
  <cols>
    <col min="1" max="1" width="9.42578125" bestFit="1" customWidth="1"/>
    <col min="2" max="2" width="34.28515625" bestFit="1" customWidth="1"/>
    <col min="3" max="3" width="23.42578125" bestFit="1" customWidth="1"/>
    <col min="4" max="4" width="6" bestFit="1" customWidth="1"/>
    <col min="5" max="5" width="7.28515625" bestFit="1" customWidth="1"/>
    <col min="6" max="6" width="27.85546875" bestFit="1" customWidth="1"/>
  </cols>
  <sheetData>
    <row r="1" spans="1:6" x14ac:dyDescent="0.25">
      <c r="A1" s="1" t="s">
        <v>7</v>
      </c>
      <c r="B1" s="1" t="s">
        <v>69</v>
      </c>
      <c r="C1" s="1" t="s">
        <v>70</v>
      </c>
      <c r="D1" s="1" t="s">
        <v>8</v>
      </c>
      <c r="E1" s="1" t="s">
        <v>9</v>
      </c>
      <c r="F1" s="1" t="s">
        <v>10</v>
      </c>
    </row>
    <row r="2" spans="1:6" x14ac:dyDescent="0.25">
      <c r="A2">
        <v>2018</v>
      </c>
      <c r="B2">
        <v>8</v>
      </c>
      <c r="C2">
        <v>0</v>
      </c>
      <c r="D2">
        <v>22</v>
      </c>
      <c r="E2">
        <v>6</v>
      </c>
      <c r="F2" s="3">
        <f>(D2-E2)/D2</f>
        <v>0.72727272727272729</v>
      </c>
    </row>
    <row r="3" spans="1:6" x14ac:dyDescent="0.25">
      <c r="A3">
        <v>2019</v>
      </c>
      <c r="B3">
        <v>9</v>
      </c>
      <c r="C3">
        <v>0</v>
      </c>
      <c r="D3">
        <v>25</v>
      </c>
      <c r="E3">
        <v>8</v>
      </c>
      <c r="F3" s="3">
        <f>(D3-E3)/D3</f>
        <v>0.68</v>
      </c>
    </row>
    <row r="4" spans="1:6" x14ac:dyDescent="0.25">
      <c r="A4">
        <v>2020</v>
      </c>
      <c r="B4">
        <v>0</v>
      </c>
      <c r="C4">
        <v>0</v>
      </c>
      <c r="D4">
        <v>4</v>
      </c>
      <c r="E4">
        <v>2</v>
      </c>
      <c r="F4" s="3">
        <f t="shared" ref="F4:F9" si="0">(D4-E4)/D4</f>
        <v>0.5</v>
      </c>
    </row>
    <row r="5" spans="1:6" x14ac:dyDescent="0.25">
      <c r="A5">
        <v>2021</v>
      </c>
      <c r="B5">
        <v>10</v>
      </c>
      <c r="C5">
        <v>1</v>
      </c>
      <c r="D5">
        <v>25</v>
      </c>
      <c r="E5">
        <v>9</v>
      </c>
      <c r="F5" s="3">
        <f t="shared" si="0"/>
        <v>0.64</v>
      </c>
    </row>
    <row r="6" spans="1:6" x14ac:dyDescent="0.25">
      <c r="A6">
        <v>2022</v>
      </c>
      <c r="B6">
        <v>19</v>
      </c>
      <c r="C6">
        <v>0</v>
      </c>
      <c r="D6">
        <v>17</v>
      </c>
      <c r="E6">
        <v>19</v>
      </c>
      <c r="F6" s="3">
        <f t="shared" si="0"/>
        <v>-0.11764705882352941</v>
      </c>
    </row>
    <row r="7" spans="1:6" x14ac:dyDescent="0.25">
      <c r="A7">
        <v>2023</v>
      </c>
      <c r="B7">
        <v>5</v>
      </c>
      <c r="C7">
        <v>0</v>
      </c>
      <c r="D7">
        <v>5</v>
      </c>
      <c r="E7">
        <v>5</v>
      </c>
      <c r="F7" s="3">
        <f t="shared" si="0"/>
        <v>0</v>
      </c>
    </row>
    <row r="8" spans="1:6" x14ac:dyDescent="0.25">
      <c r="A8">
        <v>2024</v>
      </c>
      <c r="B8">
        <v>15</v>
      </c>
      <c r="C8">
        <v>0</v>
      </c>
      <c r="D8">
        <v>23</v>
      </c>
      <c r="E8">
        <v>12</v>
      </c>
      <c r="F8" s="3">
        <f t="shared" si="0"/>
        <v>0.47826086956521741</v>
      </c>
    </row>
    <row r="9" spans="1:6" x14ac:dyDescent="0.25">
      <c r="A9">
        <v>2025</v>
      </c>
      <c r="B9">
        <v>14</v>
      </c>
      <c r="C9">
        <v>0</v>
      </c>
      <c r="D9">
        <v>18</v>
      </c>
      <c r="E9">
        <v>14</v>
      </c>
      <c r="F9" s="3">
        <f t="shared" si="0"/>
        <v>0.22222222222222221</v>
      </c>
    </row>
    <row r="10" spans="1:6" x14ac:dyDescent="0.25">
      <c r="A10" s="1" t="s">
        <v>6</v>
      </c>
      <c r="B10" s="2">
        <f>SUM(B2:B9)</f>
        <v>80</v>
      </c>
      <c r="C10" s="2">
        <f>SUM(C2:C9)</f>
        <v>1</v>
      </c>
      <c r="D10" s="2">
        <f>SUM(D2:D9)</f>
        <v>139</v>
      </c>
      <c r="E10" s="2">
        <f>SUM(E2:E9)</f>
        <v>75</v>
      </c>
      <c r="F10" s="6">
        <f>(D10-E10)/D10</f>
        <v>0.46043165467625902</v>
      </c>
    </row>
    <row r="11" spans="1:6" x14ac:dyDescent="0.25">
      <c r="A11" s="1" t="s">
        <v>68</v>
      </c>
      <c r="B11" s="2">
        <f>AVERAGE(B2:B9)</f>
        <v>10</v>
      </c>
      <c r="C11" s="2">
        <f>AVERAGE(C2:C9)</f>
        <v>0.125</v>
      </c>
      <c r="D11" s="2">
        <f>AVERAGE(D2:D9)</f>
        <v>17.375</v>
      </c>
      <c r="E11" s="2">
        <f>AVERAGE(E2:E9)</f>
        <v>9.375</v>
      </c>
      <c r="F11" s="6">
        <f>(D11-E11)/D11</f>
        <v>0.46043165467625902</v>
      </c>
    </row>
  </sheetData>
  <conditionalFormatting sqref="F2:F9">
    <cfRule type="iconSet" priority="41">
      <iconSet iconSet="3Symbols2">
        <cfvo type="percent" val="0"/>
        <cfvo type="percent" val="33"/>
        <cfvo type="percent" val="67"/>
      </iconSet>
    </cfRule>
  </conditionalFormatting>
  <pageMargins left="0.75" right="0.75" top="1" bottom="1" header="0.5" footer="0.5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2018</vt:lpstr>
      <vt:lpstr>2019</vt:lpstr>
      <vt:lpstr>2020</vt:lpstr>
      <vt:lpstr>2021</vt:lpstr>
      <vt:lpstr>2022</vt:lpstr>
      <vt:lpstr>2023</vt:lpstr>
      <vt:lpstr>2024</vt:lpstr>
      <vt:lpstr>2025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VAJJHALA</dc:creator>
  <cp:lastModifiedBy>SOUMYA VAJJHALA</cp:lastModifiedBy>
  <dcterms:created xsi:type="dcterms:W3CDTF">2019-05-16T01:15:43Z</dcterms:created>
  <dcterms:modified xsi:type="dcterms:W3CDTF">2025-07-23T02:06:43Z</dcterms:modified>
</cp:coreProperties>
</file>