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330" windowWidth="9180" windowHeight="430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C5" i="2"/>
  <c r="C6"/>
  <c r="C7"/>
  <c r="C8"/>
  <c r="C9"/>
  <c r="C10"/>
  <c r="C11"/>
  <c r="C12"/>
  <c r="C13"/>
  <c r="C4"/>
  <c r="C8" i="1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5"/>
  <c r="C6"/>
  <c r="C7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H4"/>
  <c r="I4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F32"/>
  <c r="E32"/>
  <c r="C4"/>
  <c r="G32" l="1"/>
  <c r="J4" s="1"/>
  <c r="J9"/>
  <c r="J11"/>
  <c r="J13"/>
  <c r="J16"/>
  <c r="J18"/>
  <c r="J20"/>
  <c r="J22"/>
  <c r="J23"/>
  <c r="J24"/>
  <c r="J25"/>
  <c r="J26"/>
  <c r="J28"/>
  <c r="J29"/>
  <c r="J31"/>
  <c r="J14"/>
  <c r="J27"/>
  <c r="J30"/>
  <c r="I32"/>
  <c r="J8"/>
  <c r="J7"/>
  <c r="J6"/>
  <c r="J5"/>
  <c r="J21" l="1"/>
  <c r="J19"/>
  <c r="J17"/>
  <c r="J15"/>
  <c r="J12"/>
  <c r="J10"/>
  <c r="J32" s="1"/>
</calcChain>
</file>

<file path=xl/sharedStrings.xml><?xml version="1.0" encoding="utf-8"?>
<sst xmlns="http://schemas.openxmlformats.org/spreadsheetml/2006/main" count="82" uniqueCount="33">
  <si>
    <t>Type</t>
  </si>
  <si>
    <t>Placed with</t>
  </si>
  <si>
    <t>Cost ea.</t>
  </si>
  <si>
    <t>Quantity</t>
  </si>
  <si>
    <t>Ext. Cost</t>
  </si>
  <si>
    <t>Sales Tax</t>
  </si>
  <si>
    <t>Total</t>
  </si>
  <si>
    <t>% of Total</t>
  </si>
  <si>
    <t>Newspaper</t>
  </si>
  <si>
    <t>Village Reader</t>
  </si>
  <si>
    <t>Advertising Concepts</t>
  </si>
  <si>
    <t>Magazine</t>
  </si>
  <si>
    <t>Pens</t>
  </si>
  <si>
    <t>Mass Appeal, Inc.</t>
  </si>
  <si>
    <t>Billboard</t>
  </si>
  <si>
    <t>University Voice</t>
  </si>
  <si>
    <t>T-Shirts</t>
  </si>
  <si>
    <t>Hats</t>
  </si>
  <si>
    <t>Advertising Contepts</t>
  </si>
  <si>
    <t>Inv. Date</t>
  </si>
  <si>
    <t>Inv. Due</t>
  </si>
  <si>
    <t>Podcasts</t>
  </si>
  <si>
    <t>TV Sponsor</t>
  </si>
  <si>
    <t>Gourmet</t>
  </si>
  <si>
    <t>Food Network</t>
  </si>
  <si>
    <t>iPodAds</t>
  </si>
  <si>
    <t>Quest Specialty Travel Advertising Expenses</t>
  </si>
  <si>
    <t>Web page ads</t>
  </si>
  <si>
    <t>TV commercials</t>
  </si>
  <si>
    <t>Discovery Channel</t>
  </si>
  <si>
    <t>Budgeted Advertising Expenses</t>
  </si>
  <si>
    <t>Monthly</t>
  </si>
  <si>
    <t>Annual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</si>
</sst>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0"/>
      <name val="Arial"/>
    </font>
    <font>
      <sz val="11"/>
      <name val="Constantia"/>
      <family val="2"/>
      <scheme val="minor"/>
    </font>
    <font>
      <sz val="10"/>
      <name val="Arial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8"/>
  <sheetViews>
    <sheetView tabSelected="1" workbookViewId="0"/>
  </sheetViews>
  <sheetFormatPr defaultRowHeight="12.75"/>
  <cols>
    <col min="2" max="3" width="9.7109375" bestFit="1" customWidth="1"/>
    <col min="5" max="10" width="9.28515625" bestFit="1" customWidth="1"/>
    <col min="12" max="12" width="9.28515625" bestFit="1" customWidth="1"/>
  </cols>
  <sheetData>
    <row r="1" spans="1:15" ht="15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 t="s">
        <v>5</v>
      </c>
      <c r="L1" s="5">
        <v>8.4099999999999994E-2</v>
      </c>
      <c r="M1" s="5"/>
      <c r="N1" s="5"/>
      <c r="O1" s="5"/>
    </row>
    <row r="2" spans="1:15" ht="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5">
      <c r="A3" s="5" t="s">
        <v>0</v>
      </c>
      <c r="B3" s="5" t="s">
        <v>19</v>
      </c>
      <c r="C3" s="5" t="s">
        <v>20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/>
      <c r="L3" s="5"/>
      <c r="M3" s="5"/>
      <c r="N3" s="5"/>
      <c r="O3" s="5"/>
    </row>
    <row r="4" spans="1:15" ht="15">
      <c r="A4" s="5" t="s">
        <v>8</v>
      </c>
      <c r="B4" s="6">
        <v>40179</v>
      </c>
      <c r="C4" s="6">
        <f>B4+30</f>
        <v>40209</v>
      </c>
      <c r="D4" s="5" t="s">
        <v>9</v>
      </c>
      <c r="E4" s="5">
        <v>72.34</v>
      </c>
      <c r="F4" s="5">
        <v>5</v>
      </c>
      <c r="G4" s="5">
        <f>E4*F4</f>
        <v>361.70000000000005</v>
      </c>
      <c r="H4" s="5">
        <f>G4*$L$1</f>
        <v>30.418970000000002</v>
      </c>
      <c r="I4" s="5">
        <f>G4+H4</f>
        <v>392.11897000000005</v>
      </c>
      <c r="J4" s="5">
        <f>G4/$G$32</f>
        <v>6.7027531878383105E-3</v>
      </c>
      <c r="K4" s="5"/>
      <c r="L4" s="5"/>
      <c r="M4" s="5"/>
      <c r="N4" s="5"/>
      <c r="O4" s="5"/>
    </row>
    <row r="5" spans="1:15" ht="15">
      <c r="A5" s="5" t="s">
        <v>22</v>
      </c>
      <c r="B5" s="6">
        <v>40185</v>
      </c>
      <c r="C5" s="6">
        <f t="shared" ref="C5:C31" si="0">B5+30</f>
        <v>40215</v>
      </c>
      <c r="D5" s="5" t="s">
        <v>24</v>
      </c>
      <c r="E5" s="5">
        <v>250</v>
      </c>
      <c r="F5" s="5">
        <v>15</v>
      </c>
      <c r="G5" s="5">
        <f t="shared" ref="G5:G31" si="1">E5*F5</f>
        <v>3750</v>
      </c>
      <c r="H5" s="5">
        <f t="shared" ref="H5:H31" si="2">G5*$L$1</f>
        <v>315.375</v>
      </c>
      <c r="I5" s="5">
        <f t="shared" ref="I5:I31" si="3">G5+H5</f>
        <v>4065.375</v>
      </c>
      <c r="J5" s="5">
        <f t="shared" ref="J5:J31" si="4">G5/$G$32</f>
        <v>6.9492188151489248E-2</v>
      </c>
      <c r="K5" s="5"/>
      <c r="L5" s="5"/>
      <c r="M5" s="5"/>
      <c r="N5" s="5"/>
      <c r="O5" s="5"/>
    </row>
    <row r="6" spans="1:15" ht="15">
      <c r="A6" s="5" t="s">
        <v>21</v>
      </c>
      <c r="B6" s="6">
        <v>40198</v>
      </c>
      <c r="C6" s="6">
        <f t="shared" si="0"/>
        <v>40228</v>
      </c>
      <c r="D6" s="5" t="s">
        <v>25</v>
      </c>
      <c r="E6" s="5">
        <v>75.5</v>
      </c>
      <c r="F6" s="5">
        <v>30</v>
      </c>
      <c r="G6" s="5">
        <f t="shared" si="1"/>
        <v>2265</v>
      </c>
      <c r="H6" s="5">
        <f t="shared" si="2"/>
        <v>190.48649999999998</v>
      </c>
      <c r="I6" s="5">
        <f t="shared" si="3"/>
        <v>2455.4865</v>
      </c>
      <c r="J6" s="5">
        <f t="shared" si="4"/>
        <v>4.1973281643499512E-2</v>
      </c>
      <c r="K6" s="5"/>
      <c r="L6" s="5"/>
      <c r="M6" s="5"/>
      <c r="N6" s="5"/>
      <c r="O6" s="5"/>
    </row>
    <row r="7" spans="1:15" ht="15">
      <c r="A7" s="5" t="s">
        <v>28</v>
      </c>
      <c r="B7" s="6">
        <v>40179</v>
      </c>
      <c r="C7" s="6">
        <f t="shared" si="0"/>
        <v>40209</v>
      </c>
      <c r="D7" s="5" t="s">
        <v>29</v>
      </c>
      <c r="E7" s="5">
        <v>1054.42</v>
      </c>
      <c r="F7" s="5">
        <v>4</v>
      </c>
      <c r="G7" s="5">
        <f t="shared" si="1"/>
        <v>4217.68</v>
      </c>
      <c r="H7" s="5">
        <f t="shared" si="2"/>
        <v>354.70688799999999</v>
      </c>
      <c r="I7" s="5">
        <f t="shared" si="3"/>
        <v>4572.386888</v>
      </c>
      <c r="J7" s="5">
        <f t="shared" si="4"/>
        <v>7.8158883232739521E-2</v>
      </c>
      <c r="K7" s="5"/>
      <c r="L7" s="5"/>
      <c r="M7" s="5"/>
      <c r="N7" s="5"/>
      <c r="O7" s="5"/>
    </row>
    <row r="8" spans="1:15" ht="15">
      <c r="A8" s="5" t="s">
        <v>27</v>
      </c>
      <c r="B8" s="6">
        <v>40191</v>
      </c>
      <c r="C8" s="6">
        <f t="shared" si="0"/>
        <v>40221</v>
      </c>
      <c r="D8" s="5" t="s">
        <v>10</v>
      </c>
      <c r="E8" s="5">
        <v>0.17199999999999999</v>
      </c>
      <c r="F8" s="5">
        <v>230</v>
      </c>
      <c r="G8" s="5">
        <f t="shared" si="1"/>
        <v>39.559999999999995</v>
      </c>
      <c r="H8" s="5">
        <f t="shared" si="2"/>
        <v>3.3269959999999994</v>
      </c>
      <c r="I8" s="5">
        <f t="shared" si="3"/>
        <v>42.886995999999996</v>
      </c>
      <c r="J8" s="5">
        <f t="shared" si="4"/>
        <v>7.330962568727772E-4</v>
      </c>
      <c r="K8" s="5"/>
      <c r="L8" s="5"/>
      <c r="M8" s="5"/>
      <c r="N8" s="5"/>
      <c r="O8" s="5"/>
    </row>
    <row r="9" spans="1:15" ht="15">
      <c r="A9" s="5" t="s">
        <v>11</v>
      </c>
      <c r="B9" s="6">
        <v>40185</v>
      </c>
      <c r="C9" s="6">
        <f t="shared" si="0"/>
        <v>40215</v>
      </c>
      <c r="D9" s="5" t="s">
        <v>23</v>
      </c>
      <c r="E9" s="5">
        <v>100.92</v>
      </c>
      <c r="F9" s="5">
        <v>12</v>
      </c>
      <c r="G9" s="5">
        <f t="shared" si="1"/>
        <v>1211.04</v>
      </c>
      <c r="H9" s="5">
        <f t="shared" si="2"/>
        <v>101.84846399999999</v>
      </c>
      <c r="I9" s="5">
        <f t="shared" si="3"/>
        <v>1312.8884639999999</v>
      </c>
      <c r="J9" s="5">
        <f t="shared" si="4"/>
        <v>2.2442085210394546E-2</v>
      </c>
      <c r="K9" s="5"/>
      <c r="L9" s="5"/>
      <c r="M9" s="5"/>
      <c r="N9" s="5"/>
      <c r="O9" s="5"/>
    </row>
    <row r="10" spans="1:15" ht="15">
      <c r="A10" s="5" t="s">
        <v>12</v>
      </c>
      <c r="B10" s="6">
        <v>40183</v>
      </c>
      <c r="C10" s="6">
        <f t="shared" si="0"/>
        <v>40213</v>
      </c>
      <c r="D10" s="5" t="s">
        <v>13</v>
      </c>
      <c r="E10" s="5">
        <v>0.123</v>
      </c>
      <c r="F10" s="5">
        <v>250</v>
      </c>
      <c r="G10" s="5">
        <f t="shared" si="1"/>
        <v>30.75</v>
      </c>
      <c r="H10" s="5">
        <f t="shared" si="2"/>
        <v>2.5860749999999997</v>
      </c>
      <c r="I10" s="5">
        <f t="shared" si="3"/>
        <v>33.336075000000001</v>
      </c>
      <c r="J10" s="5">
        <f t="shared" si="4"/>
        <v>5.6983594284221184E-4</v>
      </c>
      <c r="K10" s="5"/>
      <c r="L10" s="5"/>
      <c r="M10" s="5"/>
      <c r="N10" s="5"/>
      <c r="O10" s="5"/>
    </row>
    <row r="11" spans="1:15" ht="15">
      <c r="A11" s="5" t="s">
        <v>22</v>
      </c>
      <c r="B11" s="6">
        <v>40193</v>
      </c>
      <c r="C11" s="6">
        <f t="shared" si="0"/>
        <v>40223</v>
      </c>
      <c r="D11" s="5" t="s">
        <v>24</v>
      </c>
      <c r="E11" s="5">
        <v>250</v>
      </c>
      <c r="F11" s="5">
        <v>15</v>
      </c>
      <c r="G11" s="5">
        <f t="shared" si="1"/>
        <v>3750</v>
      </c>
      <c r="H11" s="5">
        <f t="shared" si="2"/>
        <v>315.375</v>
      </c>
      <c r="I11" s="5">
        <f t="shared" si="3"/>
        <v>4065.375</v>
      </c>
      <c r="J11" s="5">
        <f t="shared" si="4"/>
        <v>6.9492188151489248E-2</v>
      </c>
      <c r="K11" s="5"/>
      <c r="L11" s="5"/>
      <c r="M11" s="5"/>
      <c r="N11" s="5"/>
      <c r="O11" s="5"/>
    </row>
    <row r="12" spans="1:15" ht="15">
      <c r="A12" s="5" t="s">
        <v>14</v>
      </c>
      <c r="B12" s="6">
        <v>40190</v>
      </c>
      <c r="C12" s="6">
        <f t="shared" si="0"/>
        <v>40220</v>
      </c>
      <c r="D12" s="5" t="s">
        <v>10</v>
      </c>
      <c r="E12" s="5">
        <v>101.87</v>
      </c>
      <c r="F12" s="5">
        <v>20</v>
      </c>
      <c r="G12" s="5">
        <f t="shared" si="1"/>
        <v>2037.4</v>
      </c>
      <c r="H12" s="5">
        <f t="shared" si="2"/>
        <v>171.34533999999999</v>
      </c>
      <c r="I12" s="5">
        <f t="shared" si="3"/>
        <v>2208.7453399999999</v>
      </c>
      <c r="J12" s="5">
        <f t="shared" si="4"/>
        <v>3.7755569103958456E-2</v>
      </c>
      <c r="K12" s="5"/>
      <c r="L12" s="5"/>
      <c r="M12" s="5"/>
      <c r="N12" s="5"/>
      <c r="O12" s="5"/>
    </row>
    <row r="13" spans="1:15" ht="15">
      <c r="A13" s="5" t="s">
        <v>8</v>
      </c>
      <c r="B13" s="6">
        <v>40203</v>
      </c>
      <c r="C13" s="6">
        <f t="shared" si="0"/>
        <v>40233</v>
      </c>
      <c r="D13" s="5" t="s">
        <v>9</v>
      </c>
      <c r="E13" s="5">
        <v>72.34</v>
      </c>
      <c r="F13" s="5">
        <v>6</v>
      </c>
      <c r="G13" s="5">
        <f t="shared" si="1"/>
        <v>434.04</v>
      </c>
      <c r="H13" s="5">
        <f t="shared" si="2"/>
        <v>36.502763999999999</v>
      </c>
      <c r="I13" s="5">
        <f t="shared" si="3"/>
        <v>470.54276400000003</v>
      </c>
      <c r="J13" s="5">
        <f t="shared" si="4"/>
        <v>8.0433038254059726E-3</v>
      </c>
      <c r="K13" s="5"/>
      <c r="L13" s="5"/>
      <c r="M13" s="5"/>
      <c r="N13" s="5"/>
      <c r="O13" s="5"/>
    </row>
    <row r="14" spans="1:15" ht="15">
      <c r="A14" s="5" t="s">
        <v>8</v>
      </c>
      <c r="B14" s="6">
        <v>40210</v>
      </c>
      <c r="C14" s="6">
        <f t="shared" si="0"/>
        <v>40240</v>
      </c>
      <c r="D14" s="5" t="s">
        <v>15</v>
      </c>
      <c r="E14" s="5">
        <v>23.91</v>
      </c>
      <c r="F14" s="5">
        <v>2</v>
      </c>
      <c r="G14" s="5">
        <f t="shared" si="1"/>
        <v>47.82</v>
      </c>
      <c r="H14" s="5">
        <f t="shared" si="2"/>
        <v>4.0216620000000001</v>
      </c>
      <c r="I14" s="5">
        <f t="shared" si="3"/>
        <v>51.841661999999999</v>
      </c>
      <c r="J14" s="5">
        <f t="shared" si="4"/>
        <v>8.8616438330779094E-4</v>
      </c>
      <c r="K14" s="5"/>
      <c r="L14" s="5"/>
      <c r="M14" s="5"/>
      <c r="N14" s="5"/>
      <c r="O14" s="5"/>
    </row>
    <row r="15" spans="1:15" ht="15">
      <c r="A15" s="5" t="s">
        <v>16</v>
      </c>
      <c r="B15" s="6">
        <v>40212</v>
      </c>
      <c r="C15" s="6">
        <f t="shared" si="0"/>
        <v>40242</v>
      </c>
      <c r="D15" s="5" t="s">
        <v>13</v>
      </c>
      <c r="E15" s="5">
        <v>5.67</v>
      </c>
      <c r="F15" s="5">
        <v>200</v>
      </c>
      <c r="G15" s="5">
        <f t="shared" si="1"/>
        <v>1134</v>
      </c>
      <c r="H15" s="5">
        <f t="shared" si="2"/>
        <v>95.369399999999999</v>
      </c>
      <c r="I15" s="5">
        <f t="shared" si="3"/>
        <v>1229.3694</v>
      </c>
      <c r="J15" s="5">
        <f t="shared" si="4"/>
        <v>2.1014437697010349E-2</v>
      </c>
      <c r="K15" s="5"/>
      <c r="L15" s="5"/>
      <c r="M15" s="5"/>
      <c r="N15" s="5"/>
      <c r="O15" s="5"/>
    </row>
    <row r="16" spans="1:15" ht="15">
      <c r="A16" s="5" t="s">
        <v>28</v>
      </c>
      <c r="B16" s="6">
        <v>40210</v>
      </c>
      <c r="C16" s="6">
        <f t="shared" si="0"/>
        <v>40240</v>
      </c>
      <c r="D16" s="5" t="s">
        <v>29</v>
      </c>
      <c r="E16" s="5">
        <v>1054.42</v>
      </c>
      <c r="F16" s="5">
        <v>4</v>
      </c>
      <c r="G16" s="5">
        <f t="shared" si="1"/>
        <v>4217.68</v>
      </c>
      <c r="H16" s="5">
        <f t="shared" si="2"/>
        <v>354.70688799999999</v>
      </c>
      <c r="I16" s="5">
        <f t="shared" si="3"/>
        <v>4572.386888</v>
      </c>
      <c r="J16" s="5">
        <f t="shared" si="4"/>
        <v>7.8158883232739521E-2</v>
      </c>
      <c r="K16" s="5"/>
      <c r="L16" s="5"/>
      <c r="M16" s="5"/>
      <c r="N16" s="5"/>
      <c r="O16" s="5"/>
    </row>
    <row r="17" spans="1:15" ht="15">
      <c r="A17" s="5" t="s">
        <v>8</v>
      </c>
      <c r="B17" s="6">
        <v>40238</v>
      </c>
      <c r="C17" s="6">
        <f t="shared" si="0"/>
        <v>40268</v>
      </c>
      <c r="D17" s="5" t="s">
        <v>15</v>
      </c>
      <c r="E17" s="5">
        <v>23.91</v>
      </c>
      <c r="F17" s="5">
        <v>2</v>
      </c>
      <c r="G17" s="5">
        <f t="shared" si="1"/>
        <v>47.82</v>
      </c>
      <c r="H17" s="5">
        <f t="shared" si="2"/>
        <v>4.0216620000000001</v>
      </c>
      <c r="I17" s="5">
        <f t="shared" si="3"/>
        <v>51.841661999999999</v>
      </c>
      <c r="J17" s="5">
        <f t="shared" si="4"/>
        <v>8.8616438330779094E-4</v>
      </c>
      <c r="K17" s="5"/>
      <c r="L17" s="5"/>
      <c r="M17" s="5"/>
      <c r="N17" s="5"/>
      <c r="O17" s="5"/>
    </row>
    <row r="18" spans="1:15" ht="15">
      <c r="A18" s="5" t="s">
        <v>27</v>
      </c>
      <c r="B18" s="6">
        <v>40237</v>
      </c>
      <c r="C18" s="6">
        <f t="shared" si="0"/>
        <v>40267</v>
      </c>
      <c r="D18" s="5" t="s">
        <v>18</v>
      </c>
      <c r="E18" s="5">
        <v>0.17199999999999999</v>
      </c>
      <c r="F18" s="5">
        <v>275</v>
      </c>
      <c r="G18" s="5">
        <f t="shared" si="1"/>
        <v>47.3</v>
      </c>
      <c r="H18" s="5">
        <f t="shared" si="2"/>
        <v>3.9779299999999993</v>
      </c>
      <c r="I18" s="5">
        <f t="shared" si="3"/>
        <v>51.277929999999998</v>
      </c>
      <c r="J18" s="5">
        <f t="shared" si="4"/>
        <v>8.7652813321745108E-4</v>
      </c>
      <c r="K18" s="5"/>
      <c r="L18" s="5"/>
      <c r="M18" s="5"/>
      <c r="N18" s="5"/>
      <c r="O18" s="5"/>
    </row>
    <row r="19" spans="1:15" ht="15">
      <c r="A19" s="5" t="s">
        <v>11</v>
      </c>
      <c r="B19" s="6">
        <v>40236</v>
      </c>
      <c r="C19" s="6">
        <f t="shared" si="0"/>
        <v>40266</v>
      </c>
      <c r="D19" s="5" t="s">
        <v>23</v>
      </c>
      <c r="E19" s="5">
        <v>100.92</v>
      </c>
      <c r="F19" s="5">
        <v>12</v>
      </c>
      <c r="G19" s="5">
        <f t="shared" si="1"/>
        <v>1211.04</v>
      </c>
      <c r="H19" s="5">
        <f t="shared" si="2"/>
        <v>101.84846399999999</v>
      </c>
      <c r="I19" s="5">
        <f t="shared" si="3"/>
        <v>1312.8884639999999</v>
      </c>
      <c r="J19" s="5">
        <f t="shared" si="4"/>
        <v>2.2442085210394546E-2</v>
      </c>
      <c r="K19" s="5"/>
      <c r="L19" s="5"/>
      <c r="M19" s="5"/>
      <c r="N19" s="5"/>
      <c r="O19" s="5"/>
    </row>
    <row r="20" spans="1:15" ht="15">
      <c r="A20" s="5" t="s">
        <v>21</v>
      </c>
      <c r="B20" s="6">
        <v>40231</v>
      </c>
      <c r="C20" s="6">
        <f t="shared" si="0"/>
        <v>40261</v>
      </c>
      <c r="D20" s="5" t="s">
        <v>25</v>
      </c>
      <c r="E20" s="5">
        <v>75.5</v>
      </c>
      <c r="F20" s="5">
        <v>30</v>
      </c>
      <c r="G20" s="5">
        <f t="shared" si="1"/>
        <v>2265</v>
      </c>
      <c r="H20" s="5">
        <f t="shared" si="2"/>
        <v>190.48649999999998</v>
      </c>
      <c r="I20" s="5">
        <f t="shared" si="3"/>
        <v>2455.4865</v>
      </c>
      <c r="J20" s="5">
        <f t="shared" si="4"/>
        <v>4.1973281643499512E-2</v>
      </c>
      <c r="K20" s="5"/>
      <c r="L20" s="5"/>
      <c r="M20" s="5"/>
      <c r="N20" s="5"/>
      <c r="O20" s="5"/>
    </row>
    <row r="21" spans="1:15" ht="15">
      <c r="A21" s="5" t="s">
        <v>22</v>
      </c>
      <c r="B21" s="6">
        <v>40210</v>
      </c>
      <c r="C21" s="6">
        <f t="shared" si="0"/>
        <v>40240</v>
      </c>
      <c r="D21" s="5" t="s">
        <v>24</v>
      </c>
      <c r="E21" s="5">
        <v>250</v>
      </c>
      <c r="F21" s="5">
        <v>30</v>
      </c>
      <c r="G21" s="5">
        <f t="shared" si="1"/>
        <v>7500</v>
      </c>
      <c r="H21" s="5">
        <f t="shared" si="2"/>
        <v>630.75</v>
      </c>
      <c r="I21" s="5">
        <f t="shared" si="3"/>
        <v>8130.75</v>
      </c>
      <c r="J21" s="5">
        <f t="shared" si="4"/>
        <v>0.1389843763029785</v>
      </c>
      <c r="K21" s="5"/>
      <c r="L21" s="5"/>
      <c r="M21" s="5"/>
      <c r="N21" s="5"/>
      <c r="O21" s="5"/>
    </row>
    <row r="22" spans="1:15" ht="15">
      <c r="A22" s="5" t="s">
        <v>8</v>
      </c>
      <c r="B22" s="6">
        <v>40234</v>
      </c>
      <c r="C22" s="6">
        <f t="shared" si="0"/>
        <v>40264</v>
      </c>
      <c r="D22" s="5" t="s">
        <v>9</v>
      </c>
      <c r="E22" s="5">
        <v>72.34</v>
      </c>
      <c r="F22" s="5">
        <v>6</v>
      </c>
      <c r="G22" s="5">
        <f t="shared" si="1"/>
        <v>434.04</v>
      </c>
      <c r="H22" s="5">
        <f t="shared" si="2"/>
        <v>36.502763999999999</v>
      </c>
      <c r="I22" s="5">
        <f t="shared" si="3"/>
        <v>470.54276400000003</v>
      </c>
      <c r="J22" s="5">
        <f t="shared" si="4"/>
        <v>8.0433038254059726E-3</v>
      </c>
      <c r="K22" s="5"/>
      <c r="L22" s="5"/>
      <c r="M22" s="5"/>
      <c r="N22" s="5"/>
      <c r="O22" s="5"/>
    </row>
    <row r="23" spans="1:15" ht="15">
      <c r="A23" s="5" t="s">
        <v>27</v>
      </c>
      <c r="B23" s="6">
        <v>40247</v>
      </c>
      <c r="C23" s="6">
        <f t="shared" si="0"/>
        <v>40277</v>
      </c>
      <c r="D23" s="5" t="s">
        <v>10</v>
      </c>
      <c r="E23" s="5">
        <v>0.17199999999999999</v>
      </c>
      <c r="F23" s="5">
        <v>275</v>
      </c>
      <c r="G23" s="5">
        <f t="shared" si="1"/>
        <v>47.3</v>
      </c>
      <c r="H23" s="5">
        <f t="shared" si="2"/>
        <v>3.9779299999999993</v>
      </c>
      <c r="I23" s="5">
        <f t="shared" si="3"/>
        <v>51.277929999999998</v>
      </c>
      <c r="J23" s="5">
        <f t="shared" si="4"/>
        <v>8.7652813321745108E-4</v>
      </c>
      <c r="K23" s="5"/>
      <c r="L23" s="5"/>
      <c r="M23" s="5"/>
      <c r="N23" s="5"/>
      <c r="O23" s="5"/>
    </row>
    <row r="24" spans="1:15" ht="15">
      <c r="A24" s="5" t="s">
        <v>22</v>
      </c>
      <c r="B24" s="6">
        <v>40224</v>
      </c>
      <c r="C24" s="6">
        <f t="shared" si="0"/>
        <v>40254</v>
      </c>
      <c r="D24" s="5" t="s">
        <v>24</v>
      </c>
      <c r="E24" s="5">
        <v>250</v>
      </c>
      <c r="F24" s="5">
        <v>25</v>
      </c>
      <c r="G24" s="5">
        <f t="shared" si="1"/>
        <v>6250</v>
      </c>
      <c r="H24" s="5">
        <f t="shared" si="2"/>
        <v>525.625</v>
      </c>
      <c r="I24" s="5">
        <f t="shared" si="3"/>
        <v>6775.625</v>
      </c>
      <c r="J24" s="5">
        <f t="shared" si="4"/>
        <v>0.11582031358581542</v>
      </c>
      <c r="K24" s="5"/>
      <c r="L24" s="5"/>
      <c r="M24" s="5"/>
      <c r="N24" s="5"/>
      <c r="O24" s="5"/>
    </row>
    <row r="25" spans="1:15" ht="15">
      <c r="A25" s="5" t="s">
        <v>12</v>
      </c>
      <c r="B25" s="6">
        <v>40252</v>
      </c>
      <c r="C25" s="6">
        <f t="shared" si="0"/>
        <v>40282</v>
      </c>
      <c r="D25" s="5" t="s">
        <v>13</v>
      </c>
      <c r="E25" s="5">
        <v>0.123</v>
      </c>
      <c r="F25" s="5">
        <v>250</v>
      </c>
      <c r="G25" s="5">
        <f t="shared" si="1"/>
        <v>30.75</v>
      </c>
      <c r="H25" s="5">
        <f t="shared" si="2"/>
        <v>2.5860749999999997</v>
      </c>
      <c r="I25" s="5">
        <f t="shared" si="3"/>
        <v>33.336075000000001</v>
      </c>
      <c r="J25" s="5">
        <f t="shared" si="4"/>
        <v>5.6983594284221184E-4</v>
      </c>
      <c r="K25" s="5"/>
      <c r="L25" s="5"/>
      <c r="M25" s="5"/>
      <c r="N25" s="5"/>
      <c r="O25" s="5"/>
    </row>
    <row r="26" spans="1:15" ht="15">
      <c r="A26" s="5" t="s">
        <v>28</v>
      </c>
      <c r="B26" s="6">
        <v>40238</v>
      </c>
      <c r="C26" s="6">
        <f t="shared" si="0"/>
        <v>40268</v>
      </c>
      <c r="D26" s="5" t="s">
        <v>29</v>
      </c>
      <c r="E26" s="5">
        <v>1054.44</v>
      </c>
      <c r="F26" s="5">
        <v>4</v>
      </c>
      <c r="G26" s="5">
        <f t="shared" si="1"/>
        <v>4217.76</v>
      </c>
      <c r="H26" s="5">
        <f t="shared" si="2"/>
        <v>354.713616</v>
      </c>
      <c r="I26" s="5">
        <f t="shared" si="3"/>
        <v>4572.4736160000002</v>
      </c>
      <c r="J26" s="5">
        <f t="shared" si="4"/>
        <v>7.8160365732753423E-2</v>
      </c>
      <c r="K26" s="5"/>
      <c r="L26" s="5"/>
      <c r="M26" s="5"/>
      <c r="N26" s="5"/>
      <c r="O26" s="5"/>
    </row>
    <row r="27" spans="1:15" ht="15">
      <c r="A27" s="5" t="s">
        <v>17</v>
      </c>
      <c r="B27" s="6">
        <v>40257</v>
      </c>
      <c r="C27" s="6">
        <f t="shared" si="0"/>
        <v>40287</v>
      </c>
      <c r="D27" s="5" t="s">
        <v>13</v>
      </c>
      <c r="E27" s="5">
        <v>7.2</v>
      </c>
      <c r="F27" s="5">
        <v>250</v>
      </c>
      <c r="G27" s="5">
        <f t="shared" si="1"/>
        <v>1800</v>
      </c>
      <c r="H27" s="5">
        <f t="shared" si="2"/>
        <v>151.38</v>
      </c>
      <c r="I27" s="5">
        <f t="shared" si="3"/>
        <v>1951.38</v>
      </c>
      <c r="J27" s="5">
        <f t="shared" si="4"/>
        <v>3.3356250312714844E-2</v>
      </c>
      <c r="K27" s="5"/>
      <c r="L27" s="5"/>
      <c r="M27" s="5"/>
      <c r="N27" s="5"/>
      <c r="O27" s="5"/>
    </row>
    <row r="28" spans="1:15" ht="15">
      <c r="A28" s="5" t="s">
        <v>21</v>
      </c>
      <c r="B28" s="6">
        <v>40257</v>
      </c>
      <c r="C28" s="6">
        <f t="shared" si="0"/>
        <v>40287</v>
      </c>
      <c r="D28" s="5" t="s">
        <v>25</v>
      </c>
      <c r="E28" s="5">
        <v>75.5</v>
      </c>
      <c r="F28" s="5">
        <v>30</v>
      </c>
      <c r="G28" s="5">
        <f t="shared" si="1"/>
        <v>2265</v>
      </c>
      <c r="H28" s="5">
        <f t="shared" si="2"/>
        <v>190.48649999999998</v>
      </c>
      <c r="I28" s="5">
        <f t="shared" si="3"/>
        <v>2455.4865</v>
      </c>
      <c r="J28" s="5">
        <f t="shared" si="4"/>
        <v>4.1973281643499512E-2</v>
      </c>
      <c r="K28" s="5"/>
      <c r="L28" s="5"/>
    </row>
    <row r="29" spans="1:15" ht="15">
      <c r="A29" s="5" t="s">
        <v>8</v>
      </c>
      <c r="B29" s="6">
        <v>40269</v>
      </c>
      <c r="C29" s="6">
        <f t="shared" si="0"/>
        <v>40299</v>
      </c>
      <c r="D29" s="5" t="s">
        <v>15</v>
      </c>
      <c r="E29" s="5">
        <v>23.91</v>
      </c>
      <c r="F29" s="5">
        <v>2</v>
      </c>
      <c r="G29" s="5">
        <f t="shared" si="1"/>
        <v>47.82</v>
      </c>
      <c r="H29" s="5">
        <f t="shared" si="2"/>
        <v>4.0216620000000001</v>
      </c>
      <c r="I29" s="5">
        <f t="shared" si="3"/>
        <v>51.841661999999999</v>
      </c>
      <c r="J29" s="5">
        <f t="shared" si="4"/>
        <v>8.8616438330779094E-4</v>
      </c>
      <c r="K29" s="5"/>
      <c r="L29" s="5"/>
    </row>
    <row r="30" spans="1:15" ht="15">
      <c r="A30" s="5" t="s">
        <v>21</v>
      </c>
      <c r="B30" s="6">
        <v>40278</v>
      </c>
      <c r="C30" s="6">
        <f t="shared" si="0"/>
        <v>40308</v>
      </c>
      <c r="D30" s="5" t="s">
        <v>25</v>
      </c>
      <c r="E30" s="5">
        <v>75.5</v>
      </c>
      <c r="F30" s="5">
        <v>30</v>
      </c>
      <c r="G30" s="5">
        <f t="shared" si="1"/>
        <v>2265</v>
      </c>
      <c r="H30" s="5">
        <f t="shared" si="2"/>
        <v>190.48649999999998</v>
      </c>
      <c r="I30" s="5">
        <f t="shared" si="3"/>
        <v>2455.4865</v>
      </c>
      <c r="J30" s="5">
        <f t="shared" si="4"/>
        <v>4.1973281643499512E-2</v>
      </c>
      <c r="K30" s="5"/>
      <c r="L30" s="5"/>
    </row>
    <row r="31" spans="1:15" ht="15">
      <c r="A31" s="5" t="s">
        <v>14</v>
      </c>
      <c r="B31" s="6">
        <v>40265</v>
      </c>
      <c r="C31" s="6">
        <f t="shared" si="0"/>
        <v>40295</v>
      </c>
      <c r="D31" s="5" t="s">
        <v>10</v>
      </c>
      <c r="E31" s="5">
        <v>101.87</v>
      </c>
      <c r="F31" s="5">
        <v>20</v>
      </c>
      <c r="G31" s="5">
        <f t="shared" si="1"/>
        <v>2037.4</v>
      </c>
      <c r="H31" s="5">
        <f t="shared" si="2"/>
        <v>171.34533999999999</v>
      </c>
      <c r="I31" s="5">
        <f t="shared" si="3"/>
        <v>2208.7453399999999</v>
      </c>
      <c r="J31" s="5">
        <f t="shared" si="4"/>
        <v>3.7755569103958456E-2</v>
      </c>
      <c r="K31" s="5"/>
      <c r="L31" s="5"/>
    </row>
    <row r="32" spans="1:15" ht="15">
      <c r="A32" s="5"/>
      <c r="B32" s="5"/>
      <c r="C32" s="5"/>
      <c r="D32" s="5"/>
      <c r="E32" s="5">
        <f t="shared" ref="E32:J32" si="5">SUM(E4:E31)</f>
        <v>5173.2420000000002</v>
      </c>
      <c r="F32" s="5">
        <f t="shared" si="5"/>
        <v>2034</v>
      </c>
      <c r="G32" s="5">
        <f t="shared" si="5"/>
        <v>53962.900000000009</v>
      </c>
      <c r="H32" s="5">
        <f t="shared" si="5"/>
        <v>4538.2798899999998</v>
      </c>
      <c r="I32" s="5">
        <f t="shared" si="5"/>
        <v>58501.179889999992</v>
      </c>
      <c r="J32" s="5">
        <f t="shared" si="5"/>
        <v>1</v>
      </c>
      <c r="K32" s="5"/>
      <c r="L32" s="5"/>
    </row>
    <row r="33" spans="1:15" ht="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7"/>
      <c r="O33" s="7"/>
    </row>
    <row r="34" spans="1:15" ht="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7"/>
      <c r="N34" s="7"/>
      <c r="O34" s="7"/>
    </row>
    <row r="35" spans="1: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</sheetData>
  <phoneticPr fontId="0" type="halfwidthKatakana" alignment="noControl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2.75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>
      <c r="A1" s="4" t="s">
        <v>30</v>
      </c>
    </row>
    <row r="3" spans="1:10" ht="15">
      <c r="A3" s="4" t="s">
        <v>0</v>
      </c>
      <c r="B3" s="4" t="s">
        <v>31</v>
      </c>
      <c r="C3" s="4" t="s">
        <v>32</v>
      </c>
      <c r="D3" s="1"/>
      <c r="E3" s="1"/>
      <c r="F3" s="1"/>
      <c r="G3" s="1"/>
      <c r="H3" s="1"/>
      <c r="I3" s="1"/>
      <c r="J3" s="1"/>
    </row>
    <row r="4" spans="1:10" ht="15">
      <c r="A4" s="1" t="s">
        <v>8</v>
      </c>
      <c r="B4" s="3">
        <v>4600</v>
      </c>
      <c r="C4" s="3">
        <f>B4*12</f>
        <v>55200</v>
      </c>
      <c r="D4" s="1"/>
      <c r="E4" s="1"/>
      <c r="F4" s="1"/>
      <c r="G4" s="1"/>
      <c r="H4" s="1"/>
      <c r="I4" s="1"/>
      <c r="J4" s="1"/>
    </row>
    <row r="5" spans="1:10" ht="15">
      <c r="A5" s="1" t="s">
        <v>22</v>
      </c>
      <c r="B5" s="3">
        <v>7000</v>
      </c>
      <c r="C5" s="3">
        <f t="shared" ref="C5:C13" si="0">B5*12</f>
        <v>84000</v>
      </c>
      <c r="D5" s="1"/>
      <c r="E5" s="1"/>
      <c r="F5" s="1"/>
      <c r="G5" s="1"/>
      <c r="H5" s="1"/>
      <c r="I5" s="1"/>
      <c r="J5" s="1"/>
    </row>
    <row r="6" spans="1:10" ht="15">
      <c r="A6" s="1" t="s">
        <v>21</v>
      </c>
      <c r="B6" s="3">
        <v>2000</v>
      </c>
      <c r="C6" s="3">
        <f t="shared" si="0"/>
        <v>24000</v>
      </c>
      <c r="D6" s="1"/>
      <c r="E6" s="1"/>
      <c r="F6" s="1"/>
      <c r="G6" s="1"/>
      <c r="H6" s="1"/>
      <c r="I6" s="1"/>
      <c r="J6" s="1"/>
    </row>
    <row r="7" spans="1:10" ht="15">
      <c r="A7" s="1" t="s">
        <v>28</v>
      </c>
      <c r="B7" s="3">
        <v>10000</v>
      </c>
      <c r="C7" s="3">
        <f t="shared" si="0"/>
        <v>120000</v>
      </c>
      <c r="D7" s="1"/>
      <c r="E7" s="1"/>
      <c r="F7" s="1"/>
      <c r="G7" s="1"/>
      <c r="H7" s="1"/>
      <c r="I7" s="1"/>
      <c r="J7" s="1"/>
    </row>
    <row r="8" spans="1:10" ht="15">
      <c r="A8" s="1" t="s">
        <v>27</v>
      </c>
      <c r="B8" s="3">
        <v>1000</v>
      </c>
      <c r="C8" s="3">
        <f t="shared" si="0"/>
        <v>12000</v>
      </c>
      <c r="D8" s="1"/>
      <c r="E8" s="1"/>
      <c r="F8" s="1"/>
      <c r="G8" s="1"/>
      <c r="H8" s="1"/>
      <c r="I8" s="1"/>
      <c r="J8" s="1"/>
    </row>
    <row r="9" spans="1:10" ht="15">
      <c r="A9" s="1" t="s">
        <v>11</v>
      </c>
      <c r="B9" s="3">
        <v>3000</v>
      </c>
      <c r="C9" s="3">
        <f t="shared" si="0"/>
        <v>36000</v>
      </c>
      <c r="D9" s="1"/>
      <c r="E9" s="1"/>
      <c r="F9" s="1"/>
      <c r="G9" s="1"/>
      <c r="H9" s="1"/>
      <c r="I9" s="1"/>
      <c r="J9" s="1"/>
    </row>
    <row r="10" spans="1:10" ht="15">
      <c r="A10" s="1" t="s">
        <v>12</v>
      </c>
      <c r="B10" s="3">
        <v>500</v>
      </c>
      <c r="C10" s="3">
        <f t="shared" si="0"/>
        <v>6000</v>
      </c>
      <c r="D10" s="1"/>
      <c r="E10" s="1"/>
      <c r="F10" s="1"/>
      <c r="G10" s="1"/>
      <c r="H10" s="1"/>
      <c r="I10" s="1"/>
      <c r="J10" s="1"/>
    </row>
    <row r="11" spans="1:10" ht="15">
      <c r="A11" s="1" t="s">
        <v>17</v>
      </c>
      <c r="B11" s="3">
        <v>1000</v>
      </c>
      <c r="C11" s="3">
        <f t="shared" si="0"/>
        <v>12000</v>
      </c>
      <c r="D11" s="1"/>
      <c r="E11" s="1"/>
      <c r="F11" s="1"/>
      <c r="G11" s="1"/>
      <c r="H11" s="1"/>
      <c r="I11" s="1"/>
      <c r="J11" s="1"/>
    </row>
    <row r="12" spans="1:10" ht="15">
      <c r="A12" s="1" t="s">
        <v>14</v>
      </c>
      <c r="B12" s="3">
        <v>1000</v>
      </c>
      <c r="C12" s="3">
        <f t="shared" si="0"/>
        <v>12000</v>
      </c>
      <c r="D12" s="1"/>
      <c r="E12" s="1"/>
      <c r="F12" s="1"/>
      <c r="G12" s="1"/>
      <c r="H12" s="1"/>
      <c r="I12" s="1"/>
      <c r="J12" s="1"/>
    </row>
    <row r="13" spans="1:10" ht="15">
      <c r="A13" s="1" t="s">
        <v>16</v>
      </c>
      <c r="B13" s="3">
        <v>2000</v>
      </c>
      <c r="C13" s="3">
        <f t="shared" si="0"/>
        <v>24000</v>
      </c>
      <c r="D13" s="1"/>
      <c r="E13" s="1"/>
      <c r="F13" s="1"/>
      <c r="G13" s="1"/>
      <c r="H13" s="1"/>
      <c r="I13" s="1"/>
      <c r="J13" s="1"/>
    </row>
    <row r="14" spans="1:10" ht="1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>
      <c r="C15" s="3"/>
      <c r="D15" s="1"/>
      <c r="E15" s="1"/>
      <c r="F15" s="1"/>
      <c r="G15" s="1"/>
      <c r="H15" s="1"/>
      <c r="I15" s="1"/>
      <c r="J15" s="1"/>
    </row>
    <row r="16" spans="1:10" ht="1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>
      <c r="C27" s="3"/>
      <c r="D27" s="1"/>
      <c r="E27" s="1"/>
      <c r="F27" s="1"/>
      <c r="G27" s="1"/>
      <c r="H27" s="1"/>
      <c r="I27" s="1"/>
      <c r="J27" s="1"/>
    </row>
    <row r="28" spans="1:10" ht="1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nerdsworth computer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Elizabeth Reding</cp:lastModifiedBy>
  <dcterms:created xsi:type="dcterms:W3CDTF">1996-09-26T15:13:22Z</dcterms:created>
  <dcterms:modified xsi:type="dcterms:W3CDTF">2006-11-16T20:29:45Z</dcterms:modified>
</cp:coreProperties>
</file>