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Documents\Personal\Website\Soumya's Website\Spreadsheet Applications\Microsoft Office Excel-Comprehensive Illustrated and Shelly Cashman Series\"/>
    </mc:Choice>
  </mc:AlternateContent>
  <xr:revisionPtr revIDLastSave="0" documentId="13_ncr:1_{9A1723C3-3FF9-46F6-B9C8-BF1E02B31602}" xr6:coauthVersionLast="40" xr6:coauthVersionMax="40" xr10:uidLastSave="{00000000-0000-0000-0000-000000000000}"/>
  <bookViews>
    <workbookView xWindow="0" yWindow="0" windowWidth="21600" windowHeight="8925" xr2:uid="{16115ABA-246E-49E0-A356-E7A4708AC473}"/>
  </bookViews>
  <sheets>
    <sheet name="Biweekly Pay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1" l="1"/>
  <c r="E18" i="1"/>
  <c r="C18" i="1"/>
  <c r="D17" i="1"/>
  <c r="E17" i="1"/>
  <c r="C17" i="1"/>
  <c r="D14" i="1"/>
  <c r="D16" i="1"/>
  <c r="E16" i="1"/>
  <c r="C16" i="1"/>
  <c r="F6" i="1" l="1"/>
  <c r="F7" i="1"/>
  <c r="F8" i="1"/>
  <c r="F9" i="1"/>
  <c r="F10" i="1"/>
  <c r="F11" i="1"/>
  <c r="F12" i="1"/>
  <c r="F13" i="1"/>
  <c r="F5" i="1"/>
  <c r="G13" i="1" l="1"/>
  <c r="J13" i="1" s="1"/>
  <c r="H13" i="1"/>
  <c r="G11" i="1"/>
  <c r="H11" i="1"/>
  <c r="I11" i="1" s="1"/>
  <c r="G9" i="1"/>
  <c r="J9" i="1" s="1"/>
  <c r="H9" i="1"/>
  <c r="G7" i="1"/>
  <c r="H7" i="1"/>
  <c r="I7" i="1" s="1"/>
  <c r="F18" i="1"/>
  <c r="F17" i="1"/>
  <c r="F16" i="1"/>
  <c r="F14" i="1"/>
  <c r="H5" i="1"/>
  <c r="I5" i="1"/>
  <c r="G5" i="1"/>
  <c r="H12" i="1"/>
  <c r="G12" i="1"/>
  <c r="J12" i="1" s="1"/>
  <c r="H10" i="1"/>
  <c r="I10" i="1"/>
  <c r="G10" i="1"/>
  <c r="J10" i="1" s="1"/>
  <c r="H8" i="1"/>
  <c r="G8" i="1"/>
  <c r="J8" i="1" s="1"/>
  <c r="H6" i="1"/>
  <c r="I6" i="1"/>
  <c r="G6" i="1"/>
  <c r="J6" i="1" s="1"/>
  <c r="I8" i="1" l="1"/>
  <c r="I16" i="1" s="1"/>
  <c r="I12" i="1"/>
  <c r="G16" i="1"/>
  <c r="G18" i="1"/>
  <c r="G17" i="1"/>
  <c r="G14" i="1"/>
  <c r="J5" i="1"/>
  <c r="H18" i="1"/>
  <c r="H17" i="1"/>
  <c r="H16" i="1"/>
  <c r="H14" i="1"/>
  <c r="J7" i="1"/>
  <c r="I9" i="1"/>
  <c r="J11" i="1"/>
  <c r="I13" i="1"/>
  <c r="J18" i="1" l="1"/>
  <c r="J17" i="1"/>
  <c r="J14" i="1"/>
  <c r="I18" i="1"/>
  <c r="I14" i="1"/>
  <c r="I17" i="1"/>
</calcChain>
</file>

<file path=xl/sharedStrings.xml><?xml version="1.0" encoding="utf-8"?>
<sst xmlns="http://schemas.openxmlformats.org/spreadsheetml/2006/main" count="25" uniqueCount="25">
  <si>
    <t>The Mobile Masses Store</t>
  </si>
  <si>
    <t>Biweekly Pay Report</t>
  </si>
  <si>
    <t>Employee</t>
  </si>
  <si>
    <t>Hire Date</t>
  </si>
  <si>
    <t>Dependents</t>
  </si>
  <si>
    <t>Hours Worked</t>
  </si>
  <si>
    <t>Hourly Rate</t>
  </si>
  <si>
    <t>Gross Pay</t>
  </si>
  <si>
    <t>Federal Tax</t>
  </si>
  <si>
    <t>State Tax</t>
  </si>
  <si>
    <t>Net Pay</t>
  </si>
  <si>
    <t>Tax %</t>
  </si>
  <si>
    <t>Emily Charvat</t>
  </si>
  <si>
    <t>Bin Chen</t>
  </si>
  <si>
    <t>Noah Felski</t>
  </si>
  <si>
    <t>Jane Kersey</t>
  </si>
  <si>
    <t>Thomas Merna</t>
  </si>
  <si>
    <t>Sherry Pollitt</t>
  </si>
  <si>
    <t>Prasad Rao</t>
  </si>
  <si>
    <t>Yolanda Washington</t>
  </si>
  <si>
    <t>James Zica</t>
  </si>
  <si>
    <t>Totals</t>
  </si>
  <si>
    <t>Average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</si>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</sst>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13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3"/>
    <xf numFmtId="164" fontId="3" fillId="0" borderId="2" xfId="3" applyNumberFormat="1"/>
    <xf numFmtId="9" fontId="3" fillId="0" borderId="2" xfId="3" applyNumberFormat="1"/>
    <xf numFmtId="1" fontId="3" fillId="0" borderId="2" xfId="3" applyNumberFormat="1"/>
    <xf numFmtId="0" fontId="4" fillId="2" borderId="0" xfId="1" applyFont="1" applyFill="1" applyAlignment="1">
      <alignment horizontal="center"/>
    </xf>
    <xf numFmtId="0" fontId="2" fillId="2" borderId="1" xfId="2" applyFill="1" applyAlignment="1">
      <alignment horizontal="center"/>
    </xf>
  </cellXfs>
  <cellStyles count="4">
    <cellStyle name="Heading 1" xfId="2" builtinId="16"/>
    <cellStyle name="Normal" xfId="0" builtinId="0"/>
    <cellStyle name="Title" xfId="1" builtinId="15"/>
    <cellStyle name="Total" xfId="3" builtinId="25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1F04-BF40-4D51-AC83-EFB26FD458C9}">
  <sheetPr>
    <pageSetUpPr fitToPage="1"/>
  </sheetPr>
  <dimension ref="A1:J18"/>
  <sheetViews>
    <sheetView tabSelected="1" workbookViewId="0">
      <selection activeCell="A15" sqref="A15"/>
    </sheetView>
  </sheetViews>
  <sheetFormatPr defaultRowHeight="15" x14ac:dyDescent="0.25"/>
  <cols>
    <col min="1" max="1" width="19.28515625" bestFit="1" customWidth="1"/>
    <col min="2" max="2" width="10.7109375" bestFit="1" customWidth="1"/>
    <col min="3" max="3" width="11.85546875" bestFit="1" customWidth="1"/>
    <col min="4" max="4" width="13.85546875" bestFit="1" customWidth="1"/>
    <col min="5" max="5" width="11.28515625" bestFit="1" customWidth="1"/>
    <col min="6" max="6" width="9.42578125" bestFit="1" customWidth="1"/>
    <col min="7" max="7" width="11.140625" bestFit="1" customWidth="1"/>
    <col min="8" max="8" width="9" bestFit="1" customWidth="1"/>
    <col min="9" max="9" width="9.140625" bestFit="1" customWidth="1"/>
    <col min="10" max="10" width="7.140625" bestFit="1" customWidth="1"/>
  </cols>
  <sheetData>
    <row r="1" spans="1:10" ht="23.25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0.25" thickBot="1" x14ac:dyDescent="0.3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/>
    <row r="4" spans="1:10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</row>
    <row r="5" spans="1:10" x14ac:dyDescent="0.25">
      <c r="A5" t="s">
        <v>12</v>
      </c>
      <c r="B5" s="1">
        <v>39875</v>
      </c>
      <c r="C5">
        <v>1</v>
      </c>
      <c r="D5" s="2">
        <v>65.25</v>
      </c>
      <c r="E5" s="3">
        <v>20.5</v>
      </c>
      <c r="F5" s="3">
        <f>D5*E5</f>
        <v>1337.625</v>
      </c>
      <c r="G5" s="3">
        <f>0.22*(F5-C5-24.32)</f>
        <v>288.70710000000003</v>
      </c>
      <c r="H5" s="3">
        <f>0.04*F5</f>
        <v>53.505000000000003</v>
      </c>
      <c r="I5" s="3">
        <f>F5-(G5+H5)</f>
        <v>995.41290000000004</v>
      </c>
      <c r="J5" s="4">
        <f>(G5+H5)/F5</f>
        <v>0.25583560414914497</v>
      </c>
    </row>
    <row r="6" spans="1:10" x14ac:dyDescent="0.25">
      <c r="A6" t="s">
        <v>13</v>
      </c>
      <c r="B6" s="1">
        <v>40343</v>
      </c>
      <c r="C6">
        <v>2</v>
      </c>
      <c r="D6" s="2">
        <v>80</v>
      </c>
      <c r="E6" s="3">
        <v>25.85</v>
      </c>
      <c r="F6" s="3">
        <f t="shared" ref="F6:F13" si="0">D6*E6</f>
        <v>2068</v>
      </c>
      <c r="G6" s="3">
        <f t="shared" ref="G6:G13" si="1">0.22*(F6-C6-24.32)</f>
        <v>449.1696</v>
      </c>
      <c r="H6" s="3">
        <f t="shared" ref="H6:H13" si="2">0.04*F6</f>
        <v>82.72</v>
      </c>
      <c r="I6" s="3">
        <f t="shared" ref="I6:I14" si="3">F6-(G6+H6)</f>
        <v>1536.1104</v>
      </c>
      <c r="J6" s="4">
        <f t="shared" ref="J6:J13" si="4">(G6+H6)/F6</f>
        <v>0.25719999999999998</v>
      </c>
    </row>
    <row r="7" spans="1:10" x14ac:dyDescent="0.25">
      <c r="A7" t="s">
        <v>14</v>
      </c>
      <c r="B7" s="1">
        <v>39732</v>
      </c>
      <c r="C7">
        <v>0</v>
      </c>
      <c r="D7" s="2">
        <v>64.5</v>
      </c>
      <c r="E7" s="3">
        <v>12.6</v>
      </c>
      <c r="F7" s="3">
        <f t="shared" si="0"/>
        <v>812.69999999999993</v>
      </c>
      <c r="G7" s="3">
        <f t="shared" si="1"/>
        <v>173.44359999999998</v>
      </c>
      <c r="H7" s="3">
        <f t="shared" si="2"/>
        <v>32.507999999999996</v>
      </c>
      <c r="I7" s="3">
        <f t="shared" si="3"/>
        <v>606.74839999999995</v>
      </c>
      <c r="J7" s="4">
        <f t="shared" si="4"/>
        <v>0.2534165128583733</v>
      </c>
    </row>
    <row r="8" spans="1:10" x14ac:dyDescent="0.25">
      <c r="A8" t="s">
        <v>15</v>
      </c>
      <c r="B8" s="1">
        <v>40606</v>
      </c>
      <c r="C8">
        <v>1</v>
      </c>
      <c r="D8" s="2">
        <v>68.5</v>
      </c>
      <c r="E8" s="3">
        <v>21.45</v>
      </c>
      <c r="F8" s="3">
        <f t="shared" si="0"/>
        <v>1469.325</v>
      </c>
      <c r="G8" s="3">
        <f t="shared" si="1"/>
        <v>317.68110000000001</v>
      </c>
      <c r="H8" s="3">
        <f t="shared" si="2"/>
        <v>58.773000000000003</v>
      </c>
      <c r="I8" s="3">
        <f t="shared" si="3"/>
        <v>1092.8708999999999</v>
      </c>
      <c r="J8" s="4">
        <f t="shared" si="4"/>
        <v>0.25620887142055027</v>
      </c>
    </row>
    <row r="9" spans="1:10" x14ac:dyDescent="0.25">
      <c r="A9" t="s">
        <v>16</v>
      </c>
      <c r="B9" s="1">
        <v>40193</v>
      </c>
      <c r="C9">
        <v>3</v>
      </c>
      <c r="D9" s="2">
        <v>78.25</v>
      </c>
      <c r="E9" s="3">
        <v>22.6</v>
      </c>
      <c r="F9" s="3">
        <f t="shared" si="0"/>
        <v>1768.45</v>
      </c>
      <c r="G9" s="3">
        <f t="shared" si="1"/>
        <v>383.04860000000002</v>
      </c>
      <c r="H9" s="3">
        <f t="shared" si="2"/>
        <v>70.738</v>
      </c>
      <c r="I9" s="3">
        <f t="shared" si="3"/>
        <v>1314.6633999999999</v>
      </c>
      <c r="J9" s="4">
        <f t="shared" si="4"/>
        <v>0.25660131753795695</v>
      </c>
    </row>
    <row r="10" spans="1:10" x14ac:dyDescent="0.25">
      <c r="A10" t="s">
        <v>17</v>
      </c>
      <c r="B10" s="1">
        <v>39767</v>
      </c>
      <c r="C10">
        <v>2</v>
      </c>
      <c r="D10" s="2">
        <v>49.25</v>
      </c>
      <c r="E10" s="3">
        <v>18.25</v>
      </c>
      <c r="F10" s="3">
        <f t="shared" si="0"/>
        <v>898.8125</v>
      </c>
      <c r="G10" s="3">
        <f t="shared" si="1"/>
        <v>191.94834999999998</v>
      </c>
      <c r="H10" s="3">
        <f t="shared" si="2"/>
        <v>35.952500000000001</v>
      </c>
      <c r="I10" s="3">
        <f t="shared" si="3"/>
        <v>670.91165000000001</v>
      </c>
      <c r="J10" s="4">
        <f t="shared" si="4"/>
        <v>0.25355772199429805</v>
      </c>
    </row>
    <row r="11" spans="1:10" x14ac:dyDescent="0.25">
      <c r="A11" t="s">
        <v>18</v>
      </c>
      <c r="B11" s="1">
        <v>39493</v>
      </c>
      <c r="C11">
        <v>0</v>
      </c>
      <c r="D11" s="2">
        <v>33.5</v>
      </c>
      <c r="E11" s="3">
        <v>9.35</v>
      </c>
      <c r="F11" s="3">
        <f t="shared" si="0"/>
        <v>313.22499999999997</v>
      </c>
      <c r="G11" s="3">
        <f t="shared" si="1"/>
        <v>63.559099999999994</v>
      </c>
      <c r="H11" s="3">
        <f t="shared" si="2"/>
        <v>12.528999999999998</v>
      </c>
      <c r="I11" s="3">
        <f t="shared" si="3"/>
        <v>237.13689999999997</v>
      </c>
      <c r="J11" s="4">
        <f t="shared" si="4"/>
        <v>0.242918349429324</v>
      </c>
    </row>
    <row r="12" spans="1:10" x14ac:dyDescent="0.25">
      <c r="A12" t="s">
        <v>19</v>
      </c>
      <c r="B12" s="1">
        <v>38848</v>
      </c>
      <c r="C12">
        <v>2</v>
      </c>
      <c r="D12" s="2">
        <v>79.25</v>
      </c>
      <c r="E12" s="3">
        <v>23.75</v>
      </c>
      <c r="F12" s="3">
        <f t="shared" si="0"/>
        <v>1882.1875</v>
      </c>
      <c r="G12" s="3">
        <f t="shared" si="1"/>
        <v>408.29085000000003</v>
      </c>
      <c r="H12" s="3">
        <f t="shared" si="2"/>
        <v>75.287500000000009</v>
      </c>
      <c r="I12" s="3">
        <f t="shared" si="3"/>
        <v>1398.60915</v>
      </c>
      <c r="J12" s="4">
        <f t="shared" si="4"/>
        <v>0.25692357961148932</v>
      </c>
    </row>
    <row r="13" spans="1:10" x14ac:dyDescent="0.25">
      <c r="A13" t="s">
        <v>20</v>
      </c>
      <c r="B13" s="1">
        <v>40647</v>
      </c>
      <c r="C13">
        <v>1</v>
      </c>
      <c r="D13" s="2">
        <v>80</v>
      </c>
      <c r="E13" s="3">
        <v>19.649999999999999</v>
      </c>
      <c r="F13" s="3">
        <f t="shared" si="0"/>
        <v>1572</v>
      </c>
      <c r="G13" s="3">
        <f t="shared" si="1"/>
        <v>340.26960000000003</v>
      </c>
      <c r="H13" s="3">
        <f t="shared" si="2"/>
        <v>62.88</v>
      </c>
      <c r="I13" s="3">
        <f t="shared" si="3"/>
        <v>1168.8504</v>
      </c>
      <c r="J13" s="4">
        <f t="shared" si="4"/>
        <v>0.25645648854961833</v>
      </c>
    </row>
    <row r="14" spans="1:10" ht="15.75" thickBot="1" x14ac:dyDescent="0.3">
      <c r="A14" s="7" t="s">
        <v>21</v>
      </c>
      <c r="B14" s="7"/>
      <c r="C14" s="7"/>
      <c r="D14" s="10">
        <f>SUM(D5:D13)</f>
        <v>598.5</v>
      </c>
      <c r="E14" s="8"/>
      <c r="F14" s="8">
        <f>SUM(F5:F13)</f>
        <v>12122.324999999999</v>
      </c>
      <c r="G14" s="8">
        <f>SUM(G5:G13)</f>
        <v>2616.1179000000002</v>
      </c>
      <c r="H14" s="8">
        <f>SUM(H5:H13)</f>
        <v>484.89300000000003</v>
      </c>
      <c r="I14" s="8">
        <f t="shared" si="3"/>
        <v>9021.3140999999996</v>
      </c>
      <c r="J14" s="9">
        <f>AVERAGE(J5:J13)</f>
        <v>0.25434649395008396</v>
      </c>
    </row>
    <row r="15" spans="1:10" ht="15.75" thickTop="1" x14ac:dyDescent="0.25"/>
    <row r="16" spans="1:10" x14ac:dyDescent="0.25">
      <c r="A16" s="6" t="s">
        <v>22</v>
      </c>
      <c r="C16" s="2">
        <f>AVERAGE(C5:C13)</f>
        <v>1.3333333333333333</v>
      </c>
      <c r="D16" s="2">
        <f t="shared" ref="D16:I16" si="5">AVERAGE(D5:D13)</f>
        <v>66.5</v>
      </c>
      <c r="E16" s="3">
        <f t="shared" si="5"/>
        <v>19.333333333333332</v>
      </c>
      <c r="F16" s="3">
        <f t="shared" si="5"/>
        <v>1346.925</v>
      </c>
      <c r="G16" s="3">
        <f t="shared" si="5"/>
        <v>290.67976666666669</v>
      </c>
      <c r="H16" s="3">
        <f t="shared" si="5"/>
        <v>53.877000000000002</v>
      </c>
      <c r="I16" s="3">
        <f t="shared" si="5"/>
        <v>1002.3682333333331</v>
      </c>
    </row>
    <row r="17" spans="1:10" x14ac:dyDescent="0.25">
      <c r="A17" s="6" t="s">
        <v>23</v>
      </c>
      <c r="C17">
        <f>MAX(C5:C13)</f>
        <v>3</v>
      </c>
      <c r="D17">
        <f t="shared" ref="D17:J17" si="6">MAX(D5:D13)</f>
        <v>80</v>
      </c>
      <c r="E17" s="3">
        <f t="shared" si="6"/>
        <v>25.85</v>
      </c>
      <c r="F17" s="3">
        <f t="shared" si="6"/>
        <v>2068</v>
      </c>
      <c r="G17" s="3">
        <f t="shared" si="6"/>
        <v>449.1696</v>
      </c>
      <c r="H17" s="3">
        <f t="shared" si="6"/>
        <v>82.72</v>
      </c>
      <c r="I17" s="3">
        <f t="shared" si="6"/>
        <v>1536.1104</v>
      </c>
      <c r="J17" s="4">
        <f t="shared" si="6"/>
        <v>0.25719999999999998</v>
      </c>
    </row>
    <row r="18" spans="1:10" x14ac:dyDescent="0.25">
      <c r="A18" s="6" t="s">
        <v>24</v>
      </c>
      <c r="C18">
        <f>MIN(C5:C13)</f>
        <v>0</v>
      </c>
      <c r="D18" s="2">
        <f t="shared" ref="D18:J18" si="7">MIN(D5:D13)</f>
        <v>33.5</v>
      </c>
      <c r="E18" s="3">
        <f t="shared" si="7"/>
        <v>9.35</v>
      </c>
      <c r="F18" s="3">
        <f t="shared" si="7"/>
        <v>313.22499999999997</v>
      </c>
      <c r="G18" s="3">
        <f t="shared" si="7"/>
        <v>63.559099999999994</v>
      </c>
      <c r="H18" s="3">
        <f t="shared" si="7"/>
        <v>12.528999999999998</v>
      </c>
      <c r="I18" s="3">
        <f t="shared" si="7"/>
        <v>237.13689999999997</v>
      </c>
      <c r="J18" s="4">
        <f t="shared" si="7"/>
        <v>0.242918349429324</v>
      </c>
    </row>
  </sheetData>
  <mergeCells count="2">
    <mergeCell ref="A1:J1"/>
    <mergeCell ref="A2:J2"/>
  </mergeCells>
  <conditionalFormatting sqref="D5:D13">
    <cfRule type="cellIs" dxfId="0" priority="1" operator="greaterThan">
      <formula>70</formula>
    </cfRule>
  </conditionalFormatting>
  <pageMargins left="0.75" right="0.75" top="1" bottom="1" header="0.5" footer="0.5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Biweekly Pay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cp:lastPrinted>2018-11-03T15:45:26Z</cp:lastPrinted>
  <dcterms:created xsi:type="dcterms:W3CDTF">2018-09-23T16:00:33Z</dcterms:created>
  <dcterms:modified xsi:type="dcterms:W3CDTF">2018-12-15T18:26:29Z</dcterms:modified>
</cp:coreProperties>
</file>