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Tennis\ATP Tour\"/>
    </mc:Choice>
  </mc:AlternateContent>
  <xr:revisionPtr revIDLastSave="0" documentId="13_ncr:1_{CDAADD05-1470-488F-A8B7-54C6C98C696B}" xr6:coauthVersionLast="47" xr6:coauthVersionMax="47" xr10:uidLastSave="{00000000-0000-0000-0000-000000000000}"/>
  <bookViews>
    <workbookView xWindow="-120" yWindow="-120" windowWidth="38640" windowHeight="21120" firstSheet="1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<sst xmlns="http://schemas.openxmlformats.org/spreadsheetml/2006/main" count="1552" uniqueCount="469">
  <si>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</si>
  <si>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</si>
  <si>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</si>
  <si>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</si>
  <si>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</si>
  <si>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</si>
  <si>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</si>
  <si>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</si>
  <si>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</si>
  <si>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</si>
  <si>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</si>
  <si>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</si>
  <si>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</si>
  <si>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</si>
  <si>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</si>
  <si>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</si>
  <si>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</si>
  <si>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</si>
  <si>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</si>
  <si>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</si>
  <si>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</si>
  <si>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</si>
  <si>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</si>
  <si>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</si>
  <si>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</si>
  <si>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</si>
  <si>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</si>
  <si>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</si>
  <si>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</si>
  <si>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</si>
  <si>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</si>
  <si>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</si>
  <si>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</si>
  <si>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</si>
  <si>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</si>
  <si>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</si>
  <si>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</si>
  <si>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</si>
  <si>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</si>
  <si>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</si>
  <si>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</si>
  <si>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</si>
  <si>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</si>
  <si>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</si>
  <si>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</si>
  <si>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</si>
  <si>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</si>
  <si>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</si>
  <si>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</si>
  <si>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</si>
  <si>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</si>
  <si>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</si>
  <si>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</si>
  <si>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</si>
  <si>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</si>
  <si>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</si>
  <si>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</si>
  <si>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</si>
  <si>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</si>
  <si>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</si>
  <si>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</si>
  <si>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</si>
  <si>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</si>
  <si>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</si>
  <si>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</si>
  <si>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</si>
  <si>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</si>
  <si>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</si>
  <si>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</si>
  <si>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</si>
  <si>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</si>
  <si>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</si>
  <si>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</si>
  <si>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</si>
  <si>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</si>
  <si>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</si>
  <si>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</si>
  <si>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</si>
  <si>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</si>
  <si>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</si>
  <si>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</si>
  <si>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</si>
  <si>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</si>
  <si>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</si>
  <si>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</si>
  <si>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</si>
  <si>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</si>
  <si>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</si>
  <si>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</si>
  <si>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</si>
  <si>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</si>
  <si>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</si>
  <si>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</si>
  <si>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</si>
  <si>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</si>
  <si>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</si>
  <si>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</si>
  <si>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</si>
  <si>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</si>
  <si>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</si>
  <si>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</si>
  <si>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</si>
  <si>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</si>
  <si>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</si>
  <si>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</si>
  <si>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</si>
  <si>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</si>
  <si>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</si>
  <si>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</si>
  <si>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</si>
  <si>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</si>
  <si>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</si>
  <si>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</si>
  <si>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</si>
  <si>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</si>
  <si>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</si>
  <si>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</si>
  <si>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</si>
  <si>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</si>
  <si>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</si>
  <si>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</si>
  <si>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</si>
  <si>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</si>
  <si>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</si>
  <si>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</si>
  <si>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</si>
  <si>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</si>
  <si>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</si>
  <si>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</si>
  <si>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</si>
  <si>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</si>
  <si>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</si>
  <si>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</si>
  <si>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</si>
  <si>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</si>
  <si>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</si>
  <si>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</si>
  <si>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</si>
  <si>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</si>
  <si>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</si>
  <si>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</si>
  <si>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</si>
  <si>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</si>
  <si>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</si>
  <si>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</si>
  <si>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</si>
  <si>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</si>
  <si>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</si>
  <si>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</si>
  <si>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</si>
  <si>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</si>
  <si>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</si>
  <si>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</si>
  <si>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</si>
  <si>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</si>
  <si>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</si>
  <si>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</si>
  <si>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</si>
  <si>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</si>
  <si>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</si>
  <si>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</si>
  <si>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</si>
  <si>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</si>
  <si>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</si>
  <si>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</si>
  <si>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</si>
  <si>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</si>
  <si>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</si>
  <si>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</si>
  <si>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</si>
  <si>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</si>
  <si>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</si>
  <si>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</si>
  <si>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</si>
  <si>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</si>
  <si>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</si>
  <si>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</si>
  <si>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</si>
  <si>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</si>
  <si>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</si>
  <si>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</si>
  <si>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</si>
  <si>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</si>
  <si>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</si>
  <si>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</si>
  <si>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</si>
  <si>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</si>
  <si>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</si>
  <si>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</si>
  <si>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</si>
  <si>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</si>
  <si>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</si>
  <si>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</si>
  <si>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</si>
  <si>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</si>
  <si>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</si>
  <si>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</si>
  <si>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</si>
  <si>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</si>
  <si>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</si>
  <si>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</si>
  <si>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</si>
  <si>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</si>
  <si>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</si>
  <si>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</si>
  <si>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</si>
  <si>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</si>
  <si>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</si>
  <si>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</si>
  <si>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</si>
  <si>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</si>
  <si>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</si>
  <si>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</si>
  <si>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</si>
  <si>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</si>
  <si>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</si>
  <si>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</si>
  <si>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</si>
  <si>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</si>
  <si>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</si>
  <si>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</si>
  <si>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</si>
  <si>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</si>
  <si>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</si>
  <si>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</si>
  <si>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</si>
  <si>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</si>
  <si>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</si>
  <si>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</si>
  <si>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</si>
  <si>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</si>
  <si>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</si>
  <si>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</si>
  <si>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</si>
  <si>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</si>
  <si>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</si>
  <si>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</si>
  <si>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</si>
  <si>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</si>
  <si>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</si>
  <si>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</si>
  <si>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</si>
  <si>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</si>
  <si>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</si>
  <si>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</si>
  <si>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</si>
  <si>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</si>
  <si>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</si>
  <si>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</si>
  <si>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</si>
  <si>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</si>
  <si>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</si>
  <si>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</si>
  <si>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</si>
  <si>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</si>
  <si>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</si>
  <si>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</si>
  <si>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</si>
  <si>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</si>
  <si>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</si>
  <si>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</si>
  <si>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</si>
  <si>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</si>
  <si>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</si>
  <si>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</si>
  <si>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</si>
  <si>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</si>
  <si>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</si>
  <si>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</si>
  <si>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</si>
  <si>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</si>
  <si>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</si>
  <si>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</si>
  <si>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</si>
  <si>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</si>
  <si>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</si>
  <si>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</si>
  <si>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</si>
  <si>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</si>
  <si>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</si>
  <si>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</si>
  <si>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</si>
  <si>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</si>
  <si>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</si>
  <si>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</si>
  <si>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</si>
  <si>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</si>
  <si>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</si>
  <si>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</si>
  <si>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</si>
  <si>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</si>
  <si>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</si>
  <si>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</si>
  <si>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</si>
  <si>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</si>
  <si>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</si>
  <si>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</si>
  <si>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</si>
  <si>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</si>
  <si>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</si>
  <si>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</si>
  <si>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</si>
  <si>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</si>
  <si>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</si>
  <si>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</si>
  <si>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</si>
  <si>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</si>
  <si>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</si>
  <si>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</si>
  <si>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</si>
  <si>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</si>
  <si>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</si>
  <si>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</si>
  <si>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</si>
  <si>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</si>
  <si>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</si>
  <si>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</si>
  <si>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</si>
  <si>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</si>
  <si>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</si>
  <si>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</si>
  <si>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</si>
  <si>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</si>
  <si>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</si>
  <si>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</si>
  <si>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</si>
  <si>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</si>
  <si>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</si>
  <si>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</si>
  <si>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</si>
  <si>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</si>
  <si>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</si>
  <si>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</si>
  <si>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</si>
  <si>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</si>
  <si>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</si>
  <si>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</si>
  <si>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</si>
  <si>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</si>
  <si>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</si>
  <si>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</si>
  <si>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</si>
  <si>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</si>
  <si>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</si>
  <si>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</si>
  <si>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</si>
  <si>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</si>
  <si>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</si>
  <si>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</si>
  <si>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</si>
  <si>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</si>
  <si>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</si>
  <si>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</si>
  <si>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</si>
  <si>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</si>
  <si>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</si>
  <si>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</si>
  <si>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</si>
  <si>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</si>
  <si>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</si>
  <si>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</si>
  <si>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</si>
  <si>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</si>
  <si>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</si>
  <si>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</si>
  <si>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</si>
  <si>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</si>
  <si>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</si>
  <si>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</si>
  <si>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</si>
  <si>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</si>
  <si>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</si>
  <si>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</si>
  <si>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</si>
  <si>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</si>
  <si>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</si>
  <si>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</si>
  <si>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</si>
  <si>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</si>
  <si>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</si>
  <si>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</si>
  <si>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</si>
  <si>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</si>
  <si>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</si>
  <si>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</si>
  <si>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</si>
  <si>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</si>
  <si>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</si>
  <si>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</si>
  <si>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</si>
  <si>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</si>
  <si>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</si>
  <si>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</si>
  <si>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</si>
  <si>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</si>
  <si>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</si>
  <si>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</si>
  <si>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</si>
  <si>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</si>
  <si>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</si>
  <si>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</si>
  <si>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</si>
  <si>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</si>
  <si>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</si>
  <si>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</si>
  <si>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</si>
  <si>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</si>
  <si>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</si>
  <si>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</si>
  <si>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</si>
  <si>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</si>
  <si>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</si>
  <si>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</si>
  <si>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</si>
  <si>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</si>
  <si>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</si>
  <si>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</si>
  <si>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</si>
  <si>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</si>
  <si>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</si>
  <si>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</si>
  <si>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</si>
  <si>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</si>
  <si>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</si>
  <si>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</si>
  <si>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</si>
  <si>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</si>
  <si>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</si>
  <si>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</si>
  <si>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</si>
  <si>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</si>
  <si>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</si>
  <si>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</si>
  <si>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</si>
  <si>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</si>
  <si>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</si>
  <si>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</si>
  <si>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</si>
  <si>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</si>
  <si>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</si>
  <si>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</si>
  <si>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</si>
  <si>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</si>
  <si>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</si>
  <si>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</si>
  <si>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</si>
  <si>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</si>
  <si>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</si>
  <si>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</si>
  <si>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</si>
  <si>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</si>
  <si>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</si>
  <si>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</si>
  <si>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</si>
  <si>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</si>
  <si>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</si>
  <si>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</si>
  <si>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</si>
  <si>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</si>
  <si>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</si>
  <si>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</si>
  <si>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</si>
  <si>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</si>
  <si>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</si>
  <si>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</si>
  <si>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</si>
  <si>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Tallon Griekspoor</t>
  </si>
  <si>
    <t>Milos Raonic (CANADA)</t>
  </si>
  <si>
    <t>7-6(4) 1-1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</si>
</sst>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C4" sqref="C4"/>
    </sheetView>
  </sheetViews>
  <sheetFormatPr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25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25">
      <c r="C5" t="s">
        <v>84</v>
      </c>
      <c r="D5" t="s">
        <v>262</v>
      </c>
      <c r="E5" s="5" t="s">
        <v>80</v>
      </c>
      <c r="F5" t="s">
        <v>104</v>
      </c>
    </row>
    <row r="7" spans="1:6" x14ac:dyDescent="0.25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topLeftCell="A49" workbookViewId="0">
      <selection activeCell="D36" sqref="D36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25">
      <c r="C3" t="s">
        <v>83</v>
      </c>
      <c r="D3" t="s">
        <v>268</v>
      </c>
      <c r="E3" s="6" t="s">
        <v>81</v>
      </c>
      <c r="F3" t="s">
        <v>32</v>
      </c>
    </row>
    <row r="4" spans="1:6" x14ac:dyDescent="0.25">
      <c r="C4" t="s">
        <v>84</v>
      </c>
      <c r="D4" t="s">
        <v>269</v>
      </c>
      <c r="E4" s="6" t="s">
        <v>81</v>
      </c>
      <c r="F4" t="s">
        <v>105</v>
      </c>
    </row>
    <row r="5" spans="1:6" x14ac:dyDescent="0.25">
      <c r="C5" t="s">
        <v>85</v>
      </c>
      <c r="D5" t="s">
        <v>270</v>
      </c>
      <c r="E5" s="6" t="s">
        <v>81</v>
      </c>
      <c r="F5" t="s">
        <v>0</v>
      </c>
    </row>
    <row r="6" spans="1:6" x14ac:dyDescent="0.25">
      <c r="C6" t="s">
        <v>86</v>
      </c>
      <c r="D6" t="s">
        <v>271</v>
      </c>
      <c r="E6" s="6" t="s">
        <v>81</v>
      </c>
      <c r="F6" t="s">
        <v>0</v>
      </c>
    </row>
    <row r="7" spans="1:6" x14ac:dyDescent="0.25">
      <c r="C7" t="s">
        <v>87</v>
      </c>
      <c r="D7" t="s">
        <v>272</v>
      </c>
      <c r="E7" s="6" t="s">
        <v>81</v>
      </c>
      <c r="F7" t="s">
        <v>34</v>
      </c>
    </row>
    <row r="9" spans="1:6" x14ac:dyDescent="0.25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25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25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25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25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25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25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286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25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25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25">
      <c r="C27" t="s">
        <v>83</v>
      </c>
      <c r="D27" t="s">
        <v>292</v>
      </c>
      <c r="E27" s="5" t="s">
        <v>80</v>
      </c>
      <c r="F27" t="s">
        <v>9</v>
      </c>
    </row>
    <row r="29" spans="1:6" x14ac:dyDescent="0.25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25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25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25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25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25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25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25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25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25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25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25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25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25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25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25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25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25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327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319</v>
      </c>
      <c r="E73" s="5" t="s">
        <v>80</v>
      </c>
      <c r="F73" t="s">
        <v>9</v>
      </c>
    </row>
    <row r="75" spans="1:6" x14ac:dyDescent="0.25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25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activeCell="A41" sqref="A4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25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25">
      <c r="C7" t="s">
        <v>90</v>
      </c>
      <c r="D7" t="s">
        <v>251</v>
      </c>
      <c r="E7" s="5" t="s">
        <v>80</v>
      </c>
      <c r="F7" t="s">
        <v>144</v>
      </c>
    </row>
    <row r="9" spans="1:6" x14ac:dyDescent="0.25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25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25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25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25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25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25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25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25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25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25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25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25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25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25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25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25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25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25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25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25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25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25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25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25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25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25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A2" activeCellId="3" sqref="A55 A71 A80 A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25">
      <c r="C3" t="s">
        <v>84</v>
      </c>
      <c r="D3" t="s">
        <v>304</v>
      </c>
      <c r="E3" s="6" t="s">
        <v>81</v>
      </c>
      <c r="F3" t="s">
        <v>178</v>
      </c>
    </row>
    <row r="4" spans="1:6" x14ac:dyDescent="0.25">
      <c r="C4" t="s">
        <v>85</v>
      </c>
      <c r="D4" t="s">
        <v>362</v>
      </c>
      <c r="E4" s="6" t="s">
        <v>81</v>
      </c>
      <c r="F4" t="s">
        <v>177</v>
      </c>
    </row>
    <row r="5" spans="1:6" x14ac:dyDescent="0.25">
      <c r="C5" t="s">
        <v>86</v>
      </c>
      <c r="D5" t="s">
        <v>102</v>
      </c>
      <c r="E5" s="6" t="s">
        <v>81</v>
      </c>
      <c r="F5" t="s">
        <v>176</v>
      </c>
    </row>
    <row r="6" spans="1:6" x14ac:dyDescent="0.25">
      <c r="C6" t="s">
        <v>87</v>
      </c>
      <c r="D6" t="s">
        <v>363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25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25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25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25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25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25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25">
      <c r="C22" t="s">
        <v>84</v>
      </c>
      <c r="D22" t="s">
        <v>239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25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25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25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25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25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25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25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25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25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25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25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25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25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25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25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25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25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25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25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25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25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25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25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25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25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25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25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25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25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25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25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25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25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25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25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25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25">
      <c r="D98" t="s">
        <v>409</v>
      </c>
      <c r="E98" s="6" t="s">
        <v>81</v>
      </c>
      <c r="F98" t="s">
        <v>36</v>
      </c>
    </row>
    <row r="99" spans="1:6" x14ac:dyDescent="0.25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7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25">
      <c r="C3" t="s">
        <v>90</v>
      </c>
      <c r="D3" t="s">
        <v>241</v>
      </c>
      <c r="E3" s="6" t="s">
        <v>81</v>
      </c>
      <c r="F3" t="s">
        <v>206</v>
      </c>
    </row>
    <row r="4" spans="1:6" x14ac:dyDescent="0.25">
      <c r="C4" t="s">
        <v>83</v>
      </c>
      <c r="D4" t="s">
        <v>411</v>
      </c>
      <c r="E4" s="6" t="s">
        <v>81</v>
      </c>
      <c r="F4" t="s">
        <v>205</v>
      </c>
    </row>
    <row r="5" spans="1:6" x14ac:dyDescent="0.25">
      <c r="C5" t="s">
        <v>84</v>
      </c>
      <c r="D5" t="s">
        <v>356</v>
      </c>
      <c r="E5" s="6" t="s">
        <v>81</v>
      </c>
      <c r="F5" t="s">
        <v>204</v>
      </c>
    </row>
    <row r="6" spans="1:6" x14ac:dyDescent="0.25">
      <c r="C6" t="s">
        <v>85</v>
      </c>
      <c r="D6" t="s">
        <v>292</v>
      </c>
      <c r="E6" s="5" t="s">
        <v>80</v>
      </c>
      <c r="F6" t="s">
        <v>203</v>
      </c>
    </row>
    <row r="8" spans="1:6" x14ac:dyDescent="0.25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25">
      <c r="C9" t="s">
        <v>84</v>
      </c>
      <c r="D9" t="s">
        <v>383</v>
      </c>
      <c r="E9" s="6" t="s">
        <v>81</v>
      </c>
      <c r="F9" t="s">
        <v>30</v>
      </c>
    </row>
    <row r="10" spans="1:6" x14ac:dyDescent="0.25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25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25">
      <c r="D13" t="s">
        <v>340</v>
      </c>
      <c r="E13" s="6" t="s">
        <v>81</v>
      </c>
      <c r="F13" t="s">
        <v>61</v>
      </c>
    </row>
    <row r="15" spans="1:6" x14ac:dyDescent="0.25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25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25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25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25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25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25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25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25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25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25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25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25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25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25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25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25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25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25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25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25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25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25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25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25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25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25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25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25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25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25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25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25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25">
      <c r="D70" t="s">
        <v>335</v>
      </c>
      <c r="E70" s="5" t="s">
        <v>80</v>
      </c>
      <c r="F70" t="s">
        <v>45</v>
      </c>
    </row>
    <row r="72" spans="1:6" x14ac:dyDescent="0.25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431</v>
      </c>
      <c r="E73" s="6" t="s">
        <v>81</v>
      </c>
      <c r="F73" t="s">
        <v>0</v>
      </c>
    </row>
    <row r="74" spans="1:6" x14ac:dyDescent="0.25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25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topLeftCell="A55" workbookViewId="0">
      <selection activeCell="D69" sqref="D69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25">
      <c r="C3" t="s">
        <v>84</v>
      </c>
      <c r="D3" t="s">
        <v>437</v>
      </c>
      <c r="E3" s="6" t="s">
        <v>81</v>
      </c>
      <c r="F3" t="s">
        <v>40</v>
      </c>
    </row>
    <row r="4" spans="1:6" x14ac:dyDescent="0.25">
      <c r="C4" t="s">
        <v>85</v>
      </c>
      <c r="D4" t="s">
        <v>438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25">
      <c r="C7" t="s">
        <v>90</v>
      </c>
      <c r="D7" t="s">
        <v>439</v>
      </c>
      <c r="E7" s="6" t="s">
        <v>81</v>
      </c>
      <c r="F7" t="s">
        <v>237</v>
      </c>
    </row>
    <row r="8" spans="1:6" x14ac:dyDescent="0.25">
      <c r="C8" t="s">
        <v>83</v>
      </c>
      <c r="D8" t="s">
        <v>251</v>
      </c>
      <c r="E8" s="6" t="s">
        <v>81</v>
      </c>
      <c r="F8" t="s">
        <v>236</v>
      </c>
    </row>
    <row r="9" spans="1:6" x14ac:dyDescent="0.25">
      <c r="C9" t="s">
        <v>84</v>
      </c>
      <c r="D9" t="s">
        <v>440</v>
      </c>
      <c r="E9" s="5" t="s">
        <v>80</v>
      </c>
      <c r="F9" t="s">
        <v>235</v>
      </c>
    </row>
    <row r="11" spans="1:6" x14ac:dyDescent="0.25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25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25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25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25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25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25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25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25">
      <c r="C20" t="s">
        <v>87</v>
      </c>
      <c r="D20" t="s">
        <v>92</v>
      </c>
      <c r="E20" s="5" t="s">
        <v>80</v>
      </c>
      <c r="F20" t="s">
        <v>47</v>
      </c>
    </row>
    <row r="22" spans="1:6" x14ac:dyDescent="0.25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25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25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25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25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25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25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25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25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25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25">
      <c r="C33" t="s">
        <v>87</v>
      </c>
      <c r="D33" t="s">
        <v>92</v>
      </c>
      <c r="E33" s="5" t="s">
        <v>80</v>
      </c>
      <c r="F33" t="s">
        <v>37</v>
      </c>
    </row>
    <row r="35" spans="1:6" x14ac:dyDescent="0.25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25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25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25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25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25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25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25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25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25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25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25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25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25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25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25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25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25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25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25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25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25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25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25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25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25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25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25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25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25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25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25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25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25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25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25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25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25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25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25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25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25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25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25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25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25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25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25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25">
      <c r="A97" t="s">
        <v>406</v>
      </c>
      <c r="B97" t="s">
        <v>7</v>
      </c>
      <c r="C97" t="s">
        <v>407</v>
      </c>
      <c r="D97" t="s">
        <v>292</v>
      </c>
      <c r="E97" s="6" t="s">
        <v>81</v>
      </c>
      <c r="F97" t="s">
        <v>25</v>
      </c>
    </row>
    <row r="98" spans="1:6" x14ac:dyDescent="0.25">
      <c r="C98" t="s">
        <v>407</v>
      </c>
      <c r="D98" t="s">
        <v>91</v>
      </c>
      <c r="E98" s="6" t="s">
        <v>81</v>
      </c>
      <c r="F98" t="s">
        <v>210</v>
      </c>
    </row>
    <row r="99" spans="1:6" x14ac:dyDescent="0.25">
      <c r="C99" t="s">
        <v>407</v>
      </c>
      <c r="D99" t="s">
        <v>432</v>
      </c>
      <c r="E99" s="6" t="s">
        <v>81</v>
      </c>
      <c r="F99" t="s">
        <v>70</v>
      </c>
    </row>
    <row r="100" spans="1:6" x14ac:dyDescent="0.25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25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25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25">
      <c r="D104" t="s">
        <v>91</v>
      </c>
      <c r="E104" s="6" t="s">
        <v>81</v>
      </c>
      <c r="F104" t="s">
        <v>208</v>
      </c>
    </row>
    <row r="105" spans="1:6" x14ac:dyDescent="0.25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14"/>
  <sheetViews>
    <sheetView workbookViewId="0">
      <selection activeCell="E10" activeCellId="1" sqref="E2:E8 E10:E14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  <row r="10" spans="1:6" x14ac:dyDescent="0.25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25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25">
      <c r="C12" t="s">
        <v>85</v>
      </c>
      <c r="D12" t="s">
        <v>467</v>
      </c>
      <c r="E12" s="6" t="s">
        <v>81</v>
      </c>
      <c r="F12" t="s">
        <v>468</v>
      </c>
    </row>
    <row r="13" spans="1:6" x14ac:dyDescent="0.25">
      <c r="C13" t="s">
        <v>86</v>
      </c>
      <c r="D13" t="s">
        <v>466</v>
      </c>
      <c r="E13" s="6" t="s">
        <v>81</v>
      </c>
      <c r="F13" t="s">
        <v>44</v>
      </c>
    </row>
    <row r="14" spans="1:6" x14ac:dyDescent="0.25">
      <c r="C14" t="s">
        <v>87</v>
      </c>
      <c r="D14" t="s">
        <v>356</v>
      </c>
      <c r="E14" s="6" t="s">
        <v>81</v>
      </c>
      <c r="F14" t="s">
        <v>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activeCell="E8" sqref="E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5" width="7.710937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2</v>
      </c>
      <c r="C8">
        <v>2</v>
      </c>
      <c r="D8">
        <v>12</v>
      </c>
      <c r="E8">
        <v>0</v>
      </c>
      <c r="F8" s="4">
        <f t="shared" si="0"/>
        <v>1</v>
      </c>
    </row>
    <row r="9" spans="1:14" x14ac:dyDescent="0.25">
      <c r="A9" s="1" t="s">
        <v>13</v>
      </c>
      <c r="B9" s="2">
        <f>SUM(B2:B8)</f>
        <v>108</v>
      </c>
      <c r="C9" s="2">
        <f t="shared" ref="C9:E9" si="1">SUM(C2:C8)</f>
        <v>12</v>
      </c>
      <c r="D9" s="2">
        <f t="shared" si="1"/>
        <v>231</v>
      </c>
      <c r="E9" s="2">
        <f t="shared" si="1"/>
        <v>87</v>
      </c>
      <c r="F9" s="3">
        <f>(D9-E9)/D9</f>
        <v>0.62337662337662336</v>
      </c>
    </row>
    <row r="10" spans="1:14" x14ac:dyDescent="0.25">
      <c r="A10" s="1" t="s">
        <v>18</v>
      </c>
      <c r="B10" s="2">
        <f>AVERAGE(B2:B8)</f>
        <v>15.428571428571429</v>
      </c>
      <c r="C10" s="2">
        <f t="shared" ref="C10:E10" si="2">AVERAGE(C2:C8)</f>
        <v>1.7142857142857142</v>
      </c>
      <c r="D10" s="2">
        <f t="shared" si="2"/>
        <v>33</v>
      </c>
      <c r="E10" s="2">
        <f t="shared" si="2"/>
        <v>12.428571428571429</v>
      </c>
      <c r="F10" s="3">
        <f t="shared" ref="F10" si="3">(D10-E10)/D10</f>
        <v>0.62337662337662336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2024-02-18T17:05:20Z</dcterms:modified>
</cp:coreProperties>
</file>