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X8W86nDwyPgvkciG1BT5uNCzqA=="/>
    </ext>
  </extLst>
</workbook>
</file>

<file path=xl/sharedStrings.xml><?xml version="1.0" encoding="utf-8"?>
<sst xmlns="http://schemas.openxmlformats.org/spreadsheetml/2006/main" count="116" uniqueCount="57">
  <si>
    <t>Document data</t>
  </si>
  <si>
    <t>Document 1</t>
  </si>
  <si>
    <t>You say goodbye, i say hello</t>
  </si>
  <si>
    <t>Document 2</t>
  </si>
  <si>
    <t>You say stop, i say go</t>
  </si>
  <si>
    <t>Document 3</t>
  </si>
  <si>
    <t>Hello, Hello, you say goodbye</t>
  </si>
  <si>
    <t>Document 4</t>
  </si>
  <si>
    <t>I say yes, you say no</t>
  </si>
  <si>
    <t>Keywords:</t>
  </si>
  <si>
    <t>you</t>
  </si>
  <si>
    <t>say</t>
  </si>
  <si>
    <t>goodbye</t>
  </si>
  <si>
    <t>i</t>
  </si>
  <si>
    <t>hello</t>
  </si>
  <si>
    <t>stop</t>
  </si>
  <si>
    <t>go</t>
  </si>
  <si>
    <t>yes</t>
  </si>
  <si>
    <t>no</t>
  </si>
  <si>
    <t>Query(q1):</t>
  </si>
  <si>
    <t>say goodbye</t>
  </si>
  <si>
    <t>Query(q2):</t>
  </si>
  <si>
    <t>you hello</t>
  </si>
  <si>
    <t>No. of Documents</t>
  </si>
  <si>
    <t>Words\Documents</t>
  </si>
  <si>
    <t>Query 1</t>
  </si>
  <si>
    <t>Query 2</t>
  </si>
  <si>
    <t>idf</t>
  </si>
  <si>
    <t>TF Table</t>
  </si>
  <si>
    <t>TF IDF Table</t>
  </si>
  <si>
    <t>Cosine Similarity</t>
  </si>
  <si>
    <t>1)</t>
  </si>
  <si>
    <t>Is D1, D2, D3, or D4 more similar to Q1?</t>
  </si>
  <si>
    <t xml:space="preserve">2) </t>
  </si>
  <si>
    <t>Is D1, D2, D3, or D4 more similar to Q2?</t>
  </si>
  <si>
    <t>Ans</t>
  </si>
  <si>
    <t>D1 is more similar to Q1</t>
  </si>
  <si>
    <t>D3 is more similar to Q2</t>
  </si>
  <si>
    <t>Q1 = say goodbye</t>
  </si>
  <si>
    <t>Q2 = you hello</t>
  </si>
  <si>
    <t>t1 = say, t2 = goodbye</t>
  </si>
  <si>
    <t>t1 = you, t2 = hello</t>
  </si>
  <si>
    <t>D1 = 2t1 + t2</t>
  </si>
  <si>
    <t>D1 = t1 + t2</t>
  </si>
  <si>
    <t>D2 = 2t1</t>
  </si>
  <si>
    <t>D2 = t1</t>
  </si>
  <si>
    <t>D3 = t1 + t2</t>
  </si>
  <si>
    <t>D3 = t1 + 2t2</t>
  </si>
  <si>
    <t>D4 = 2t1</t>
  </si>
  <si>
    <t>D4 = t1</t>
  </si>
  <si>
    <t>How to measure the degree of similarity? Distance? Angle Projection?</t>
  </si>
  <si>
    <t>D1 from Q1:</t>
  </si>
  <si>
    <t>D3 from Q3:</t>
  </si>
  <si>
    <t>Distance = 1 - similarity</t>
  </si>
  <si>
    <t xml:space="preserve">cos Θ </t>
  </si>
  <si>
    <t>Θ</t>
  </si>
  <si>
    <t>in 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</si>
</sst>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  <font>
      <sz val="12.0"/>
      <color theme="7"/>
      <name val="Arial"/>
    </font>
    <font>
      <sz val="12.0"/>
      <color rgb="FF000000"/>
      <name val="Arial"/>
    </font>
    <font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0" fontId="3" numFmtId="0" xfId="0" applyFont="1"/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horizontal="right"/>
    </xf>
    <xf borderId="2" fillId="3" fontId="5" numFmtId="0" xfId="0" applyBorder="1" applyFill="1" applyFont="1"/>
    <xf borderId="2" fillId="3" fontId="6" numFmtId="0" xfId="0" applyAlignment="1" applyBorder="1" applyFont="1">
      <alignment horizontal="right"/>
    </xf>
    <xf borderId="2" fillId="3" fontId="5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68.25"/>
    <col customWidth="1" min="3" max="3" width="16.88"/>
    <col customWidth="1" min="4" max="4" width="27.0"/>
    <col customWidth="1" min="5" max="5" width="30.88"/>
    <col customWidth="1" min="6" max="6" width="18.25"/>
    <col customWidth="1" min="7" max="7" width="17.5"/>
    <col customWidth="1" min="8" max="26" width="14.5"/>
  </cols>
  <sheetData>
    <row r="1" ht="15.75" customHeight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  <c r="X1" s="3"/>
      <c r="Y1" s="3"/>
      <c r="Z1" s="3"/>
    </row>
    <row r="2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  <c r="Y2" s="3"/>
      <c r="Z2" s="3"/>
    </row>
    <row r="3" ht="15.75" customHeigh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3"/>
      <c r="Y3" s="3"/>
      <c r="Z3" s="3"/>
    </row>
    <row r="4" ht="15.75" customHeight="1">
      <c r="A4" s="4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  <c r="Y4" s="3"/>
      <c r="Z4" s="3"/>
    </row>
    <row r="5" ht="15.75" customHeight="1">
      <c r="A5" s="4" t="s">
        <v>5</v>
      </c>
      <c r="B5" s="5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/>
      <c r="X5" s="3"/>
      <c r="Y5" s="3"/>
      <c r="Z5" s="3"/>
    </row>
    <row r="6" ht="15.75" customHeight="1">
      <c r="A6" s="4" t="s">
        <v>7</v>
      </c>
      <c r="B6" s="5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/>
      <c r="X6" s="3"/>
      <c r="Y6" s="3"/>
      <c r="Z6" s="3"/>
    </row>
    <row r="7" ht="15.75" customHeight="1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/>
      <c r="X7" s="3"/>
      <c r="Y7" s="3"/>
      <c r="Z7" s="3"/>
    </row>
    <row r="8" ht="15.75" customHeight="1">
      <c r="A8" s="7"/>
      <c r="B8" s="5"/>
      <c r="C8" s="7"/>
      <c r="D8" s="7"/>
      <c r="E8" s="7"/>
      <c r="F8" s="7"/>
      <c r="G8" s="7"/>
      <c r="H8" s="7"/>
      <c r="I8" s="7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3"/>
      <c r="Y8" s="3"/>
      <c r="Z8" s="3"/>
    </row>
    <row r="9" ht="15.75" customHeight="1">
      <c r="A9" s="8" t="s">
        <v>9</v>
      </c>
      <c r="B9" s="5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8" t="s">
        <v>19</v>
      </c>
      <c r="B10" s="5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8" t="s">
        <v>21</v>
      </c>
      <c r="B11" s="5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8" t="s">
        <v>23</v>
      </c>
      <c r="B12" s="9">
        <v>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24</v>
      </c>
      <c r="B14" s="10" t="s">
        <v>1</v>
      </c>
      <c r="C14" s="10" t="s">
        <v>3</v>
      </c>
      <c r="D14" s="10" t="s">
        <v>5</v>
      </c>
      <c r="E14" s="10" t="s">
        <v>7</v>
      </c>
      <c r="F14" s="10" t="s">
        <v>25</v>
      </c>
      <c r="G14" s="10" t="s">
        <v>26</v>
      </c>
      <c r="H14" s="11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10</v>
      </c>
      <c r="B15" s="12">
        <v>1.0</v>
      </c>
      <c r="C15" s="11">
        <v>1.0</v>
      </c>
      <c r="D15" s="11">
        <v>1.0</v>
      </c>
      <c r="E15" s="11">
        <v>1.0</v>
      </c>
      <c r="F15" s="11">
        <v>0.0</v>
      </c>
      <c r="G15" s="11">
        <v>1.0</v>
      </c>
      <c r="H15" s="11">
        <f t="shared" ref="H15:H23" si="1">LOG($B$12/COUNTIF(B15:E15,"&gt;0"))</f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11</v>
      </c>
      <c r="B16" s="12">
        <v>1.0</v>
      </c>
      <c r="C16" s="11">
        <v>1.0</v>
      </c>
      <c r="D16" s="11">
        <v>1.0</v>
      </c>
      <c r="E16" s="11">
        <v>1.0</v>
      </c>
      <c r="F16" s="11">
        <v>1.0</v>
      </c>
      <c r="G16" s="11">
        <v>0.0</v>
      </c>
      <c r="H16" s="11">
        <f t="shared" si="1"/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12</v>
      </c>
      <c r="B17" s="12">
        <v>1.0</v>
      </c>
      <c r="C17" s="11">
        <v>0.0</v>
      </c>
      <c r="D17" s="11">
        <v>1.0</v>
      </c>
      <c r="E17" s="11">
        <v>0.0</v>
      </c>
      <c r="F17" s="11">
        <v>1.0</v>
      </c>
      <c r="G17" s="11">
        <v>0.0</v>
      </c>
      <c r="H17" s="11">
        <f t="shared" si="1"/>
        <v>0.3010299957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13</v>
      </c>
      <c r="B18" s="12">
        <v>1.0</v>
      </c>
      <c r="C18" s="11">
        <v>1.0</v>
      </c>
      <c r="D18" s="11">
        <v>0.0</v>
      </c>
      <c r="E18" s="11">
        <v>1.0</v>
      </c>
      <c r="F18" s="11">
        <v>0.0</v>
      </c>
      <c r="G18" s="11">
        <v>0.0</v>
      </c>
      <c r="H18" s="11">
        <f t="shared" si="1"/>
        <v>0.1249387366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14</v>
      </c>
      <c r="B19" s="12">
        <v>1.0</v>
      </c>
      <c r="C19" s="11">
        <v>0.0</v>
      </c>
      <c r="D19" s="11">
        <v>1.0</v>
      </c>
      <c r="E19" s="11">
        <v>0.0</v>
      </c>
      <c r="F19" s="11">
        <v>0.0</v>
      </c>
      <c r="G19" s="11">
        <v>1.0</v>
      </c>
      <c r="H19" s="11">
        <f t="shared" si="1"/>
        <v>0.3010299957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15</v>
      </c>
      <c r="B20" s="12">
        <v>0.0</v>
      </c>
      <c r="C20" s="11">
        <v>1.0</v>
      </c>
      <c r="D20" s="11">
        <v>0.0</v>
      </c>
      <c r="E20" s="11">
        <v>0.0</v>
      </c>
      <c r="F20" s="11">
        <v>0.0</v>
      </c>
      <c r="G20" s="11">
        <v>0.0</v>
      </c>
      <c r="H20" s="11">
        <f t="shared" si="1"/>
        <v>0.6020599913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16</v>
      </c>
      <c r="B21" s="12">
        <v>0.0</v>
      </c>
      <c r="C21" s="11">
        <v>1.0</v>
      </c>
      <c r="D21" s="11">
        <v>0.0</v>
      </c>
      <c r="E21" s="11">
        <v>0.0</v>
      </c>
      <c r="F21" s="11">
        <v>0.0</v>
      </c>
      <c r="G21" s="11">
        <v>0.0</v>
      </c>
      <c r="H21" s="11">
        <f t="shared" si="1"/>
        <v>0.6020599913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17</v>
      </c>
      <c r="B22" s="12">
        <v>0.0</v>
      </c>
      <c r="C22" s="11">
        <v>0.0</v>
      </c>
      <c r="D22" s="11">
        <v>0.0</v>
      </c>
      <c r="E22" s="11">
        <v>1.0</v>
      </c>
      <c r="F22" s="11">
        <v>0.0</v>
      </c>
      <c r="G22" s="11">
        <v>0.0</v>
      </c>
      <c r="H22" s="11">
        <f t="shared" si="1"/>
        <v>0.6020599913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18</v>
      </c>
      <c r="B23" s="12">
        <v>0.0</v>
      </c>
      <c r="C23" s="11">
        <v>0.0</v>
      </c>
      <c r="D23" s="11">
        <v>0.0</v>
      </c>
      <c r="E23" s="11">
        <v>1.0</v>
      </c>
      <c r="F23" s="11">
        <v>0.0</v>
      </c>
      <c r="G23" s="11">
        <v>0.0</v>
      </c>
      <c r="H23" s="11">
        <f t="shared" si="1"/>
        <v>0.6020599913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2"/>
      <c r="C24" s="11"/>
      <c r="D24" s="11"/>
      <c r="E24" s="11"/>
      <c r="F24" s="11"/>
      <c r="G24" s="1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3" t="s">
        <v>28</v>
      </c>
      <c r="B25" s="12"/>
      <c r="C25" s="11"/>
      <c r="D25" s="11"/>
      <c r="E25" s="11"/>
      <c r="F25" s="11"/>
      <c r="G25" s="1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2"/>
      <c r="C26" s="11"/>
      <c r="D26" s="11"/>
      <c r="E26" s="11"/>
      <c r="F26" s="11"/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24</v>
      </c>
      <c r="B27" s="10" t="s">
        <v>1</v>
      </c>
      <c r="C27" s="10" t="s">
        <v>3</v>
      </c>
      <c r="D27" s="10" t="s">
        <v>5</v>
      </c>
      <c r="E27" s="10" t="s">
        <v>7</v>
      </c>
      <c r="F27" s="10" t="s">
        <v>25</v>
      </c>
      <c r="G27" s="10" t="s">
        <v>26</v>
      </c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10</v>
      </c>
      <c r="B28" s="12">
        <f t="shared" ref="B28:G28" si="2">B15/MAX(B$15:B$23)</f>
        <v>1</v>
      </c>
      <c r="C28" s="11">
        <f t="shared" si="2"/>
        <v>1</v>
      </c>
      <c r="D28" s="11">
        <f t="shared" si="2"/>
        <v>1</v>
      </c>
      <c r="E28" s="11">
        <f t="shared" si="2"/>
        <v>1</v>
      </c>
      <c r="F28" s="11">
        <f t="shared" si="2"/>
        <v>0</v>
      </c>
      <c r="G28" s="11">
        <f t="shared" si="2"/>
        <v>1</v>
      </c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</v>
      </c>
      <c r="B29" s="12">
        <f t="shared" ref="B29:G29" si="3">B16/MAX(B$15:B$23)</f>
        <v>1</v>
      </c>
      <c r="C29" s="11">
        <f t="shared" si="3"/>
        <v>1</v>
      </c>
      <c r="D29" s="11">
        <f t="shared" si="3"/>
        <v>1</v>
      </c>
      <c r="E29" s="11">
        <f t="shared" si="3"/>
        <v>1</v>
      </c>
      <c r="F29" s="11">
        <f t="shared" si="3"/>
        <v>1</v>
      </c>
      <c r="G29" s="11">
        <f t="shared" si="3"/>
        <v>0</v>
      </c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</v>
      </c>
      <c r="B30" s="12">
        <f t="shared" ref="B30:G30" si="4">B17/MAX(B$15:B$23)</f>
        <v>1</v>
      </c>
      <c r="C30" s="11">
        <f t="shared" si="4"/>
        <v>0</v>
      </c>
      <c r="D30" s="11">
        <f t="shared" si="4"/>
        <v>1</v>
      </c>
      <c r="E30" s="11">
        <f t="shared" si="4"/>
        <v>0</v>
      </c>
      <c r="F30" s="11">
        <f t="shared" si="4"/>
        <v>1</v>
      </c>
      <c r="G30" s="11">
        <f t="shared" si="4"/>
        <v>0</v>
      </c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13</v>
      </c>
      <c r="B31" s="12">
        <f t="shared" ref="B31:G31" si="5">B18/MAX(B$15:B$23)</f>
        <v>1</v>
      </c>
      <c r="C31" s="11">
        <f t="shared" si="5"/>
        <v>1</v>
      </c>
      <c r="D31" s="11">
        <f t="shared" si="5"/>
        <v>0</v>
      </c>
      <c r="E31" s="11">
        <f t="shared" si="5"/>
        <v>1</v>
      </c>
      <c r="F31" s="11">
        <f t="shared" si="5"/>
        <v>0</v>
      </c>
      <c r="G31" s="11">
        <f t="shared" si="5"/>
        <v>0</v>
      </c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14</v>
      </c>
      <c r="B32" s="12">
        <f t="shared" ref="B32:G32" si="6">B19/MAX(B$15:B$23)</f>
        <v>1</v>
      </c>
      <c r="C32" s="11">
        <f t="shared" si="6"/>
        <v>0</v>
      </c>
      <c r="D32" s="11">
        <f t="shared" si="6"/>
        <v>1</v>
      </c>
      <c r="E32" s="11">
        <f t="shared" si="6"/>
        <v>0</v>
      </c>
      <c r="F32" s="11">
        <f t="shared" si="6"/>
        <v>0</v>
      </c>
      <c r="G32" s="11">
        <f t="shared" si="6"/>
        <v>1</v>
      </c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15</v>
      </c>
      <c r="B33" s="12">
        <f t="shared" ref="B33:G33" si="7">B20/MAX(B$15:B$23)</f>
        <v>0</v>
      </c>
      <c r="C33" s="11">
        <f t="shared" si="7"/>
        <v>1</v>
      </c>
      <c r="D33" s="11">
        <f t="shared" si="7"/>
        <v>0</v>
      </c>
      <c r="E33" s="11">
        <f t="shared" si="7"/>
        <v>0</v>
      </c>
      <c r="F33" s="11">
        <f t="shared" si="7"/>
        <v>0</v>
      </c>
      <c r="G33" s="11">
        <f t="shared" si="7"/>
        <v>0</v>
      </c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16</v>
      </c>
      <c r="B34" s="12">
        <f t="shared" ref="B34:G34" si="8">B21/MAX(B$15:B$23)</f>
        <v>0</v>
      </c>
      <c r="C34" s="11">
        <f t="shared" si="8"/>
        <v>1</v>
      </c>
      <c r="D34" s="11">
        <f t="shared" si="8"/>
        <v>0</v>
      </c>
      <c r="E34" s="11">
        <f t="shared" si="8"/>
        <v>0</v>
      </c>
      <c r="F34" s="11">
        <f t="shared" si="8"/>
        <v>0</v>
      </c>
      <c r="G34" s="11">
        <f t="shared" si="8"/>
        <v>0</v>
      </c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17</v>
      </c>
      <c r="B35" s="12">
        <f t="shared" ref="B35:G35" si="9">B22/MAX(B$15:B$23)</f>
        <v>0</v>
      </c>
      <c r="C35" s="11">
        <f t="shared" si="9"/>
        <v>0</v>
      </c>
      <c r="D35" s="11">
        <f t="shared" si="9"/>
        <v>0</v>
      </c>
      <c r="E35" s="11">
        <f t="shared" si="9"/>
        <v>1</v>
      </c>
      <c r="F35" s="11">
        <f t="shared" si="9"/>
        <v>0</v>
      </c>
      <c r="G35" s="11">
        <f t="shared" si="9"/>
        <v>0</v>
      </c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18</v>
      </c>
      <c r="B36" s="12">
        <f t="shared" ref="B36:G36" si="10">B23/MAX(B$15:B$23)</f>
        <v>0</v>
      </c>
      <c r="C36" s="11">
        <f t="shared" si="10"/>
        <v>0</v>
      </c>
      <c r="D36" s="11">
        <f t="shared" si="10"/>
        <v>0</v>
      </c>
      <c r="E36" s="11">
        <f t="shared" si="10"/>
        <v>1</v>
      </c>
      <c r="F36" s="11">
        <f t="shared" si="10"/>
        <v>0</v>
      </c>
      <c r="G36" s="11">
        <f t="shared" si="10"/>
        <v>0</v>
      </c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2"/>
      <c r="C37" s="11"/>
      <c r="D37" s="11"/>
      <c r="E37" s="11"/>
      <c r="F37" s="11"/>
      <c r="G37" s="1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29</v>
      </c>
      <c r="B38" s="12"/>
      <c r="C38" s="11"/>
      <c r="D38" s="11"/>
      <c r="E38" s="11"/>
      <c r="F38" s="11"/>
      <c r="G38" s="1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2"/>
      <c r="C39" s="11"/>
      <c r="D39" s="11"/>
      <c r="E39" s="11"/>
      <c r="F39" s="11"/>
      <c r="G39" s="11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24</v>
      </c>
      <c r="B40" s="10" t="s">
        <v>1</v>
      </c>
      <c r="C40" s="10" t="s">
        <v>3</v>
      </c>
      <c r="D40" s="10" t="s">
        <v>5</v>
      </c>
      <c r="E40" s="10" t="s">
        <v>7</v>
      </c>
      <c r="F40" s="10" t="s">
        <v>25</v>
      </c>
      <c r="G40" s="10" t="s">
        <v>26</v>
      </c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10</v>
      </c>
      <c r="B41" s="12">
        <f t="shared" ref="B41:G41" si="11">B28*$H15</f>
        <v>0</v>
      </c>
      <c r="C41" s="11">
        <f t="shared" si="11"/>
        <v>0</v>
      </c>
      <c r="D41" s="11">
        <f t="shared" si="11"/>
        <v>0</v>
      </c>
      <c r="E41" s="11">
        <f t="shared" si="11"/>
        <v>0</v>
      </c>
      <c r="F41" s="11">
        <f t="shared" si="11"/>
        <v>0</v>
      </c>
      <c r="G41" s="11">
        <f t="shared" si="11"/>
        <v>0</v>
      </c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11</v>
      </c>
      <c r="B42" s="12">
        <f t="shared" ref="B42:G42" si="12">B29*$H16</f>
        <v>0</v>
      </c>
      <c r="C42" s="11">
        <f t="shared" si="12"/>
        <v>0</v>
      </c>
      <c r="D42" s="11">
        <f t="shared" si="12"/>
        <v>0</v>
      </c>
      <c r="E42" s="11">
        <f t="shared" si="12"/>
        <v>0</v>
      </c>
      <c r="F42" s="11">
        <f t="shared" si="12"/>
        <v>0</v>
      </c>
      <c r="G42" s="11">
        <f t="shared" si="12"/>
        <v>0</v>
      </c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12</v>
      </c>
      <c r="B43" s="12">
        <f t="shared" ref="B43:G43" si="13">B30*$H17</f>
        <v>0.3010299957</v>
      </c>
      <c r="C43" s="11">
        <f t="shared" si="13"/>
        <v>0</v>
      </c>
      <c r="D43" s="11">
        <f t="shared" si="13"/>
        <v>0.3010299957</v>
      </c>
      <c r="E43" s="11">
        <f t="shared" si="13"/>
        <v>0</v>
      </c>
      <c r="F43" s="11">
        <f t="shared" si="13"/>
        <v>0.3010299957</v>
      </c>
      <c r="G43" s="11">
        <f t="shared" si="13"/>
        <v>0</v>
      </c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13</v>
      </c>
      <c r="B44" s="12">
        <f t="shared" ref="B44:G44" si="14">B31*$H18</f>
        <v>0.1249387366</v>
      </c>
      <c r="C44" s="11">
        <f t="shared" si="14"/>
        <v>0.1249387366</v>
      </c>
      <c r="D44" s="11">
        <f t="shared" si="14"/>
        <v>0</v>
      </c>
      <c r="E44" s="11">
        <f t="shared" si="14"/>
        <v>0.1249387366</v>
      </c>
      <c r="F44" s="11">
        <f t="shared" si="14"/>
        <v>0</v>
      </c>
      <c r="G44" s="11">
        <f t="shared" si="14"/>
        <v>0</v>
      </c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14</v>
      </c>
      <c r="B45" s="12">
        <f t="shared" ref="B45:G45" si="15">B32*$H19</f>
        <v>0.3010299957</v>
      </c>
      <c r="C45" s="11">
        <f t="shared" si="15"/>
        <v>0</v>
      </c>
      <c r="D45" s="11">
        <f t="shared" si="15"/>
        <v>0.3010299957</v>
      </c>
      <c r="E45" s="11">
        <f t="shared" si="15"/>
        <v>0</v>
      </c>
      <c r="F45" s="11">
        <f t="shared" si="15"/>
        <v>0</v>
      </c>
      <c r="G45" s="11">
        <f t="shared" si="15"/>
        <v>0.3010299957</v>
      </c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15</v>
      </c>
      <c r="B46" s="12">
        <f t="shared" ref="B46:G46" si="16">B33*$H20</f>
        <v>0</v>
      </c>
      <c r="C46" s="11">
        <f t="shared" si="16"/>
        <v>0.6020599913</v>
      </c>
      <c r="D46" s="11">
        <f t="shared" si="16"/>
        <v>0</v>
      </c>
      <c r="E46" s="11">
        <f t="shared" si="16"/>
        <v>0</v>
      </c>
      <c r="F46" s="11">
        <f t="shared" si="16"/>
        <v>0</v>
      </c>
      <c r="G46" s="11">
        <f t="shared" si="16"/>
        <v>0</v>
      </c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16</v>
      </c>
      <c r="B47" s="12">
        <f t="shared" ref="B47:G47" si="17">B34*$H21</f>
        <v>0</v>
      </c>
      <c r="C47" s="11">
        <f t="shared" si="17"/>
        <v>0.6020599913</v>
      </c>
      <c r="D47" s="11">
        <f t="shared" si="17"/>
        <v>0</v>
      </c>
      <c r="E47" s="11">
        <f t="shared" si="17"/>
        <v>0</v>
      </c>
      <c r="F47" s="11">
        <f t="shared" si="17"/>
        <v>0</v>
      </c>
      <c r="G47" s="11">
        <f t="shared" si="17"/>
        <v>0</v>
      </c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17</v>
      </c>
      <c r="B48" s="12">
        <f t="shared" ref="B48:G48" si="18">B35*$H22</f>
        <v>0</v>
      </c>
      <c r="C48" s="11">
        <f t="shared" si="18"/>
        <v>0</v>
      </c>
      <c r="D48" s="11">
        <f t="shared" si="18"/>
        <v>0</v>
      </c>
      <c r="E48" s="11">
        <f t="shared" si="18"/>
        <v>0.6020599913</v>
      </c>
      <c r="F48" s="11">
        <f t="shared" si="18"/>
        <v>0</v>
      </c>
      <c r="G48" s="11">
        <f t="shared" si="18"/>
        <v>0</v>
      </c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18</v>
      </c>
      <c r="B49" s="12">
        <f t="shared" ref="B49:G49" si="19">B36*$H23</f>
        <v>0</v>
      </c>
      <c r="C49" s="11">
        <f t="shared" si="19"/>
        <v>0</v>
      </c>
      <c r="D49" s="11">
        <f t="shared" si="19"/>
        <v>0</v>
      </c>
      <c r="E49" s="11">
        <f t="shared" si="19"/>
        <v>0.6020599913</v>
      </c>
      <c r="F49" s="11">
        <f t="shared" si="19"/>
        <v>0</v>
      </c>
      <c r="G49" s="11">
        <f t="shared" si="19"/>
        <v>0</v>
      </c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2"/>
      <c r="C50" s="11"/>
      <c r="D50" s="11"/>
      <c r="E50" s="11"/>
      <c r="F50" s="11"/>
      <c r="G50" s="11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3" t="s">
        <v>30</v>
      </c>
      <c r="B51" s="12"/>
      <c r="C51" s="11"/>
      <c r="D51" s="11"/>
      <c r="E51" s="11"/>
      <c r="F51" s="11"/>
      <c r="G51" s="11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0" t="s">
        <v>1</v>
      </c>
      <c r="C52" s="10" t="s">
        <v>3</v>
      </c>
      <c r="D52" s="10" t="s">
        <v>5</v>
      </c>
      <c r="E52" s="10" t="s">
        <v>7</v>
      </c>
      <c r="F52" s="11"/>
      <c r="G52" s="11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4" t="s">
        <v>25</v>
      </c>
      <c r="B53" s="12">
        <f t="array" ref="B53">SUM(B41:B49*$F41:$F49)/(SQRT(SUM(B41:B49^2))-SQRT(SUM($F41:$F49^2)))</f>
        <v>0.6352752748</v>
      </c>
      <c r="C53" s="11">
        <f t="array" ref="C53">SUM(C41:C49*$F41:$F49)/(SQRT(SUM(C41:C49^2))-SQRT(SUM($F41:$F49^2)))</f>
        <v>0</v>
      </c>
      <c r="D53" s="11">
        <f t="array" ref="D53">SUM(D41:D49*$F41:$F49)/(SQRT(SUM(D41:D49^2))-SQRT(SUM($F41:$F49^2)))</f>
        <v>0.7267506982</v>
      </c>
      <c r="E53" s="11">
        <f t="array" ref="E53">SUM(E41:E49*$F41:$F49)/(SQRT(SUM(E41:E49^2))-SQRT(SUM($F41:$F49^2)))</f>
        <v>0</v>
      </c>
      <c r="F53" s="11"/>
      <c r="G53" s="11"/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4" t="s">
        <v>26</v>
      </c>
      <c r="B54" s="12">
        <f t="array" ref="B54">SUM(B41:B49*$G41:$G49)/(SQRT(SUM(B41:B49^2))-SQRT(SUM($G41:$G49^2)))</f>
        <v>0.6352752748</v>
      </c>
      <c r="C54" s="11">
        <f t="array" ref="C54">SUM(C41:C49*$G41:$G49)/(SQRT(SUM(C41:C49^2))-SQRT(SUM($G41:$G49^2)))</f>
        <v>0</v>
      </c>
      <c r="D54" s="11">
        <f t="array" ref="D54">SUM(D41:D49*$G41:$G49)/(SQRT(SUM(D41:D49^2))-SQRT(SUM($G41:$G49^2)))</f>
        <v>0.7267506982</v>
      </c>
      <c r="E54" s="11">
        <f t="array" ref="E54">SUM(E41:E49*$G41:$G49)/(SQRT(SUM(E41:E49^2))-SQRT(SUM($G41:$G49^2)))</f>
        <v>0</v>
      </c>
      <c r="F54" s="11"/>
      <c r="G54" s="11"/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2"/>
      <c r="C55" s="11"/>
      <c r="D55" s="11"/>
      <c r="E55" s="11"/>
      <c r="F55" s="11"/>
      <c r="G55" s="11"/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2"/>
      <c r="C56" s="11"/>
      <c r="D56" s="11"/>
      <c r="E56" s="11"/>
      <c r="F56" s="11"/>
      <c r="G56" s="11"/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2"/>
      <c r="C57" s="11"/>
      <c r="D57" s="11"/>
      <c r="E57" s="11"/>
      <c r="F57" s="11"/>
      <c r="G57" s="11"/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31</v>
      </c>
      <c r="B58" s="12" t="s">
        <v>32</v>
      </c>
      <c r="C58" s="11"/>
      <c r="D58" s="11" t="s">
        <v>33</v>
      </c>
      <c r="E58" s="12" t="s">
        <v>34</v>
      </c>
      <c r="F58" s="11"/>
      <c r="G58" s="11"/>
      <c r="H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2"/>
      <c r="C59" s="11"/>
      <c r="D59" s="11"/>
      <c r="E59" s="11"/>
      <c r="F59" s="11"/>
      <c r="G59" s="11"/>
      <c r="H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35</v>
      </c>
      <c r="B60" s="12" t="s">
        <v>36</v>
      </c>
      <c r="C60" s="11"/>
      <c r="D60" s="11" t="s">
        <v>35</v>
      </c>
      <c r="E60" s="11" t="s">
        <v>37</v>
      </c>
      <c r="F60" s="11"/>
      <c r="G60" s="11"/>
      <c r="H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2"/>
      <c r="C61" s="11"/>
      <c r="D61" s="11"/>
      <c r="E61" s="11"/>
      <c r="F61" s="11"/>
      <c r="G61" s="11"/>
      <c r="H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2" t="s">
        <v>38</v>
      </c>
      <c r="C62" s="11"/>
      <c r="D62" s="11"/>
      <c r="E62" s="11" t="s">
        <v>39</v>
      </c>
      <c r="F62" s="11"/>
      <c r="G62" s="11"/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B63" s="12" t="s">
        <v>40</v>
      </c>
      <c r="C63" s="11"/>
      <c r="D63" s="11"/>
      <c r="E63" s="11" t="s">
        <v>41</v>
      </c>
      <c r="F63" s="11"/>
      <c r="G63" s="11"/>
      <c r="H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B64" s="12"/>
      <c r="C64" s="11"/>
      <c r="D64" s="11"/>
      <c r="E64" s="11"/>
      <c r="F64" s="11"/>
      <c r="G64" s="11"/>
      <c r="H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B65" s="12" t="s">
        <v>42</v>
      </c>
      <c r="C65" s="11"/>
      <c r="D65" s="11"/>
      <c r="E65" s="11" t="s">
        <v>43</v>
      </c>
      <c r="F65" s="11"/>
      <c r="G65" s="1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B66" s="12" t="s">
        <v>44</v>
      </c>
      <c r="C66" s="11"/>
      <c r="D66" s="11"/>
      <c r="E66" s="11" t="s">
        <v>45</v>
      </c>
      <c r="F66" s="11"/>
      <c r="G66" s="1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4"/>
      <c r="B67" s="12" t="s">
        <v>46</v>
      </c>
      <c r="C67" s="11"/>
      <c r="D67" s="11"/>
      <c r="E67" s="11" t="s">
        <v>47</v>
      </c>
      <c r="F67" s="11"/>
      <c r="G67" s="1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2" t="s">
        <v>48</v>
      </c>
      <c r="C68" s="11"/>
      <c r="D68" s="11"/>
      <c r="E68" s="11" t="s">
        <v>49</v>
      </c>
      <c r="F68" s="11"/>
      <c r="G68" s="11"/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2"/>
      <c r="C69" s="11"/>
      <c r="D69" s="11"/>
      <c r="E69" s="11"/>
      <c r="F69" s="11"/>
      <c r="G69" s="11"/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2" t="s">
        <v>50</v>
      </c>
      <c r="C70" s="11"/>
      <c r="D70" s="11"/>
      <c r="E70" s="12" t="s">
        <v>50</v>
      </c>
      <c r="F70" s="11"/>
      <c r="G70" s="1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2"/>
      <c r="C71" s="11"/>
      <c r="D71" s="11"/>
      <c r="E71" s="11"/>
      <c r="F71" s="11"/>
      <c r="G71" s="1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35</v>
      </c>
      <c r="B72" s="12" t="s">
        <v>51</v>
      </c>
      <c r="C72" s="11"/>
      <c r="D72" s="11" t="s">
        <v>35</v>
      </c>
      <c r="E72" s="11" t="s">
        <v>52</v>
      </c>
      <c r="F72" s="11"/>
      <c r="G72" s="1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2" t="s">
        <v>53</v>
      </c>
      <c r="C73" s="11"/>
      <c r="D73" s="11"/>
      <c r="E73" s="12" t="s">
        <v>53</v>
      </c>
      <c r="F73" s="11"/>
      <c r="G73" s="11"/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4">
        <f>(1 - B53)</f>
        <v>0.3647247252</v>
      </c>
      <c r="C74" s="11"/>
      <c r="D74" s="11"/>
      <c r="E74" s="15">
        <f>1 - D53</f>
        <v>0.2732493018</v>
      </c>
      <c r="F74" s="11"/>
      <c r="G74" s="11"/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1"/>
      <c r="C75" s="11"/>
      <c r="D75" s="11"/>
      <c r="E75" s="11"/>
      <c r="F75" s="11"/>
      <c r="G75" s="11"/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54</v>
      </c>
      <c r="B76" s="11">
        <f>B53</f>
        <v>0.6352752748</v>
      </c>
      <c r="C76" s="11"/>
      <c r="D76" s="11" t="s">
        <v>54</v>
      </c>
      <c r="E76" s="11">
        <f>D54</f>
        <v>0.7267506982</v>
      </c>
      <c r="F76" s="11"/>
      <c r="G76" s="1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6" t="s">
        <v>55</v>
      </c>
      <c r="B77" s="17">
        <f>ACOS(B76)</f>
        <v>0.8824314174</v>
      </c>
      <c r="C77" s="11"/>
      <c r="D77" s="18" t="s">
        <v>55</v>
      </c>
      <c r="E77" s="11">
        <f>ACOS(E76)</f>
        <v>0.7572166673</v>
      </c>
      <c r="F77" s="11"/>
      <c r="G77" s="1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56</v>
      </c>
      <c r="B78" s="14">
        <f>DEGREES(B77)</f>
        <v>50.55959592</v>
      </c>
      <c r="C78" s="11"/>
      <c r="D78" s="11" t="s">
        <v>56</v>
      </c>
      <c r="E78" s="15">
        <f>DEGREES(E77)</f>
        <v>43.38531921</v>
      </c>
      <c r="F78" s="11"/>
      <c r="G78" s="11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2021-11-15T02:46:12Z</dcterms:created>
  <dc:creator>Vishnuvardhan Reddy Yeruva</dc:creator>
</cp:coreProperties>
</file>