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hgazure.sharepoint.com/teams/Optum-CloudMigration/Shared Documents/General/Applications/2025 Applications/Agate (UHGWM110-002705)/3. Infrastructure/"/>
    </mc:Choice>
  </mc:AlternateContent>
  <xr:revisionPtr revIDLastSave="70" documentId="13_ncr:9_{7AD57FDF-F22F-435D-8504-A54BDA88B513}" xr6:coauthVersionLast="47" xr6:coauthVersionMax="47" xr10:uidLastSave="{97D4ADAA-2B08-4357-8020-70CDA4B3714F}"/>
  <bookViews>
    <workbookView xWindow="-120" yWindow="-120" windowWidth="29040" windowHeight="15840" xr2:uid="{5EEA755E-18E2-4ABE-9A85-2A397CD3E873}"/>
  </bookViews>
  <sheets>
    <sheet name="Agate-GCP Cost" sheetId="3" r:id="rId1"/>
    <sheet name="Agate-Servers" sheetId="1" r:id="rId2"/>
    <sheet name="Agate-K8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3" l="1"/>
  <c r="L26" i="3"/>
  <c r="K26" i="3"/>
  <c r="M38" i="3"/>
  <c r="L38" i="3"/>
  <c r="K38" i="3"/>
  <c r="K42" i="3"/>
  <c r="J42" i="3"/>
  <c r="J40" i="3"/>
  <c r="J41" i="3"/>
  <c r="J26" i="3"/>
</calcChain>
</file>

<file path=xl/sharedStrings.xml><?xml version="1.0" encoding="utf-8"?>
<sst xmlns="http://schemas.openxmlformats.org/spreadsheetml/2006/main" count="403" uniqueCount="117">
  <si>
    <t>ITSM Environment</t>
  </si>
  <si>
    <t>ITSM FQDN</t>
  </si>
  <si>
    <t>ITSM Operating System</t>
  </si>
  <si>
    <t>CPU Count</t>
  </si>
  <si>
    <t>CPU Type</t>
  </si>
  <si>
    <t>Location</t>
  </si>
  <si>
    <t>Memory</t>
  </si>
  <si>
    <t>OS</t>
  </si>
  <si>
    <t xml:space="preserve">GCP Service </t>
  </si>
  <si>
    <t>GCP Cost</t>
  </si>
  <si>
    <t>Development</t>
  </si>
  <si>
    <t>rn000054197.uhc.com</t>
  </si>
  <si>
    <t>Redhat linux 8</t>
  </si>
  <si>
    <t>CTC</t>
  </si>
  <si>
    <t>linux</t>
  </si>
  <si>
    <t>n1-standard-2</t>
  </si>
  <si>
    <t>rn000054416.uhc.com</t>
  </si>
  <si>
    <t>rn000120102.uhc.com</t>
  </si>
  <si>
    <t>Redhat linux 9</t>
  </si>
  <si>
    <t>ELR</t>
  </si>
  <si>
    <t>Production</t>
  </si>
  <si>
    <t>nasgw0000pn.uhc.com</t>
  </si>
  <si>
    <t>UNKNOWN</t>
  </si>
  <si>
    <t>Cloud Storage</t>
  </si>
  <si>
    <t>nasgwss0080pn.uhc.com</t>
  </si>
  <si>
    <t>DATA ON TAP 8.1.2P4</t>
  </si>
  <si>
    <t>nasv0009.uhc.com</t>
  </si>
  <si>
    <t>DATA ONTAP</t>
  </si>
  <si>
    <t>rp000066033.uhc.com</t>
  </si>
  <si>
    <t>Cloud SQL</t>
  </si>
  <si>
    <t>rp000066034.uhc.com</t>
  </si>
  <si>
    <t>rp000066035.uhc.com</t>
  </si>
  <si>
    <t>rp000066493.uhc.com</t>
  </si>
  <si>
    <t>rp000066494.uhc.com</t>
  </si>
  <si>
    <t>rp000066495.uhc.com</t>
  </si>
  <si>
    <t>rp000156713.uhc.com</t>
  </si>
  <si>
    <t>c2standard-8</t>
  </si>
  <si>
    <t>rp000157652.uhc.com</t>
  </si>
  <si>
    <t>Stage</t>
  </si>
  <si>
    <t>rn000059377.uhc.com</t>
  </si>
  <si>
    <t>rn000059378.uhc.com</t>
  </si>
  <si>
    <t>rn000059379.uhc.com</t>
  </si>
  <si>
    <t>rn000064018.uhc.com</t>
  </si>
  <si>
    <t>rn000064019.uhc.com</t>
  </si>
  <si>
    <t>rn000064020.uhc.com</t>
  </si>
  <si>
    <t>rn000151854.uhc.com</t>
  </si>
  <si>
    <t>Test</t>
  </si>
  <si>
    <t>rn000055544.uhc.com</t>
  </si>
  <si>
    <t>n1-standard-4</t>
  </si>
  <si>
    <t>rn000055746.uhc.com</t>
  </si>
  <si>
    <t>rn000125036.uhc.com</t>
  </si>
  <si>
    <t>Data Source</t>
  </si>
  <si>
    <t>OS Version</t>
  </si>
  <si>
    <t>Support Stage</t>
  </si>
  <si>
    <t>Days Current Stage</t>
  </si>
  <si>
    <t>Apex Hostname</t>
  </si>
  <si>
    <t>InfraRED</t>
  </si>
  <si>
    <t>Redhat 8.8</t>
  </si>
  <si>
    <t>Steady State</t>
  </si>
  <si>
    <t>rn000054197</t>
  </si>
  <si>
    <t>rn000054416</t>
  </si>
  <si>
    <t>Redhat 9</t>
  </si>
  <si>
    <t>rn000120102</t>
  </si>
  <si>
    <t>Oasis</t>
  </si>
  <si>
    <t>nasgw0000pn</t>
  </si>
  <si>
    <t>8.1.2 P4 7-Mode</t>
  </si>
  <si>
    <t>nasgwss0080pn</t>
  </si>
  <si>
    <t>nasv0009</t>
  </si>
  <si>
    <t>rp000066033</t>
  </si>
  <si>
    <t>rp000066034</t>
  </si>
  <si>
    <t>rp000066035</t>
  </si>
  <si>
    <t>rp000066493</t>
  </si>
  <si>
    <t>rp000066494</t>
  </si>
  <si>
    <t>rp000066495</t>
  </si>
  <si>
    <t>rp000156713</t>
  </si>
  <si>
    <t>rp000157652</t>
  </si>
  <si>
    <t>rn000059377</t>
  </si>
  <si>
    <t>rn000059378</t>
  </si>
  <si>
    <t>rn000059379</t>
  </si>
  <si>
    <t>rn000064018</t>
  </si>
  <si>
    <t>rn000064019</t>
  </si>
  <si>
    <t>rn000064020</t>
  </si>
  <si>
    <t>rn000151854</t>
  </si>
  <si>
    <t>rn000055544</t>
  </si>
  <si>
    <t>rn000055746</t>
  </si>
  <si>
    <t>rn000125036</t>
  </si>
  <si>
    <t>timestamp</t>
  </si>
  <si>
    <t>product</t>
  </si>
  <si>
    <t>namespaceName</t>
  </si>
  <si>
    <t>cluster</t>
  </si>
  <si>
    <t>statefulsetFound</t>
  </si>
  <si>
    <t>statefulAppFound</t>
  </si>
  <si>
    <t>memoryQuota</t>
  </si>
  <si>
    <t>cpuQuota</t>
  </si>
  <si>
    <t>contactEmail</t>
  </si>
  <si>
    <t>adminGroup</t>
  </si>
  <si>
    <t>askId</t>
  </si>
  <si>
    <t>hcc-kubernetes</t>
  </si>
  <si>
    <t>agatewebstage</t>
  </si>
  <si>
    <t>ctc-nonprd-usr001</t>
  </si>
  <si>
    <t>ctcnonprdusr001-agatewebstage</t>
  </si>
  <si>
    <t>UHGWM110-002705</t>
  </si>
  <si>
    <t>agatewebtestenv</t>
  </si>
  <si>
    <t>ctcnonprdusr001-agatewebtestenv</t>
  </si>
  <si>
    <t>bh-agateweb-qa</t>
  </si>
  <si>
    <t>elr-prd-usr001</t>
  </si>
  <si>
    <t>nitin_130@optum.com</t>
  </si>
  <si>
    <t>bh-agateweb-qa-elr</t>
  </si>
  <si>
    <t>GKE Prod - Regional Cluster - 3 Nodes</t>
  </si>
  <si>
    <t>Cloud Load Balancing</t>
  </si>
  <si>
    <t>Networking - Data Transfer</t>
  </si>
  <si>
    <t>Networking - NAT GW</t>
  </si>
  <si>
    <t>IP Addresses</t>
  </si>
  <si>
    <t>Monitoring + Logging</t>
  </si>
  <si>
    <t>DR Read Replica</t>
  </si>
  <si>
    <t>GKE NonProd - Zonal Cluster - 3 Nodes</t>
  </si>
  <si>
    <t>7% Chargeback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</si>
</sst>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8" fontId="0" fillId="0" borderId="0" xfId="0" applyNumberFormat="1"/>
    <xf numFmtId="8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3F3E-69CD-4EA4-B250-BFB24AE7CAF6}">
  <dimension ref="A1:M42"/>
  <sheetViews>
    <sheetView tabSelected="1" topLeftCell="A18" workbookViewId="0">
      <selection activeCell="L38" sqref="L38"/>
    </sheetView>
  </sheetViews>
  <sheetFormatPr defaultRowHeight="15" x14ac:dyDescent="0.25"/>
  <cols>
    <col min="1" max="1" width="16.7109375" bestFit="1" customWidth="1"/>
    <col min="2" max="2" width="23.7109375" bestFit="1" customWidth="1"/>
    <col min="3" max="3" width="21.140625" bestFit="1" customWidth="1"/>
    <col min="4" max="4" width="10.140625" bestFit="1" customWidth="1"/>
    <col min="5" max="5" width="9" bestFit="1" customWidth="1"/>
    <col min="6" max="6" width="8.5703125" bestFit="1" customWidth="1"/>
    <col min="7" max="7" width="8" bestFit="1" customWidth="1"/>
    <col min="8" max="8" width="19.5703125" bestFit="1" customWidth="1"/>
    <col min="9" max="12" width="16.5703125" customWidth="1"/>
    <col min="13" max="13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2</v>
      </c>
      <c r="F2" t="s">
        <v>13</v>
      </c>
      <c r="G2">
        <v>8</v>
      </c>
      <c r="H2" t="s">
        <v>14</v>
      </c>
      <c r="I2" t="s">
        <v>15</v>
      </c>
      <c r="J2" s="2">
        <v>123</v>
      </c>
    </row>
    <row r="3" spans="1:10" x14ac:dyDescent="0.25">
      <c r="A3" t="s">
        <v>10</v>
      </c>
      <c r="B3" t="s">
        <v>16</v>
      </c>
      <c r="C3" t="s">
        <v>12</v>
      </c>
      <c r="D3">
        <v>2</v>
      </c>
      <c r="F3" t="s">
        <v>13</v>
      </c>
      <c r="G3">
        <v>8</v>
      </c>
      <c r="H3" t="s">
        <v>14</v>
      </c>
      <c r="I3" t="s">
        <v>15</v>
      </c>
      <c r="J3" s="2">
        <v>124</v>
      </c>
    </row>
    <row r="4" spans="1:10" x14ac:dyDescent="0.25">
      <c r="A4" t="s">
        <v>10</v>
      </c>
      <c r="B4" t="s">
        <v>17</v>
      </c>
      <c r="C4" t="s">
        <v>18</v>
      </c>
      <c r="D4">
        <v>2</v>
      </c>
      <c r="F4" t="s">
        <v>19</v>
      </c>
      <c r="G4">
        <v>4</v>
      </c>
      <c r="H4" t="s">
        <v>14</v>
      </c>
      <c r="I4" t="s">
        <v>15</v>
      </c>
      <c r="J4" s="2">
        <v>125</v>
      </c>
    </row>
    <row r="5" spans="1:10" x14ac:dyDescent="0.25">
      <c r="A5" t="s">
        <v>20</v>
      </c>
      <c r="B5" t="s">
        <v>21</v>
      </c>
      <c r="D5">
        <v>24</v>
      </c>
      <c r="F5" t="s">
        <v>19</v>
      </c>
      <c r="G5">
        <v>192</v>
      </c>
      <c r="H5" t="s">
        <v>22</v>
      </c>
      <c r="I5" t="s">
        <v>23</v>
      </c>
    </row>
    <row r="6" spans="1:10" x14ac:dyDescent="0.25">
      <c r="A6" t="s">
        <v>20</v>
      </c>
      <c r="B6" t="s">
        <v>24</v>
      </c>
      <c r="D6">
        <v>24</v>
      </c>
      <c r="F6" t="s">
        <v>13</v>
      </c>
      <c r="G6">
        <v>192</v>
      </c>
      <c r="H6" t="s">
        <v>25</v>
      </c>
      <c r="I6" t="s">
        <v>23</v>
      </c>
    </row>
    <row r="7" spans="1:10" x14ac:dyDescent="0.25">
      <c r="A7" t="s">
        <v>20</v>
      </c>
      <c r="B7" t="s">
        <v>26</v>
      </c>
      <c r="D7">
        <v>24</v>
      </c>
      <c r="F7" t="s">
        <v>19</v>
      </c>
      <c r="G7">
        <v>192</v>
      </c>
      <c r="H7" t="s">
        <v>27</v>
      </c>
      <c r="I7" t="s">
        <v>23</v>
      </c>
    </row>
    <row r="8" spans="1:10" x14ac:dyDescent="0.25">
      <c r="A8" t="s">
        <v>20</v>
      </c>
      <c r="B8" t="s">
        <v>28</v>
      </c>
      <c r="C8" t="s">
        <v>12</v>
      </c>
      <c r="D8">
        <v>4</v>
      </c>
      <c r="F8" t="s">
        <v>13</v>
      </c>
      <c r="G8">
        <v>16</v>
      </c>
      <c r="H8" t="s">
        <v>14</v>
      </c>
      <c r="I8" s="4" t="s">
        <v>29</v>
      </c>
      <c r="J8" s="5">
        <v>3989</v>
      </c>
    </row>
    <row r="9" spans="1:10" x14ac:dyDescent="0.25">
      <c r="A9" t="s">
        <v>20</v>
      </c>
      <c r="B9" t="s">
        <v>30</v>
      </c>
      <c r="C9" t="s">
        <v>12</v>
      </c>
      <c r="D9">
        <v>4</v>
      </c>
      <c r="F9" t="s">
        <v>19</v>
      </c>
      <c r="G9">
        <v>16</v>
      </c>
      <c r="H9" t="s">
        <v>14</v>
      </c>
      <c r="I9" s="4"/>
      <c r="J9" s="5"/>
    </row>
    <row r="10" spans="1:10" x14ac:dyDescent="0.25">
      <c r="A10" t="s">
        <v>20</v>
      </c>
      <c r="B10" t="s">
        <v>31</v>
      </c>
      <c r="C10" t="s">
        <v>12</v>
      </c>
      <c r="D10">
        <v>4</v>
      </c>
      <c r="F10" t="s">
        <v>19</v>
      </c>
      <c r="G10">
        <v>16</v>
      </c>
      <c r="H10" t="s">
        <v>14</v>
      </c>
      <c r="I10" s="4"/>
      <c r="J10" s="5"/>
    </row>
    <row r="11" spans="1:10" x14ac:dyDescent="0.25">
      <c r="A11" t="s">
        <v>20</v>
      </c>
      <c r="B11" t="s">
        <v>32</v>
      </c>
      <c r="C11" t="s">
        <v>12</v>
      </c>
      <c r="D11">
        <v>16</v>
      </c>
      <c r="F11" t="s">
        <v>19</v>
      </c>
      <c r="G11">
        <v>126</v>
      </c>
      <c r="H11" t="s">
        <v>14</v>
      </c>
      <c r="I11" s="4" t="s">
        <v>29</v>
      </c>
      <c r="J11" s="5">
        <v>5509</v>
      </c>
    </row>
    <row r="12" spans="1:10" x14ac:dyDescent="0.25">
      <c r="A12" t="s">
        <v>20</v>
      </c>
      <c r="B12" t="s">
        <v>33</v>
      </c>
      <c r="C12" t="s">
        <v>12</v>
      </c>
      <c r="D12">
        <v>16</v>
      </c>
      <c r="F12" t="s">
        <v>13</v>
      </c>
      <c r="G12">
        <v>126</v>
      </c>
      <c r="H12" t="s">
        <v>14</v>
      </c>
      <c r="I12" s="4"/>
      <c r="J12" s="5"/>
    </row>
    <row r="13" spans="1:10" x14ac:dyDescent="0.25">
      <c r="A13" t="s">
        <v>20</v>
      </c>
      <c r="B13" t="s">
        <v>34</v>
      </c>
      <c r="C13" t="s">
        <v>12</v>
      </c>
      <c r="D13">
        <v>16</v>
      </c>
      <c r="F13" t="s">
        <v>19</v>
      </c>
      <c r="G13">
        <v>126</v>
      </c>
      <c r="H13" t="s">
        <v>14</v>
      </c>
      <c r="I13" s="4"/>
      <c r="J13" s="5"/>
    </row>
    <row r="14" spans="1:10" x14ac:dyDescent="0.25">
      <c r="A14" t="s">
        <v>20</v>
      </c>
      <c r="B14" t="s">
        <v>35</v>
      </c>
      <c r="C14" t="s">
        <v>18</v>
      </c>
      <c r="D14">
        <v>6</v>
      </c>
      <c r="F14" t="s">
        <v>19</v>
      </c>
      <c r="G14">
        <v>24</v>
      </c>
      <c r="H14" t="s">
        <v>14</v>
      </c>
      <c r="I14" t="s">
        <v>36</v>
      </c>
      <c r="J14" s="2">
        <v>373</v>
      </c>
    </row>
    <row r="15" spans="1:10" x14ac:dyDescent="0.25">
      <c r="A15" t="s">
        <v>20</v>
      </c>
      <c r="B15" t="s">
        <v>37</v>
      </c>
      <c r="C15" t="s">
        <v>18</v>
      </c>
      <c r="D15">
        <v>6</v>
      </c>
      <c r="F15" t="s">
        <v>13</v>
      </c>
      <c r="G15">
        <v>24</v>
      </c>
      <c r="H15" t="s">
        <v>14</v>
      </c>
      <c r="I15" t="s">
        <v>36</v>
      </c>
      <c r="J15" s="2">
        <v>374</v>
      </c>
    </row>
    <row r="16" spans="1:10" x14ac:dyDescent="0.25">
      <c r="A16" t="s">
        <v>38</v>
      </c>
      <c r="B16" t="s">
        <v>39</v>
      </c>
      <c r="C16" t="s">
        <v>12</v>
      </c>
      <c r="D16">
        <v>4</v>
      </c>
      <c r="F16" t="s">
        <v>13</v>
      </c>
      <c r="G16">
        <v>16</v>
      </c>
      <c r="H16" t="s">
        <v>14</v>
      </c>
      <c r="I16" s="4" t="s">
        <v>29</v>
      </c>
      <c r="J16" s="5">
        <v>3989</v>
      </c>
    </row>
    <row r="17" spans="1:13" x14ac:dyDescent="0.25">
      <c r="A17" t="s">
        <v>38</v>
      </c>
      <c r="B17" t="s">
        <v>40</v>
      </c>
      <c r="C17" t="s">
        <v>12</v>
      </c>
      <c r="D17">
        <v>4</v>
      </c>
      <c r="F17" t="s">
        <v>19</v>
      </c>
      <c r="G17">
        <v>16</v>
      </c>
      <c r="H17" t="s">
        <v>14</v>
      </c>
      <c r="I17" s="4"/>
      <c r="J17" s="5"/>
    </row>
    <row r="18" spans="1:13" x14ac:dyDescent="0.25">
      <c r="A18" t="s">
        <v>38</v>
      </c>
      <c r="B18" t="s">
        <v>41</v>
      </c>
      <c r="C18" t="s">
        <v>12</v>
      </c>
      <c r="D18">
        <v>4</v>
      </c>
      <c r="F18" t="s">
        <v>13</v>
      </c>
      <c r="G18">
        <v>16</v>
      </c>
      <c r="H18" t="s">
        <v>14</v>
      </c>
      <c r="I18" s="4"/>
      <c r="J18" s="5"/>
    </row>
    <row r="19" spans="1:13" x14ac:dyDescent="0.25">
      <c r="A19" t="s">
        <v>38</v>
      </c>
      <c r="B19" t="s">
        <v>42</v>
      </c>
      <c r="C19" t="s">
        <v>12</v>
      </c>
      <c r="D19">
        <v>16</v>
      </c>
      <c r="F19" t="s">
        <v>13</v>
      </c>
      <c r="G19">
        <v>126</v>
      </c>
      <c r="H19" t="s">
        <v>14</v>
      </c>
      <c r="I19" s="4" t="s">
        <v>29</v>
      </c>
      <c r="J19" s="5">
        <v>5509</v>
      </c>
    </row>
    <row r="20" spans="1:13" x14ac:dyDescent="0.25">
      <c r="A20" t="s">
        <v>38</v>
      </c>
      <c r="B20" t="s">
        <v>43</v>
      </c>
      <c r="C20" t="s">
        <v>12</v>
      </c>
      <c r="D20">
        <v>16</v>
      </c>
      <c r="F20" t="s">
        <v>19</v>
      </c>
      <c r="G20">
        <v>126</v>
      </c>
      <c r="H20" t="s">
        <v>14</v>
      </c>
      <c r="I20" s="4"/>
      <c r="J20" s="5"/>
    </row>
    <row r="21" spans="1:13" x14ac:dyDescent="0.25">
      <c r="A21" t="s">
        <v>38</v>
      </c>
      <c r="B21" t="s">
        <v>44</v>
      </c>
      <c r="C21" t="s">
        <v>12</v>
      </c>
      <c r="D21">
        <v>16</v>
      </c>
      <c r="F21" t="s">
        <v>13</v>
      </c>
      <c r="G21">
        <v>126</v>
      </c>
      <c r="H21" t="s">
        <v>14</v>
      </c>
      <c r="I21" s="4"/>
      <c r="J21" s="5"/>
    </row>
    <row r="22" spans="1:13" x14ac:dyDescent="0.25">
      <c r="A22" t="s">
        <v>38</v>
      </c>
      <c r="B22" t="s">
        <v>45</v>
      </c>
      <c r="C22" t="s">
        <v>18</v>
      </c>
      <c r="D22">
        <v>6</v>
      </c>
      <c r="F22" t="s">
        <v>13</v>
      </c>
      <c r="G22">
        <v>24</v>
      </c>
      <c r="H22" t="s">
        <v>14</v>
      </c>
      <c r="I22" t="s">
        <v>36</v>
      </c>
      <c r="J22" s="2">
        <v>374</v>
      </c>
    </row>
    <row r="23" spans="1:13" x14ac:dyDescent="0.25">
      <c r="A23" t="s">
        <v>46</v>
      </c>
      <c r="B23" t="s">
        <v>47</v>
      </c>
      <c r="C23" t="s">
        <v>12</v>
      </c>
      <c r="D23">
        <v>4</v>
      </c>
      <c r="F23" t="s">
        <v>19</v>
      </c>
      <c r="G23">
        <v>8</v>
      </c>
      <c r="H23" t="s">
        <v>14</v>
      </c>
      <c r="I23" t="s">
        <v>48</v>
      </c>
      <c r="J23" s="2">
        <v>246</v>
      </c>
    </row>
    <row r="24" spans="1:13" x14ac:dyDescent="0.25">
      <c r="A24" t="s">
        <v>46</v>
      </c>
      <c r="B24" t="s">
        <v>49</v>
      </c>
      <c r="C24" t="s">
        <v>12</v>
      </c>
      <c r="D24">
        <v>2</v>
      </c>
      <c r="F24" t="s">
        <v>13</v>
      </c>
      <c r="G24">
        <v>8</v>
      </c>
      <c r="H24" t="s">
        <v>14</v>
      </c>
      <c r="I24" t="s">
        <v>15</v>
      </c>
      <c r="J24" s="2">
        <v>123</v>
      </c>
    </row>
    <row r="25" spans="1:13" x14ac:dyDescent="0.25">
      <c r="A25" t="s">
        <v>46</v>
      </c>
      <c r="B25" t="s">
        <v>50</v>
      </c>
      <c r="C25" t="s">
        <v>18</v>
      </c>
      <c r="D25">
        <v>2</v>
      </c>
      <c r="F25" t="s">
        <v>19</v>
      </c>
      <c r="G25">
        <v>4</v>
      </c>
      <c r="H25" t="s">
        <v>14</v>
      </c>
      <c r="I25" t="s">
        <v>15</v>
      </c>
      <c r="J25" s="2">
        <v>123</v>
      </c>
    </row>
    <row r="26" spans="1:13" x14ac:dyDescent="0.25">
      <c r="J26" s="3">
        <f>SUM(J2:J25)</f>
        <v>20981</v>
      </c>
      <c r="K26" s="2">
        <f>J26+J40</f>
        <v>25730</v>
      </c>
      <c r="L26" s="2">
        <f>K26+K26*0.07</f>
        <v>27531.1</v>
      </c>
      <c r="M26" s="2">
        <f>L26*12</f>
        <v>330373.19999999995</v>
      </c>
    </row>
    <row r="27" spans="1:13" x14ac:dyDescent="0.25">
      <c r="J27" s="3"/>
      <c r="K27" s="3"/>
    </row>
    <row r="28" spans="1:13" ht="45" x14ac:dyDescent="0.25">
      <c r="I28" s="6" t="s">
        <v>115</v>
      </c>
      <c r="J28" s="8">
        <v>549.38</v>
      </c>
    </row>
    <row r="29" spans="1:13" ht="45" x14ac:dyDescent="0.25">
      <c r="I29" s="6" t="s">
        <v>108</v>
      </c>
      <c r="J29" s="8">
        <v>866.96</v>
      </c>
    </row>
    <row r="30" spans="1:13" x14ac:dyDescent="0.25">
      <c r="I30" s="6"/>
      <c r="J30" s="9"/>
    </row>
    <row r="31" spans="1:13" ht="30" x14ac:dyDescent="0.25">
      <c r="I31" s="6" t="s">
        <v>109</v>
      </c>
      <c r="J31" s="8">
        <v>40</v>
      </c>
    </row>
    <row r="32" spans="1:13" x14ac:dyDescent="0.25">
      <c r="I32" s="6"/>
      <c r="J32" s="9"/>
    </row>
    <row r="33" spans="9:13" ht="30" x14ac:dyDescent="0.25">
      <c r="I33" s="6" t="s">
        <v>110</v>
      </c>
      <c r="J33" s="8">
        <v>195</v>
      </c>
    </row>
    <row r="34" spans="9:13" ht="30" x14ac:dyDescent="0.25">
      <c r="I34" s="6" t="s">
        <v>111</v>
      </c>
      <c r="J34" s="8">
        <v>55</v>
      </c>
    </row>
    <row r="35" spans="9:13" x14ac:dyDescent="0.25">
      <c r="I35" s="6" t="s">
        <v>112</v>
      </c>
      <c r="J35" s="8">
        <v>200</v>
      </c>
    </row>
    <row r="36" spans="9:13" x14ac:dyDescent="0.25">
      <c r="I36" s="6"/>
      <c r="J36" s="9"/>
    </row>
    <row r="37" spans="9:13" ht="30" x14ac:dyDescent="0.25">
      <c r="I37" s="6" t="s">
        <v>113</v>
      </c>
      <c r="J37" s="8">
        <v>235</v>
      </c>
    </row>
    <row r="38" spans="9:13" x14ac:dyDescent="0.25">
      <c r="I38" s="6"/>
      <c r="J38" s="9"/>
      <c r="K38" s="7">
        <f>SUM(J28:J37)</f>
        <v>2141.34</v>
      </c>
      <c r="L38" s="7">
        <f>K38+K38*0.07</f>
        <v>2291.2338</v>
      </c>
      <c r="M38" s="7">
        <f>L38*12</f>
        <v>27494.8056</v>
      </c>
    </row>
    <row r="39" spans="9:13" x14ac:dyDescent="0.25">
      <c r="I39" s="6"/>
      <c r="J39" s="9"/>
    </row>
    <row r="40" spans="9:13" x14ac:dyDescent="0.25">
      <c r="I40" s="6" t="s">
        <v>114</v>
      </c>
      <c r="J40" s="8">
        <f>J19/2+J16/2</f>
        <v>4749</v>
      </c>
    </row>
    <row r="41" spans="9:13" x14ac:dyDescent="0.25">
      <c r="J41" s="3">
        <f>SUM(J26:J40)</f>
        <v>27871.34</v>
      </c>
    </row>
    <row r="42" spans="9:13" x14ac:dyDescent="0.25">
      <c r="I42" t="s">
        <v>116</v>
      </c>
      <c r="J42" s="2">
        <f>J41+J41*0.07</f>
        <v>29822.3338</v>
      </c>
      <c r="K42" s="2">
        <f>J42*12</f>
        <v>357868.00560000003</v>
      </c>
    </row>
  </sheetData>
  <mergeCells count="8">
    <mergeCell ref="I19:I21"/>
    <mergeCell ref="J19:J21"/>
    <mergeCell ref="I8:I10"/>
    <mergeCell ref="J8:J10"/>
    <mergeCell ref="I11:I13"/>
    <mergeCell ref="J11:J13"/>
    <mergeCell ref="I16:I18"/>
    <mergeCell ref="J16:J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47B3-C8C0-48D7-82CB-36D309A657B3}">
  <dimension ref="A1:M25"/>
  <sheetViews>
    <sheetView workbookViewId="0">
      <selection activeCell="B37" sqref="B37"/>
    </sheetView>
  </sheetViews>
  <sheetFormatPr defaultRowHeight="15" x14ac:dyDescent="0.25"/>
  <cols>
    <col min="1" max="1" width="16.7109375" bestFit="1" customWidth="1"/>
    <col min="2" max="2" width="23.7109375" bestFit="1" customWidth="1"/>
    <col min="3" max="3" width="21.140625" bestFit="1" customWidth="1"/>
    <col min="4" max="4" width="11.5703125" bestFit="1" customWidth="1"/>
    <col min="5" max="5" width="10.140625" bestFit="1" customWidth="1"/>
    <col min="6" max="6" width="9" bestFit="1" customWidth="1"/>
    <col min="7" max="7" width="8.5703125" bestFit="1" customWidth="1"/>
    <col min="8" max="8" width="8" bestFit="1" customWidth="1"/>
    <col min="9" max="9" width="19.5703125" bestFit="1" customWidth="1"/>
    <col min="10" max="10" width="14.85546875" bestFit="1" customWidth="1"/>
    <col min="11" max="11" width="13.140625" bestFit="1" customWidth="1"/>
    <col min="12" max="12" width="17.5703125" bestFit="1" customWidth="1"/>
    <col min="13" max="13" width="15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52</v>
      </c>
      <c r="K1" t="s">
        <v>53</v>
      </c>
      <c r="L1" t="s">
        <v>54</v>
      </c>
      <c r="M1" t="s">
        <v>55</v>
      </c>
    </row>
    <row r="2" spans="1:13" x14ac:dyDescent="0.25">
      <c r="A2" t="s">
        <v>10</v>
      </c>
      <c r="B2" t="s">
        <v>11</v>
      </c>
      <c r="C2" t="s">
        <v>12</v>
      </c>
      <c r="D2" t="s">
        <v>56</v>
      </c>
      <c r="E2">
        <v>2</v>
      </c>
      <c r="G2" t="s">
        <v>13</v>
      </c>
      <c r="H2">
        <v>8</v>
      </c>
      <c r="I2" t="s">
        <v>14</v>
      </c>
      <c r="J2" t="s">
        <v>57</v>
      </c>
      <c r="K2" t="s">
        <v>58</v>
      </c>
      <c r="M2" t="s">
        <v>59</v>
      </c>
    </row>
    <row r="3" spans="1:13" x14ac:dyDescent="0.25">
      <c r="A3" t="s">
        <v>10</v>
      </c>
      <c r="B3" t="s">
        <v>16</v>
      </c>
      <c r="C3" t="s">
        <v>12</v>
      </c>
      <c r="D3" t="s">
        <v>56</v>
      </c>
      <c r="E3">
        <v>2</v>
      </c>
      <c r="G3" t="s">
        <v>13</v>
      </c>
      <c r="H3">
        <v>8</v>
      </c>
      <c r="I3" t="s">
        <v>14</v>
      </c>
      <c r="J3" t="s">
        <v>57</v>
      </c>
      <c r="K3" t="s">
        <v>58</v>
      </c>
      <c r="M3" t="s">
        <v>60</v>
      </c>
    </row>
    <row r="4" spans="1:13" x14ac:dyDescent="0.25">
      <c r="A4" t="s">
        <v>10</v>
      </c>
      <c r="B4" t="s">
        <v>17</v>
      </c>
      <c r="C4" t="s">
        <v>18</v>
      </c>
      <c r="D4" t="s">
        <v>56</v>
      </c>
      <c r="E4">
        <v>2</v>
      </c>
      <c r="G4" t="s">
        <v>19</v>
      </c>
      <c r="H4">
        <v>4</v>
      </c>
      <c r="I4" t="s">
        <v>14</v>
      </c>
      <c r="J4" t="s">
        <v>61</v>
      </c>
      <c r="K4" t="s">
        <v>58</v>
      </c>
      <c r="M4" t="s">
        <v>62</v>
      </c>
    </row>
    <row r="5" spans="1:13" x14ac:dyDescent="0.25">
      <c r="A5" t="s">
        <v>20</v>
      </c>
      <c r="B5" t="s">
        <v>21</v>
      </c>
      <c r="D5" t="s">
        <v>63</v>
      </c>
      <c r="E5">
        <v>24</v>
      </c>
      <c r="G5" t="s">
        <v>19</v>
      </c>
      <c r="H5">
        <v>192</v>
      </c>
      <c r="I5" t="s">
        <v>22</v>
      </c>
      <c r="K5" t="s">
        <v>58</v>
      </c>
      <c r="L5">
        <v>4381</v>
      </c>
      <c r="M5" t="s">
        <v>64</v>
      </c>
    </row>
    <row r="6" spans="1:13" x14ac:dyDescent="0.25">
      <c r="A6" t="s">
        <v>20</v>
      </c>
      <c r="B6" t="s">
        <v>24</v>
      </c>
      <c r="D6" t="s">
        <v>63</v>
      </c>
      <c r="E6">
        <v>24</v>
      </c>
      <c r="G6" t="s">
        <v>13</v>
      </c>
      <c r="H6">
        <v>192</v>
      </c>
      <c r="I6" t="s">
        <v>25</v>
      </c>
      <c r="J6" t="s">
        <v>65</v>
      </c>
      <c r="K6" t="s">
        <v>58</v>
      </c>
      <c r="L6">
        <v>4121</v>
      </c>
      <c r="M6" t="s">
        <v>66</v>
      </c>
    </row>
    <row r="7" spans="1:13" x14ac:dyDescent="0.25">
      <c r="A7" t="s">
        <v>20</v>
      </c>
      <c r="B7" t="s">
        <v>26</v>
      </c>
      <c r="D7" t="s">
        <v>63</v>
      </c>
      <c r="E7">
        <v>24</v>
      </c>
      <c r="G7" t="s">
        <v>19</v>
      </c>
      <c r="H7">
        <v>192</v>
      </c>
      <c r="I7" t="s">
        <v>27</v>
      </c>
      <c r="J7">
        <v>9.6999999999999993</v>
      </c>
      <c r="K7" t="s">
        <v>58</v>
      </c>
      <c r="L7">
        <v>3746</v>
      </c>
      <c r="M7" t="s">
        <v>67</v>
      </c>
    </row>
    <row r="8" spans="1:13" x14ac:dyDescent="0.25">
      <c r="A8" t="s">
        <v>20</v>
      </c>
      <c r="B8" t="s">
        <v>28</v>
      </c>
      <c r="C8" t="s">
        <v>12</v>
      </c>
      <c r="D8" t="s">
        <v>56</v>
      </c>
      <c r="E8">
        <v>4</v>
      </c>
      <c r="G8" t="s">
        <v>13</v>
      </c>
      <c r="H8">
        <v>16</v>
      </c>
      <c r="I8" t="s">
        <v>14</v>
      </c>
      <c r="J8" t="s">
        <v>57</v>
      </c>
      <c r="K8" t="s">
        <v>58</v>
      </c>
      <c r="M8" t="s">
        <v>68</v>
      </c>
    </row>
    <row r="9" spans="1:13" x14ac:dyDescent="0.25">
      <c r="A9" t="s">
        <v>20</v>
      </c>
      <c r="B9" t="s">
        <v>30</v>
      </c>
      <c r="C9" t="s">
        <v>12</v>
      </c>
      <c r="D9" t="s">
        <v>56</v>
      </c>
      <c r="E9">
        <v>4</v>
      </c>
      <c r="G9" t="s">
        <v>19</v>
      </c>
      <c r="H9">
        <v>16</v>
      </c>
      <c r="I9" t="s">
        <v>14</v>
      </c>
      <c r="J9" t="s">
        <v>57</v>
      </c>
      <c r="K9" t="s">
        <v>58</v>
      </c>
      <c r="M9" t="s">
        <v>69</v>
      </c>
    </row>
    <row r="10" spans="1:13" x14ac:dyDescent="0.25">
      <c r="A10" t="s">
        <v>20</v>
      </c>
      <c r="B10" t="s">
        <v>31</v>
      </c>
      <c r="C10" t="s">
        <v>12</v>
      </c>
      <c r="D10" t="s">
        <v>56</v>
      </c>
      <c r="E10">
        <v>4</v>
      </c>
      <c r="G10" t="s">
        <v>19</v>
      </c>
      <c r="H10">
        <v>16</v>
      </c>
      <c r="I10" t="s">
        <v>14</v>
      </c>
      <c r="J10" t="s">
        <v>57</v>
      </c>
      <c r="K10" t="s">
        <v>58</v>
      </c>
      <c r="M10" t="s">
        <v>70</v>
      </c>
    </row>
    <row r="11" spans="1:13" x14ac:dyDescent="0.25">
      <c r="A11" t="s">
        <v>20</v>
      </c>
      <c r="B11" t="s">
        <v>32</v>
      </c>
      <c r="C11" t="s">
        <v>12</v>
      </c>
      <c r="D11" t="s">
        <v>56</v>
      </c>
      <c r="E11">
        <v>16</v>
      </c>
      <c r="G11" t="s">
        <v>19</v>
      </c>
      <c r="H11">
        <v>126</v>
      </c>
      <c r="I11" t="s">
        <v>14</v>
      </c>
      <c r="J11" t="s">
        <v>57</v>
      </c>
      <c r="K11" t="s">
        <v>58</v>
      </c>
      <c r="M11" t="s">
        <v>71</v>
      </c>
    </row>
    <row r="12" spans="1:13" x14ac:dyDescent="0.25">
      <c r="A12" t="s">
        <v>20</v>
      </c>
      <c r="B12" t="s">
        <v>33</v>
      </c>
      <c r="C12" t="s">
        <v>12</v>
      </c>
      <c r="D12" t="s">
        <v>56</v>
      </c>
      <c r="E12">
        <v>16</v>
      </c>
      <c r="G12" t="s">
        <v>13</v>
      </c>
      <c r="H12">
        <v>126</v>
      </c>
      <c r="I12" t="s">
        <v>14</v>
      </c>
      <c r="J12" t="s">
        <v>57</v>
      </c>
      <c r="K12" t="s">
        <v>58</v>
      </c>
      <c r="M12" t="s">
        <v>72</v>
      </c>
    </row>
    <row r="13" spans="1:13" x14ac:dyDescent="0.25">
      <c r="A13" t="s">
        <v>20</v>
      </c>
      <c r="B13" t="s">
        <v>34</v>
      </c>
      <c r="C13" t="s">
        <v>12</v>
      </c>
      <c r="D13" t="s">
        <v>56</v>
      </c>
      <c r="E13">
        <v>16</v>
      </c>
      <c r="G13" t="s">
        <v>19</v>
      </c>
      <c r="H13">
        <v>126</v>
      </c>
      <c r="I13" t="s">
        <v>14</v>
      </c>
      <c r="J13" t="s">
        <v>57</v>
      </c>
      <c r="K13" t="s">
        <v>58</v>
      </c>
      <c r="M13" t="s">
        <v>73</v>
      </c>
    </row>
    <row r="14" spans="1:13" x14ac:dyDescent="0.25">
      <c r="A14" t="s">
        <v>20</v>
      </c>
      <c r="B14" t="s">
        <v>35</v>
      </c>
      <c r="C14" t="s">
        <v>18</v>
      </c>
      <c r="D14" t="s">
        <v>56</v>
      </c>
      <c r="E14">
        <v>6</v>
      </c>
      <c r="G14" t="s">
        <v>19</v>
      </c>
      <c r="H14">
        <v>24</v>
      </c>
      <c r="I14" t="s">
        <v>14</v>
      </c>
      <c r="J14" t="s">
        <v>61</v>
      </c>
      <c r="K14" t="s">
        <v>58</v>
      </c>
      <c r="M14" t="s">
        <v>74</v>
      </c>
    </row>
    <row r="15" spans="1:13" x14ac:dyDescent="0.25">
      <c r="A15" t="s">
        <v>20</v>
      </c>
      <c r="B15" t="s">
        <v>37</v>
      </c>
      <c r="C15" t="s">
        <v>18</v>
      </c>
      <c r="D15" t="s">
        <v>56</v>
      </c>
      <c r="E15">
        <v>6</v>
      </c>
      <c r="G15" t="s">
        <v>13</v>
      </c>
      <c r="H15">
        <v>24</v>
      </c>
      <c r="I15" t="s">
        <v>14</v>
      </c>
      <c r="J15" t="s">
        <v>61</v>
      </c>
      <c r="K15" t="s">
        <v>58</v>
      </c>
      <c r="M15" t="s">
        <v>75</v>
      </c>
    </row>
    <row r="16" spans="1:13" x14ac:dyDescent="0.25">
      <c r="A16" t="s">
        <v>38</v>
      </c>
      <c r="B16" t="s">
        <v>39</v>
      </c>
      <c r="C16" t="s">
        <v>12</v>
      </c>
      <c r="D16" t="s">
        <v>56</v>
      </c>
      <c r="E16">
        <v>4</v>
      </c>
      <c r="G16" t="s">
        <v>13</v>
      </c>
      <c r="H16">
        <v>16</v>
      </c>
      <c r="I16" t="s">
        <v>14</v>
      </c>
      <c r="J16" t="s">
        <v>57</v>
      </c>
      <c r="K16" t="s">
        <v>58</v>
      </c>
      <c r="M16" t="s">
        <v>76</v>
      </c>
    </row>
    <row r="17" spans="1:13" x14ac:dyDescent="0.25">
      <c r="A17" t="s">
        <v>38</v>
      </c>
      <c r="B17" t="s">
        <v>40</v>
      </c>
      <c r="C17" t="s">
        <v>12</v>
      </c>
      <c r="D17" t="s">
        <v>56</v>
      </c>
      <c r="E17">
        <v>4</v>
      </c>
      <c r="G17" t="s">
        <v>19</v>
      </c>
      <c r="H17">
        <v>16</v>
      </c>
      <c r="I17" t="s">
        <v>14</v>
      </c>
      <c r="J17" t="s">
        <v>57</v>
      </c>
      <c r="K17" t="s">
        <v>58</v>
      </c>
      <c r="M17" t="s">
        <v>77</v>
      </c>
    </row>
    <row r="18" spans="1:13" x14ac:dyDescent="0.25">
      <c r="A18" t="s">
        <v>38</v>
      </c>
      <c r="B18" t="s">
        <v>41</v>
      </c>
      <c r="C18" t="s">
        <v>12</v>
      </c>
      <c r="D18" t="s">
        <v>56</v>
      </c>
      <c r="E18">
        <v>4</v>
      </c>
      <c r="G18" t="s">
        <v>13</v>
      </c>
      <c r="H18">
        <v>16</v>
      </c>
      <c r="I18" t="s">
        <v>14</v>
      </c>
      <c r="J18" t="s">
        <v>57</v>
      </c>
      <c r="K18" t="s">
        <v>58</v>
      </c>
      <c r="M18" t="s">
        <v>78</v>
      </c>
    </row>
    <row r="19" spans="1:13" x14ac:dyDescent="0.25">
      <c r="A19" t="s">
        <v>38</v>
      </c>
      <c r="B19" t="s">
        <v>42</v>
      </c>
      <c r="C19" t="s">
        <v>12</v>
      </c>
      <c r="D19" t="s">
        <v>56</v>
      </c>
      <c r="E19">
        <v>16</v>
      </c>
      <c r="G19" t="s">
        <v>13</v>
      </c>
      <c r="H19">
        <v>126</v>
      </c>
      <c r="I19" t="s">
        <v>14</v>
      </c>
      <c r="J19" t="s">
        <v>57</v>
      </c>
      <c r="K19" t="s">
        <v>58</v>
      </c>
      <c r="M19" t="s">
        <v>79</v>
      </c>
    </row>
    <row r="20" spans="1:13" x14ac:dyDescent="0.25">
      <c r="A20" t="s">
        <v>38</v>
      </c>
      <c r="B20" t="s">
        <v>43</v>
      </c>
      <c r="C20" t="s">
        <v>12</v>
      </c>
      <c r="D20" t="s">
        <v>56</v>
      </c>
      <c r="E20">
        <v>16</v>
      </c>
      <c r="G20" t="s">
        <v>19</v>
      </c>
      <c r="H20">
        <v>126</v>
      </c>
      <c r="I20" t="s">
        <v>14</v>
      </c>
      <c r="J20" t="s">
        <v>57</v>
      </c>
      <c r="K20" t="s">
        <v>58</v>
      </c>
      <c r="M20" t="s">
        <v>80</v>
      </c>
    </row>
    <row r="21" spans="1:13" x14ac:dyDescent="0.25">
      <c r="A21" t="s">
        <v>38</v>
      </c>
      <c r="B21" t="s">
        <v>44</v>
      </c>
      <c r="C21" t="s">
        <v>12</v>
      </c>
      <c r="D21" t="s">
        <v>56</v>
      </c>
      <c r="E21">
        <v>16</v>
      </c>
      <c r="G21" t="s">
        <v>13</v>
      </c>
      <c r="H21">
        <v>126</v>
      </c>
      <c r="I21" t="s">
        <v>14</v>
      </c>
      <c r="J21" t="s">
        <v>57</v>
      </c>
      <c r="K21" t="s">
        <v>58</v>
      </c>
      <c r="M21" t="s">
        <v>81</v>
      </c>
    </row>
    <row r="22" spans="1:13" x14ac:dyDescent="0.25">
      <c r="A22" t="s">
        <v>38</v>
      </c>
      <c r="B22" t="s">
        <v>45</v>
      </c>
      <c r="C22" t="s">
        <v>18</v>
      </c>
      <c r="D22" t="s">
        <v>56</v>
      </c>
      <c r="E22">
        <v>6</v>
      </c>
      <c r="G22" t="s">
        <v>13</v>
      </c>
      <c r="H22">
        <v>24</v>
      </c>
      <c r="I22" t="s">
        <v>14</v>
      </c>
      <c r="J22" t="s">
        <v>61</v>
      </c>
      <c r="K22" t="s">
        <v>58</v>
      </c>
      <c r="M22" t="s">
        <v>82</v>
      </c>
    </row>
    <row r="23" spans="1:13" x14ac:dyDescent="0.25">
      <c r="A23" t="s">
        <v>46</v>
      </c>
      <c r="B23" t="s">
        <v>47</v>
      </c>
      <c r="C23" t="s">
        <v>12</v>
      </c>
      <c r="D23" t="s">
        <v>56</v>
      </c>
      <c r="E23">
        <v>4</v>
      </c>
      <c r="G23" t="s">
        <v>19</v>
      </c>
      <c r="H23">
        <v>8</v>
      </c>
      <c r="I23" t="s">
        <v>14</v>
      </c>
      <c r="J23" t="s">
        <v>57</v>
      </c>
      <c r="K23" t="s">
        <v>58</v>
      </c>
      <c r="M23" t="s">
        <v>83</v>
      </c>
    </row>
    <row r="24" spans="1:13" x14ac:dyDescent="0.25">
      <c r="A24" t="s">
        <v>46</v>
      </c>
      <c r="B24" t="s">
        <v>49</v>
      </c>
      <c r="C24" t="s">
        <v>12</v>
      </c>
      <c r="D24" t="s">
        <v>56</v>
      </c>
      <c r="E24">
        <v>2</v>
      </c>
      <c r="G24" t="s">
        <v>13</v>
      </c>
      <c r="H24">
        <v>8</v>
      </c>
      <c r="I24" t="s">
        <v>14</v>
      </c>
      <c r="J24" t="s">
        <v>57</v>
      </c>
      <c r="K24" t="s">
        <v>58</v>
      </c>
      <c r="M24" t="s">
        <v>84</v>
      </c>
    </row>
    <row r="25" spans="1:13" x14ac:dyDescent="0.25">
      <c r="A25" t="s">
        <v>46</v>
      </c>
      <c r="B25" t="s">
        <v>50</v>
      </c>
      <c r="C25" t="s">
        <v>18</v>
      </c>
      <c r="D25" t="s">
        <v>56</v>
      </c>
      <c r="E25">
        <v>2</v>
      </c>
      <c r="G25" t="s">
        <v>19</v>
      </c>
      <c r="H25">
        <v>4</v>
      </c>
      <c r="I25" t="s">
        <v>14</v>
      </c>
      <c r="J25" t="s">
        <v>61</v>
      </c>
      <c r="K25" t="s">
        <v>58</v>
      </c>
      <c r="M25" t="s">
        <v>85</v>
      </c>
    </row>
  </sheetData>
  <sortState xmlns:xlrd2="http://schemas.microsoft.com/office/spreadsheetml/2017/richdata2" ref="A2:M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22A5-7C13-47BF-83B2-6D52382B7BF6}">
  <dimension ref="A1:K4"/>
  <sheetViews>
    <sheetView workbookViewId="0">
      <selection activeCell="D22" sqref="D22"/>
    </sheetView>
  </sheetViews>
  <sheetFormatPr defaultRowHeight="15" x14ac:dyDescent="0.25"/>
  <cols>
    <col min="1" max="1" width="13.5703125" bestFit="1" customWidth="1"/>
    <col min="2" max="2" width="14.7109375" bestFit="1" customWidth="1"/>
    <col min="3" max="3" width="16" bestFit="1" customWidth="1"/>
    <col min="4" max="4" width="17.5703125" bestFit="1" customWidth="1"/>
    <col min="5" max="5" width="15.85546875" bestFit="1" customWidth="1"/>
    <col min="6" max="6" width="16.7109375" bestFit="1" customWidth="1"/>
    <col min="7" max="7" width="13.7109375" bestFit="1" customWidth="1"/>
    <col min="8" max="8" width="9.7109375" bestFit="1" customWidth="1"/>
    <col min="9" max="9" width="21" bestFit="1" customWidth="1"/>
    <col min="10" max="10" width="31.85546875" bestFit="1" customWidth="1"/>
    <col min="11" max="11" width="18.140625" bestFit="1" customWidth="1"/>
  </cols>
  <sheetData>
    <row r="1" spans="1:11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</row>
    <row r="2" spans="1:11" x14ac:dyDescent="0.25">
      <c r="A2" s="1">
        <v>45732.086805555555</v>
      </c>
      <c r="B2" t="s">
        <v>97</v>
      </c>
      <c r="C2" t="s">
        <v>98</v>
      </c>
      <c r="D2" t="s">
        <v>99</v>
      </c>
      <c r="E2" t="b">
        <v>1</v>
      </c>
      <c r="F2" t="b">
        <v>1</v>
      </c>
      <c r="G2">
        <v>32</v>
      </c>
      <c r="H2">
        <v>12</v>
      </c>
      <c r="J2" t="s">
        <v>100</v>
      </c>
      <c r="K2" t="s">
        <v>101</v>
      </c>
    </row>
    <row r="3" spans="1:11" x14ac:dyDescent="0.25">
      <c r="A3" s="1">
        <v>45732.086805555555</v>
      </c>
      <c r="B3" t="s">
        <v>97</v>
      </c>
      <c r="C3" t="s">
        <v>102</v>
      </c>
      <c r="D3" t="s">
        <v>99</v>
      </c>
      <c r="E3" t="b">
        <v>1</v>
      </c>
      <c r="F3" t="b">
        <v>1</v>
      </c>
      <c r="G3">
        <v>24</v>
      </c>
      <c r="H3">
        <v>8</v>
      </c>
      <c r="J3" t="s">
        <v>103</v>
      </c>
      <c r="K3" t="s">
        <v>101</v>
      </c>
    </row>
    <row r="4" spans="1:11" x14ac:dyDescent="0.25">
      <c r="A4" s="1">
        <v>45732.086805555555</v>
      </c>
      <c r="B4" t="s">
        <v>97</v>
      </c>
      <c r="C4" t="s">
        <v>104</v>
      </c>
      <c r="D4" t="s">
        <v>105</v>
      </c>
      <c r="E4" t="b">
        <v>1</v>
      </c>
      <c r="F4" t="b">
        <v>1</v>
      </c>
      <c r="G4">
        <v>4</v>
      </c>
      <c r="H4">
        <v>2</v>
      </c>
      <c r="I4" t="s">
        <v>106</v>
      </c>
      <c r="J4" t="s">
        <v>107</v>
      </c>
      <c r="K4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ESecondarySA xmlns="816e9d17-1467-4f10-9f64-6fa3250acdda">
      <UserInfo>
        <DisplayName/>
        <AccountId xsi:nil="true"/>
        <AccountType/>
      </UserInfo>
    </COESecondarySA>
    <NOTES xmlns="816e9d17-1467-4f10-9f64-6fa3250acdda" xsi:nil="true"/>
    <COESA xmlns="816e9d17-1467-4f10-9f64-6fa3250acdda">
      <UserInfo>
        <DisplayName/>
        <AccountId xsi:nil="true"/>
        <AccountType/>
      </UserInfo>
    </COESA>
    <lcf76f155ced4ddcb4097134ff3c332f xmlns="816e9d17-1467-4f10-9f64-6fa3250acdda">
      <Terms xmlns="http://schemas.microsoft.com/office/infopath/2007/PartnerControls"/>
    </lcf76f155ced4ddcb4097134ff3c332f>
    <TaxCatchAll xmlns="981aa589-6265-4267-a044-f7b742ef8bf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E53E8BD707542AAE56DE1CB0D2EA1" ma:contentTypeVersion="15" ma:contentTypeDescription="Create a new document." ma:contentTypeScope="" ma:versionID="093689f9faaabf6930d581c7f8bfa00a">
  <xsd:schema xmlns:xsd="http://www.w3.org/2001/XMLSchema" xmlns:xs="http://www.w3.org/2001/XMLSchema" xmlns:p="http://schemas.microsoft.com/office/2006/metadata/properties" xmlns:ns2="816e9d17-1467-4f10-9f64-6fa3250acdda" xmlns:ns3="981aa589-6265-4267-a044-f7b742ef8bfb" targetNamespace="http://schemas.microsoft.com/office/2006/metadata/properties" ma:root="true" ma:fieldsID="b531cd8458b5d6a43f935bfd7a832c2e" ns2:_="" ns3:_="">
    <xsd:import namespace="816e9d17-1467-4f10-9f64-6fa3250acdda"/>
    <xsd:import namespace="981aa589-6265-4267-a044-f7b742ef8b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ESA" minOccurs="0"/>
                <xsd:element ref="ns2:COESecondarySA" minOccurs="0"/>
                <xsd:element ref="ns2:MediaLengthInSecond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e9d17-1467-4f10-9f64-6fa3250ac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a6b2b66-40d8-4e06-8a39-adc3ecd451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ESA" ma:index="19" nillable="true" ma:displayName="COE Primary SA" ma:format="Dropdown" ma:list="UserInfo" ma:SharePointGroup="0" ma:internalName="COES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ESecondarySA" ma:index="20" nillable="true" ma:displayName="COE Secondary SA" ma:format="Dropdown" ma:list="UserInfo" ma:SharePointGroup="0" ma:internalName="COESecondaryS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aa589-6265-4267-a044-f7b742ef8bf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6c42edf-45b2-4a08-a935-a21bc9c844c8}" ma:internalName="TaxCatchAll" ma:showField="CatchAllData" ma:web="981aa589-6265-4267-a044-f7b742ef8b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B6B0F2-BF32-489D-B6F0-882878007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AA7F08-103C-4240-B4EF-42FB8BD62F4C}">
  <ds:schemaRefs>
    <ds:schemaRef ds:uri="816e9d17-1467-4f10-9f64-6fa3250acdd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81aa589-6265-4267-a044-f7b742ef8bf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C39293-62A0-41DF-9520-9584D7C8F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e9d17-1467-4f10-9f64-6fa3250acdda"/>
    <ds:schemaRef ds:uri="981aa589-6265-4267-a044-f7b742ef8b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Agate-GCP Cost</vt:lpstr>
      <vt:lpstr>Agate-Servers</vt:lpstr>
      <vt:lpstr>Agate-K8S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Dharmaraj, Siva</dc:creator>
  <cp:keywords/>
  <dc:description/>
  <cp:lastModifiedBy>Ismail, Ebrahim Bari</cp:lastModifiedBy>
  <cp:revision/>
  <dcterms:created xsi:type="dcterms:W3CDTF">2025-03-18T21:11:19Z</dcterms:created>
  <dcterms:modified xsi:type="dcterms:W3CDTF">2025-03-26T17:40:10Z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0x0101004E9E53E8BD707542AAE56DE1CB0D2EA1</vt:lpwstr>
  </property>
  <property fmtid="{D5CDD505-2E9C-101B-9397-08002B2CF9AE}" pid="3" name="MediaServiceImageTags">
    <vt:lpwstr/>
  </property>
</Properties>
</file>