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SoundraPandian\work\Optum\fx\Boss\"/>
    </mc:Choice>
  </mc:AlternateContent>
  <xr:revisionPtr revIDLastSave="0" documentId="13_ncr:1_{20F48DF7-FE26-42FA-83F9-8E87904EC8A6}" xr6:coauthVersionLast="47" xr6:coauthVersionMax="47" xr10:uidLastSave="{00000000-0000-0000-0000-000000000000}"/>
  <bookViews>
    <workbookView xWindow="-108" yWindow="-108" windowWidth="23256" windowHeight="12456" xr2:uid="{00000000-000D-0000-FFFF-FFFF00000000}"/>
  </bookViews>
  <sheets>
    <sheet name="Milestones &amp; Storypoints" sheetId="2" r:id="rId1"/>
    <sheet name="WBS" sheetId="3" r:id="rId2"/>
    <sheet name="Sheet1" sheetId="7" state="hidden" r:id="rId3"/>
    <sheet name="CM COE Values" sheetId="4" r:id="rId4"/>
    <sheet name="Milestones" sheetId="5" r:id="rId5"/>
    <sheet name="Architecture" sheetId="6" r:id="rId6"/>
  </sheets>
  <definedNames>
    <definedName name="_xlnm._FilterDatabase" localSheetId="2" hidden="1">Sheet1!$A$1:$F$232</definedName>
    <definedName name="Display_Week" localSheetId="1">WBS!$I$4</definedName>
    <definedName name="Project_Start" localSheetId="1">WBS!$I$3</definedName>
    <definedName name="task_end" localSheetId="1">WBS!$J1</definedName>
    <definedName name="task_start" localSheetId="1">WBS!$I1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9" i="7" l="1"/>
  <c r="B199" i="7"/>
  <c r="C199" i="7"/>
  <c r="D199" i="7"/>
  <c r="E199" i="7"/>
  <c r="A200" i="7"/>
  <c r="B200" i="7"/>
  <c r="C200" i="7"/>
  <c r="D200" i="7"/>
  <c r="E200" i="7"/>
  <c r="A201" i="7"/>
  <c r="B201" i="7"/>
  <c r="C201" i="7"/>
  <c r="D201" i="7"/>
  <c r="E201" i="7"/>
  <c r="A202" i="7"/>
  <c r="B202" i="7"/>
  <c r="C202" i="7"/>
  <c r="D202" i="7"/>
  <c r="E202" i="7"/>
  <c r="A203" i="7"/>
  <c r="B203" i="7"/>
  <c r="C203" i="7"/>
  <c r="D203" i="7"/>
  <c r="E203" i="7"/>
  <c r="A204" i="7"/>
  <c r="B204" i="7"/>
  <c r="C204" i="7"/>
  <c r="D204" i="7"/>
  <c r="E204" i="7"/>
  <c r="A205" i="7"/>
  <c r="B205" i="7"/>
  <c r="C205" i="7"/>
  <c r="D205" i="7"/>
  <c r="E205" i="7"/>
  <c r="A206" i="7"/>
  <c r="B206" i="7"/>
  <c r="C206" i="7"/>
  <c r="D206" i="7"/>
  <c r="E206" i="7"/>
  <c r="A207" i="7"/>
  <c r="B207" i="7"/>
  <c r="C207" i="7"/>
  <c r="D207" i="7"/>
  <c r="E207" i="7"/>
  <c r="A208" i="7"/>
  <c r="B208" i="7"/>
  <c r="C208" i="7"/>
  <c r="D208" i="7"/>
  <c r="E208" i="7"/>
  <c r="A209" i="7"/>
  <c r="B209" i="7"/>
  <c r="C209" i="7"/>
  <c r="D209" i="7"/>
  <c r="E209" i="7"/>
  <c r="A210" i="7"/>
  <c r="B210" i="7"/>
  <c r="C210" i="7"/>
  <c r="D210" i="7"/>
  <c r="E210" i="7"/>
  <c r="A211" i="7"/>
  <c r="B211" i="7"/>
  <c r="C211" i="7"/>
  <c r="D211" i="7"/>
  <c r="E211" i="7"/>
  <c r="A212" i="7"/>
  <c r="B212" i="7"/>
  <c r="C212" i="7"/>
  <c r="D212" i="7"/>
  <c r="E212" i="7"/>
  <c r="A213" i="7"/>
  <c r="B213" i="7"/>
  <c r="C213" i="7"/>
  <c r="D213" i="7"/>
  <c r="E213" i="7"/>
  <c r="A214" i="7"/>
  <c r="B214" i="7"/>
  <c r="C214" i="7"/>
  <c r="D214" i="7"/>
  <c r="E214" i="7"/>
  <c r="A215" i="7"/>
  <c r="B215" i="7"/>
  <c r="C215" i="7"/>
  <c r="D215" i="7"/>
  <c r="E215" i="7"/>
  <c r="A216" i="7"/>
  <c r="B216" i="7"/>
  <c r="C216" i="7"/>
  <c r="D216" i="7"/>
  <c r="E216" i="7"/>
  <c r="A217" i="7"/>
  <c r="B217" i="7"/>
  <c r="C217" i="7"/>
  <c r="D217" i="7"/>
  <c r="E217" i="7"/>
  <c r="A218" i="7"/>
  <c r="B218" i="7"/>
  <c r="C218" i="7"/>
  <c r="D218" i="7"/>
  <c r="E218" i="7"/>
  <c r="A219" i="7"/>
  <c r="B219" i="7"/>
  <c r="C219" i="7"/>
  <c r="D219" i="7"/>
  <c r="E219" i="7"/>
  <c r="A220" i="7"/>
  <c r="B220" i="7"/>
  <c r="C220" i="7"/>
  <c r="D220" i="7"/>
  <c r="E220" i="7"/>
  <c r="A221" i="7"/>
  <c r="B221" i="7"/>
  <c r="C221" i="7"/>
  <c r="D221" i="7"/>
  <c r="E221" i="7"/>
  <c r="A222" i="7"/>
  <c r="B222" i="7"/>
  <c r="C222" i="7"/>
  <c r="D222" i="7"/>
  <c r="E222" i="7"/>
  <c r="A223" i="7"/>
  <c r="B223" i="7"/>
  <c r="C223" i="7"/>
  <c r="D223" i="7"/>
  <c r="E223" i="7"/>
  <c r="A224" i="7"/>
  <c r="B224" i="7"/>
  <c r="C224" i="7"/>
  <c r="D224" i="7"/>
  <c r="E224" i="7"/>
  <c r="A225" i="7"/>
  <c r="B225" i="7"/>
  <c r="C225" i="7"/>
  <c r="D225" i="7"/>
  <c r="E225" i="7"/>
  <c r="A226" i="7"/>
  <c r="B226" i="7"/>
  <c r="C226" i="7"/>
  <c r="D226" i="7"/>
  <c r="E226" i="7"/>
  <c r="A227" i="7"/>
  <c r="B227" i="7"/>
  <c r="C227" i="7"/>
  <c r="D227" i="7"/>
  <c r="E227" i="7"/>
  <c r="A228" i="7"/>
  <c r="B228" i="7"/>
  <c r="C228" i="7"/>
  <c r="D228" i="7"/>
  <c r="E228" i="7"/>
  <c r="A229" i="7"/>
  <c r="B229" i="7"/>
  <c r="C229" i="7"/>
  <c r="D229" i="7"/>
  <c r="E229" i="7"/>
  <c r="A230" i="7"/>
  <c r="B230" i="7"/>
  <c r="C230" i="7"/>
  <c r="D230" i="7"/>
  <c r="E230" i="7"/>
  <c r="A231" i="7"/>
  <c r="B231" i="7"/>
  <c r="C231" i="7"/>
  <c r="D231" i="7"/>
  <c r="E231" i="7"/>
  <c r="A232" i="7"/>
  <c r="B232" i="7"/>
  <c r="C232" i="7"/>
  <c r="D232" i="7"/>
  <c r="E232" i="7"/>
  <c r="A2" i="7"/>
  <c r="B2" i="7"/>
  <c r="C2" i="7"/>
  <c r="D2" i="7"/>
  <c r="E2" i="7"/>
  <c r="A3" i="7"/>
  <c r="B3" i="7"/>
  <c r="C3" i="7"/>
  <c r="D3" i="7"/>
  <c r="E3" i="7"/>
  <c r="A4" i="7"/>
  <c r="B4" i="7"/>
  <c r="C4" i="7"/>
  <c r="D4" i="7"/>
  <c r="E4" i="7"/>
  <c r="A5" i="7"/>
  <c r="B5" i="7"/>
  <c r="C5" i="7"/>
  <c r="D5" i="7"/>
  <c r="E5" i="7"/>
  <c r="A6" i="7"/>
  <c r="B6" i="7"/>
  <c r="C6" i="7"/>
  <c r="D6" i="7"/>
  <c r="E6" i="7"/>
  <c r="A7" i="7"/>
  <c r="B7" i="7"/>
  <c r="C7" i="7"/>
  <c r="D7" i="7"/>
  <c r="E7" i="7"/>
  <c r="A8" i="7"/>
  <c r="B8" i="7"/>
  <c r="C8" i="7"/>
  <c r="D8" i="7"/>
  <c r="E8" i="7"/>
  <c r="A9" i="7"/>
  <c r="B9" i="7"/>
  <c r="C9" i="7"/>
  <c r="D9" i="7"/>
  <c r="E9" i="7"/>
  <c r="A10" i="7"/>
  <c r="B10" i="7"/>
  <c r="C10" i="7"/>
  <c r="D10" i="7"/>
  <c r="E10" i="7"/>
  <c r="A11" i="7"/>
  <c r="B11" i="7"/>
  <c r="C11" i="7"/>
  <c r="D11" i="7"/>
  <c r="E11" i="7"/>
  <c r="A12" i="7"/>
  <c r="B12" i="7"/>
  <c r="C12" i="7"/>
  <c r="D12" i="7"/>
  <c r="E12" i="7"/>
  <c r="A13" i="7"/>
  <c r="B13" i="7"/>
  <c r="C13" i="7"/>
  <c r="D13" i="7"/>
  <c r="E13" i="7"/>
  <c r="A14" i="7"/>
  <c r="B14" i="7"/>
  <c r="C14" i="7"/>
  <c r="D14" i="7"/>
  <c r="E14" i="7"/>
  <c r="A15" i="7"/>
  <c r="B15" i="7"/>
  <c r="C15" i="7"/>
  <c r="D15" i="7"/>
  <c r="E15" i="7"/>
  <c r="A16" i="7"/>
  <c r="B16" i="7"/>
  <c r="C16" i="7"/>
  <c r="D16" i="7"/>
  <c r="E16" i="7"/>
  <c r="A17" i="7"/>
  <c r="B17" i="7"/>
  <c r="C17" i="7"/>
  <c r="D17" i="7"/>
  <c r="E17" i="7"/>
  <c r="A18" i="7"/>
  <c r="B18" i="7"/>
  <c r="C18" i="7"/>
  <c r="D18" i="7"/>
  <c r="E18" i="7"/>
  <c r="A19" i="7"/>
  <c r="B19" i="7"/>
  <c r="C19" i="7"/>
  <c r="D19" i="7"/>
  <c r="E19" i="7"/>
  <c r="A20" i="7"/>
  <c r="B20" i="7"/>
  <c r="C20" i="7"/>
  <c r="D20" i="7"/>
  <c r="E20" i="7"/>
  <c r="A21" i="7"/>
  <c r="B21" i="7"/>
  <c r="C21" i="7"/>
  <c r="D21" i="7"/>
  <c r="E21" i="7"/>
  <c r="A22" i="7"/>
  <c r="B22" i="7"/>
  <c r="C22" i="7"/>
  <c r="D22" i="7"/>
  <c r="E22" i="7"/>
  <c r="A23" i="7"/>
  <c r="B23" i="7"/>
  <c r="C23" i="7"/>
  <c r="D23" i="7"/>
  <c r="E23" i="7"/>
  <c r="A24" i="7"/>
  <c r="B24" i="7"/>
  <c r="C24" i="7"/>
  <c r="D24" i="7"/>
  <c r="E24" i="7"/>
  <c r="A25" i="7"/>
  <c r="B25" i="7"/>
  <c r="C25" i="7"/>
  <c r="D25" i="7"/>
  <c r="E25" i="7"/>
  <c r="A26" i="7"/>
  <c r="B26" i="7"/>
  <c r="C26" i="7"/>
  <c r="D26" i="7"/>
  <c r="E26" i="7"/>
  <c r="A27" i="7"/>
  <c r="B27" i="7"/>
  <c r="C27" i="7"/>
  <c r="D27" i="7"/>
  <c r="E27" i="7"/>
  <c r="A28" i="7"/>
  <c r="B28" i="7"/>
  <c r="C28" i="7"/>
  <c r="D28" i="7"/>
  <c r="E28" i="7"/>
  <c r="A29" i="7"/>
  <c r="B29" i="7"/>
  <c r="C29" i="7"/>
  <c r="D29" i="7"/>
  <c r="E29" i="7"/>
  <c r="A30" i="7"/>
  <c r="B30" i="7"/>
  <c r="C30" i="7"/>
  <c r="D30" i="7"/>
  <c r="E30" i="7"/>
  <c r="A31" i="7"/>
  <c r="B31" i="7"/>
  <c r="C31" i="7"/>
  <c r="D31" i="7"/>
  <c r="E31" i="7"/>
  <c r="A32" i="7"/>
  <c r="B32" i="7"/>
  <c r="C32" i="7"/>
  <c r="D32" i="7"/>
  <c r="E32" i="7"/>
  <c r="A33" i="7"/>
  <c r="B33" i="7"/>
  <c r="C33" i="7"/>
  <c r="D33" i="7"/>
  <c r="E33" i="7"/>
  <c r="A34" i="7"/>
  <c r="B34" i="7"/>
  <c r="C34" i="7"/>
  <c r="D34" i="7"/>
  <c r="E34" i="7"/>
  <c r="A35" i="7"/>
  <c r="B35" i="7"/>
  <c r="C35" i="7"/>
  <c r="D35" i="7"/>
  <c r="E35" i="7"/>
  <c r="A36" i="7"/>
  <c r="B36" i="7"/>
  <c r="C36" i="7"/>
  <c r="D36" i="7"/>
  <c r="E36" i="7"/>
  <c r="A37" i="7"/>
  <c r="B37" i="7"/>
  <c r="C37" i="7"/>
  <c r="D37" i="7"/>
  <c r="E37" i="7"/>
  <c r="A38" i="7"/>
  <c r="B38" i="7"/>
  <c r="C38" i="7"/>
  <c r="D38" i="7"/>
  <c r="E38" i="7"/>
  <c r="A39" i="7"/>
  <c r="B39" i="7"/>
  <c r="C39" i="7"/>
  <c r="D39" i="7"/>
  <c r="E39" i="7"/>
  <c r="A40" i="7"/>
  <c r="B40" i="7"/>
  <c r="C40" i="7"/>
  <c r="D40" i="7"/>
  <c r="E40" i="7"/>
  <c r="A41" i="7"/>
  <c r="B41" i="7"/>
  <c r="C41" i="7"/>
  <c r="D41" i="7"/>
  <c r="E41" i="7"/>
  <c r="A42" i="7"/>
  <c r="B42" i="7"/>
  <c r="C42" i="7"/>
  <c r="D42" i="7"/>
  <c r="E42" i="7"/>
  <c r="A43" i="7"/>
  <c r="B43" i="7"/>
  <c r="C43" i="7"/>
  <c r="D43" i="7"/>
  <c r="E43" i="7"/>
  <c r="A44" i="7"/>
  <c r="B44" i="7"/>
  <c r="C44" i="7"/>
  <c r="D44" i="7"/>
  <c r="E44" i="7"/>
  <c r="A45" i="7"/>
  <c r="B45" i="7"/>
  <c r="C45" i="7"/>
  <c r="D45" i="7"/>
  <c r="E45" i="7"/>
  <c r="A46" i="7"/>
  <c r="B46" i="7"/>
  <c r="C46" i="7"/>
  <c r="D46" i="7"/>
  <c r="E46" i="7"/>
  <c r="A47" i="7"/>
  <c r="B47" i="7"/>
  <c r="C47" i="7"/>
  <c r="D47" i="7"/>
  <c r="E47" i="7"/>
  <c r="A48" i="7"/>
  <c r="B48" i="7"/>
  <c r="C48" i="7"/>
  <c r="D48" i="7"/>
  <c r="E48" i="7"/>
  <c r="A49" i="7"/>
  <c r="B49" i="7"/>
  <c r="C49" i="7"/>
  <c r="D49" i="7"/>
  <c r="E49" i="7"/>
  <c r="A50" i="7"/>
  <c r="B50" i="7"/>
  <c r="C50" i="7"/>
  <c r="D50" i="7"/>
  <c r="E50" i="7"/>
  <c r="A51" i="7"/>
  <c r="B51" i="7"/>
  <c r="C51" i="7"/>
  <c r="D51" i="7"/>
  <c r="E51" i="7"/>
  <c r="A52" i="7"/>
  <c r="B52" i="7"/>
  <c r="C52" i="7"/>
  <c r="D52" i="7"/>
  <c r="E52" i="7"/>
  <c r="A53" i="7"/>
  <c r="B53" i="7"/>
  <c r="C53" i="7"/>
  <c r="D53" i="7"/>
  <c r="E53" i="7"/>
  <c r="A54" i="7"/>
  <c r="B54" i="7"/>
  <c r="C54" i="7"/>
  <c r="D54" i="7"/>
  <c r="E54" i="7"/>
  <c r="A55" i="7"/>
  <c r="B55" i="7"/>
  <c r="C55" i="7"/>
  <c r="D55" i="7"/>
  <c r="E55" i="7"/>
  <c r="A56" i="7"/>
  <c r="B56" i="7"/>
  <c r="C56" i="7"/>
  <c r="D56" i="7"/>
  <c r="E56" i="7"/>
  <c r="A57" i="7"/>
  <c r="B57" i="7"/>
  <c r="C57" i="7"/>
  <c r="D57" i="7"/>
  <c r="E57" i="7"/>
  <c r="A58" i="7"/>
  <c r="B58" i="7"/>
  <c r="C58" i="7"/>
  <c r="D58" i="7"/>
  <c r="E58" i="7"/>
  <c r="A59" i="7"/>
  <c r="B59" i="7"/>
  <c r="C59" i="7"/>
  <c r="D59" i="7"/>
  <c r="E59" i="7"/>
  <c r="A60" i="7"/>
  <c r="B60" i="7"/>
  <c r="C60" i="7"/>
  <c r="D60" i="7"/>
  <c r="E60" i="7"/>
  <c r="A61" i="7"/>
  <c r="B61" i="7"/>
  <c r="C61" i="7"/>
  <c r="D61" i="7"/>
  <c r="E61" i="7"/>
  <c r="A62" i="7"/>
  <c r="B62" i="7"/>
  <c r="C62" i="7"/>
  <c r="D62" i="7"/>
  <c r="E62" i="7"/>
  <c r="A63" i="7"/>
  <c r="B63" i="7"/>
  <c r="C63" i="7"/>
  <c r="D63" i="7"/>
  <c r="E63" i="7"/>
  <c r="A64" i="7"/>
  <c r="B64" i="7"/>
  <c r="C64" i="7"/>
  <c r="D64" i="7"/>
  <c r="E64" i="7"/>
  <c r="A65" i="7"/>
  <c r="B65" i="7"/>
  <c r="C65" i="7"/>
  <c r="D65" i="7"/>
  <c r="E65" i="7"/>
  <c r="A66" i="7"/>
  <c r="B66" i="7"/>
  <c r="C66" i="7"/>
  <c r="D66" i="7"/>
  <c r="E66" i="7"/>
  <c r="A67" i="7"/>
  <c r="B67" i="7"/>
  <c r="C67" i="7"/>
  <c r="D67" i="7"/>
  <c r="E67" i="7"/>
  <c r="A68" i="7"/>
  <c r="B68" i="7"/>
  <c r="C68" i="7"/>
  <c r="D68" i="7"/>
  <c r="E68" i="7"/>
  <c r="A69" i="7"/>
  <c r="B69" i="7"/>
  <c r="C69" i="7"/>
  <c r="D69" i="7"/>
  <c r="E69" i="7"/>
  <c r="A70" i="7"/>
  <c r="B70" i="7"/>
  <c r="C70" i="7"/>
  <c r="D70" i="7"/>
  <c r="E70" i="7"/>
  <c r="A71" i="7"/>
  <c r="B71" i="7"/>
  <c r="C71" i="7"/>
  <c r="D71" i="7"/>
  <c r="E71" i="7"/>
  <c r="A72" i="7"/>
  <c r="B72" i="7"/>
  <c r="C72" i="7"/>
  <c r="D72" i="7"/>
  <c r="E72" i="7"/>
  <c r="A73" i="7"/>
  <c r="B73" i="7"/>
  <c r="C73" i="7"/>
  <c r="D73" i="7"/>
  <c r="E73" i="7"/>
  <c r="A74" i="7"/>
  <c r="B74" i="7"/>
  <c r="C74" i="7"/>
  <c r="D74" i="7"/>
  <c r="E74" i="7"/>
  <c r="A75" i="7"/>
  <c r="B75" i="7"/>
  <c r="C75" i="7"/>
  <c r="D75" i="7"/>
  <c r="E75" i="7"/>
  <c r="A76" i="7"/>
  <c r="B76" i="7"/>
  <c r="C76" i="7"/>
  <c r="D76" i="7"/>
  <c r="E76" i="7"/>
  <c r="A77" i="7"/>
  <c r="B77" i="7"/>
  <c r="C77" i="7"/>
  <c r="D77" i="7"/>
  <c r="E77" i="7"/>
  <c r="A78" i="7"/>
  <c r="B78" i="7"/>
  <c r="C78" i="7"/>
  <c r="D78" i="7"/>
  <c r="E78" i="7"/>
  <c r="A79" i="7"/>
  <c r="B79" i="7"/>
  <c r="C79" i="7"/>
  <c r="D79" i="7"/>
  <c r="E79" i="7"/>
  <c r="A80" i="7"/>
  <c r="B80" i="7"/>
  <c r="C80" i="7"/>
  <c r="D80" i="7"/>
  <c r="E80" i="7"/>
  <c r="A81" i="7"/>
  <c r="B81" i="7"/>
  <c r="C81" i="7"/>
  <c r="D81" i="7"/>
  <c r="E81" i="7"/>
  <c r="A82" i="7"/>
  <c r="B82" i="7"/>
  <c r="C82" i="7"/>
  <c r="D82" i="7"/>
  <c r="E82" i="7"/>
  <c r="A83" i="7"/>
  <c r="B83" i="7"/>
  <c r="C83" i="7"/>
  <c r="D83" i="7"/>
  <c r="E83" i="7"/>
  <c r="A84" i="7"/>
  <c r="B84" i="7"/>
  <c r="C84" i="7"/>
  <c r="D84" i="7"/>
  <c r="E84" i="7"/>
  <c r="A85" i="7"/>
  <c r="B85" i="7"/>
  <c r="C85" i="7"/>
  <c r="D85" i="7"/>
  <c r="E85" i="7"/>
  <c r="A86" i="7"/>
  <c r="B86" i="7"/>
  <c r="C86" i="7"/>
  <c r="D86" i="7"/>
  <c r="E86" i="7"/>
  <c r="A87" i="7"/>
  <c r="B87" i="7"/>
  <c r="C87" i="7"/>
  <c r="D87" i="7"/>
  <c r="E87" i="7"/>
  <c r="A88" i="7"/>
  <c r="B88" i="7"/>
  <c r="C88" i="7"/>
  <c r="D88" i="7"/>
  <c r="E88" i="7"/>
  <c r="A89" i="7"/>
  <c r="B89" i="7"/>
  <c r="C89" i="7"/>
  <c r="D89" i="7"/>
  <c r="E89" i="7"/>
  <c r="A90" i="7"/>
  <c r="B90" i="7"/>
  <c r="C90" i="7"/>
  <c r="D90" i="7"/>
  <c r="E90" i="7"/>
  <c r="A91" i="7"/>
  <c r="B91" i="7"/>
  <c r="C91" i="7"/>
  <c r="D91" i="7"/>
  <c r="E91" i="7"/>
  <c r="A92" i="7"/>
  <c r="B92" i="7"/>
  <c r="C92" i="7"/>
  <c r="D92" i="7"/>
  <c r="E92" i="7"/>
  <c r="A93" i="7"/>
  <c r="B93" i="7"/>
  <c r="C93" i="7"/>
  <c r="D93" i="7"/>
  <c r="E93" i="7"/>
  <c r="A94" i="7"/>
  <c r="B94" i="7"/>
  <c r="C94" i="7"/>
  <c r="D94" i="7"/>
  <c r="E94" i="7"/>
  <c r="A95" i="7"/>
  <c r="B95" i="7"/>
  <c r="C95" i="7"/>
  <c r="D95" i="7"/>
  <c r="E95" i="7"/>
  <c r="A96" i="7"/>
  <c r="B96" i="7"/>
  <c r="C96" i="7"/>
  <c r="D96" i="7"/>
  <c r="E96" i="7"/>
  <c r="A97" i="7"/>
  <c r="B97" i="7"/>
  <c r="C97" i="7"/>
  <c r="D97" i="7"/>
  <c r="E97" i="7"/>
  <c r="A98" i="7"/>
  <c r="B98" i="7"/>
  <c r="C98" i="7"/>
  <c r="D98" i="7"/>
  <c r="E98" i="7"/>
  <c r="A99" i="7"/>
  <c r="B99" i="7"/>
  <c r="C99" i="7"/>
  <c r="D99" i="7"/>
  <c r="E99" i="7"/>
  <c r="A100" i="7"/>
  <c r="B100" i="7"/>
  <c r="C100" i="7"/>
  <c r="D100" i="7"/>
  <c r="E100" i="7"/>
  <c r="A101" i="7"/>
  <c r="B101" i="7"/>
  <c r="C101" i="7"/>
  <c r="D101" i="7"/>
  <c r="E101" i="7"/>
  <c r="A102" i="7"/>
  <c r="B102" i="7"/>
  <c r="C102" i="7"/>
  <c r="D102" i="7"/>
  <c r="E102" i="7"/>
  <c r="A103" i="7"/>
  <c r="B103" i="7"/>
  <c r="C103" i="7"/>
  <c r="D103" i="7"/>
  <c r="E103" i="7"/>
  <c r="A104" i="7"/>
  <c r="B104" i="7"/>
  <c r="C104" i="7"/>
  <c r="D104" i="7"/>
  <c r="E104" i="7"/>
  <c r="A105" i="7"/>
  <c r="B105" i="7"/>
  <c r="C105" i="7"/>
  <c r="D105" i="7"/>
  <c r="E105" i="7"/>
  <c r="A106" i="7"/>
  <c r="B106" i="7"/>
  <c r="C106" i="7"/>
  <c r="D106" i="7"/>
  <c r="E106" i="7"/>
  <c r="A107" i="7"/>
  <c r="B107" i="7"/>
  <c r="C107" i="7"/>
  <c r="D107" i="7"/>
  <c r="E107" i="7"/>
  <c r="A108" i="7"/>
  <c r="B108" i="7"/>
  <c r="C108" i="7"/>
  <c r="D108" i="7"/>
  <c r="E108" i="7"/>
  <c r="A109" i="7"/>
  <c r="B109" i="7"/>
  <c r="C109" i="7"/>
  <c r="D109" i="7"/>
  <c r="E109" i="7"/>
  <c r="A110" i="7"/>
  <c r="B110" i="7"/>
  <c r="C110" i="7"/>
  <c r="D110" i="7"/>
  <c r="E110" i="7"/>
  <c r="A111" i="7"/>
  <c r="B111" i="7"/>
  <c r="C111" i="7"/>
  <c r="D111" i="7"/>
  <c r="E111" i="7"/>
  <c r="A112" i="7"/>
  <c r="B112" i="7"/>
  <c r="C112" i="7"/>
  <c r="D112" i="7"/>
  <c r="E112" i="7"/>
  <c r="A113" i="7"/>
  <c r="B113" i="7"/>
  <c r="C113" i="7"/>
  <c r="D113" i="7"/>
  <c r="E113" i="7"/>
  <c r="A114" i="7"/>
  <c r="B114" i="7"/>
  <c r="C114" i="7"/>
  <c r="D114" i="7"/>
  <c r="E114" i="7"/>
  <c r="A115" i="7"/>
  <c r="B115" i="7"/>
  <c r="C115" i="7"/>
  <c r="D115" i="7"/>
  <c r="E115" i="7"/>
  <c r="A116" i="7"/>
  <c r="B116" i="7"/>
  <c r="C116" i="7"/>
  <c r="D116" i="7"/>
  <c r="E116" i="7"/>
  <c r="A117" i="7"/>
  <c r="B117" i="7"/>
  <c r="C117" i="7"/>
  <c r="D117" i="7"/>
  <c r="E117" i="7"/>
  <c r="A118" i="7"/>
  <c r="B118" i="7"/>
  <c r="C118" i="7"/>
  <c r="D118" i="7"/>
  <c r="E118" i="7"/>
  <c r="A119" i="7"/>
  <c r="B119" i="7"/>
  <c r="C119" i="7"/>
  <c r="D119" i="7"/>
  <c r="E119" i="7"/>
  <c r="A120" i="7"/>
  <c r="B120" i="7"/>
  <c r="C120" i="7"/>
  <c r="D120" i="7"/>
  <c r="E120" i="7"/>
  <c r="A121" i="7"/>
  <c r="B121" i="7"/>
  <c r="C121" i="7"/>
  <c r="D121" i="7"/>
  <c r="E121" i="7"/>
  <c r="A122" i="7"/>
  <c r="B122" i="7"/>
  <c r="C122" i="7"/>
  <c r="D122" i="7"/>
  <c r="E122" i="7"/>
  <c r="A123" i="7"/>
  <c r="B123" i="7"/>
  <c r="C123" i="7"/>
  <c r="D123" i="7"/>
  <c r="E123" i="7"/>
  <c r="A124" i="7"/>
  <c r="B124" i="7"/>
  <c r="C124" i="7"/>
  <c r="D124" i="7"/>
  <c r="E124" i="7"/>
  <c r="A125" i="7"/>
  <c r="B125" i="7"/>
  <c r="C125" i="7"/>
  <c r="D125" i="7"/>
  <c r="E125" i="7"/>
  <c r="A126" i="7"/>
  <c r="B126" i="7"/>
  <c r="C126" i="7"/>
  <c r="D126" i="7"/>
  <c r="E126" i="7"/>
  <c r="A127" i="7"/>
  <c r="B127" i="7"/>
  <c r="C127" i="7"/>
  <c r="D127" i="7"/>
  <c r="E127" i="7"/>
  <c r="A128" i="7"/>
  <c r="B128" i="7"/>
  <c r="C128" i="7"/>
  <c r="D128" i="7"/>
  <c r="E128" i="7"/>
  <c r="A129" i="7"/>
  <c r="B129" i="7"/>
  <c r="C129" i="7"/>
  <c r="D129" i="7"/>
  <c r="E129" i="7"/>
  <c r="A130" i="7"/>
  <c r="B130" i="7"/>
  <c r="C130" i="7"/>
  <c r="D130" i="7"/>
  <c r="E130" i="7"/>
  <c r="A131" i="7"/>
  <c r="B131" i="7"/>
  <c r="C131" i="7"/>
  <c r="D131" i="7"/>
  <c r="E131" i="7"/>
  <c r="A132" i="7"/>
  <c r="B132" i="7"/>
  <c r="C132" i="7"/>
  <c r="D132" i="7"/>
  <c r="E132" i="7"/>
  <c r="A133" i="7"/>
  <c r="B133" i="7"/>
  <c r="C133" i="7"/>
  <c r="D133" i="7"/>
  <c r="E133" i="7"/>
  <c r="A134" i="7"/>
  <c r="B134" i="7"/>
  <c r="C134" i="7"/>
  <c r="D134" i="7"/>
  <c r="E134" i="7"/>
  <c r="A135" i="7"/>
  <c r="B135" i="7"/>
  <c r="C135" i="7"/>
  <c r="D135" i="7"/>
  <c r="E135" i="7"/>
  <c r="A136" i="7"/>
  <c r="B136" i="7"/>
  <c r="C136" i="7"/>
  <c r="D136" i="7"/>
  <c r="E136" i="7"/>
  <c r="A137" i="7"/>
  <c r="B137" i="7"/>
  <c r="C137" i="7"/>
  <c r="D137" i="7"/>
  <c r="E137" i="7"/>
  <c r="A138" i="7"/>
  <c r="B138" i="7"/>
  <c r="C138" i="7"/>
  <c r="D138" i="7"/>
  <c r="E138" i="7"/>
  <c r="A139" i="7"/>
  <c r="B139" i="7"/>
  <c r="C139" i="7"/>
  <c r="D139" i="7"/>
  <c r="E139" i="7"/>
  <c r="A140" i="7"/>
  <c r="B140" i="7"/>
  <c r="C140" i="7"/>
  <c r="D140" i="7"/>
  <c r="E140" i="7"/>
  <c r="A141" i="7"/>
  <c r="B141" i="7"/>
  <c r="C141" i="7"/>
  <c r="D141" i="7"/>
  <c r="E141" i="7"/>
  <c r="A142" i="7"/>
  <c r="B142" i="7"/>
  <c r="C142" i="7"/>
  <c r="D142" i="7"/>
  <c r="E142" i="7"/>
  <c r="A143" i="7"/>
  <c r="B143" i="7"/>
  <c r="C143" i="7"/>
  <c r="D143" i="7"/>
  <c r="E143" i="7"/>
  <c r="A144" i="7"/>
  <c r="B144" i="7"/>
  <c r="C144" i="7"/>
  <c r="D144" i="7"/>
  <c r="E144" i="7"/>
  <c r="A145" i="7"/>
  <c r="B145" i="7"/>
  <c r="C145" i="7"/>
  <c r="D145" i="7"/>
  <c r="E145" i="7"/>
  <c r="A146" i="7"/>
  <c r="B146" i="7"/>
  <c r="C146" i="7"/>
  <c r="D146" i="7"/>
  <c r="E146" i="7"/>
  <c r="A147" i="7"/>
  <c r="B147" i="7"/>
  <c r="C147" i="7"/>
  <c r="D147" i="7"/>
  <c r="E147" i="7"/>
  <c r="A148" i="7"/>
  <c r="B148" i="7"/>
  <c r="C148" i="7"/>
  <c r="D148" i="7"/>
  <c r="E148" i="7"/>
  <c r="A149" i="7"/>
  <c r="B149" i="7"/>
  <c r="C149" i="7"/>
  <c r="D149" i="7"/>
  <c r="E149" i="7"/>
  <c r="A150" i="7"/>
  <c r="B150" i="7"/>
  <c r="C150" i="7"/>
  <c r="D150" i="7"/>
  <c r="E150" i="7"/>
  <c r="A151" i="7"/>
  <c r="B151" i="7"/>
  <c r="C151" i="7"/>
  <c r="D151" i="7"/>
  <c r="E151" i="7"/>
  <c r="A152" i="7"/>
  <c r="B152" i="7"/>
  <c r="C152" i="7"/>
  <c r="D152" i="7"/>
  <c r="E152" i="7"/>
  <c r="A153" i="7"/>
  <c r="B153" i="7"/>
  <c r="C153" i="7"/>
  <c r="D153" i="7"/>
  <c r="E153" i="7"/>
  <c r="A154" i="7"/>
  <c r="B154" i="7"/>
  <c r="C154" i="7"/>
  <c r="D154" i="7"/>
  <c r="E154" i="7"/>
  <c r="A155" i="7"/>
  <c r="B155" i="7"/>
  <c r="C155" i="7"/>
  <c r="D155" i="7"/>
  <c r="E155" i="7"/>
  <c r="A156" i="7"/>
  <c r="B156" i="7"/>
  <c r="C156" i="7"/>
  <c r="D156" i="7"/>
  <c r="E156" i="7"/>
  <c r="A157" i="7"/>
  <c r="B157" i="7"/>
  <c r="C157" i="7"/>
  <c r="D157" i="7"/>
  <c r="E157" i="7"/>
  <c r="A158" i="7"/>
  <c r="B158" i="7"/>
  <c r="C158" i="7"/>
  <c r="D158" i="7"/>
  <c r="E158" i="7"/>
  <c r="A159" i="7"/>
  <c r="B159" i="7"/>
  <c r="C159" i="7"/>
  <c r="D159" i="7"/>
  <c r="E159" i="7"/>
  <c r="A160" i="7"/>
  <c r="B160" i="7"/>
  <c r="C160" i="7"/>
  <c r="D160" i="7"/>
  <c r="E160" i="7"/>
  <c r="A161" i="7"/>
  <c r="B161" i="7"/>
  <c r="C161" i="7"/>
  <c r="D161" i="7"/>
  <c r="E161" i="7"/>
  <c r="A162" i="7"/>
  <c r="B162" i="7"/>
  <c r="C162" i="7"/>
  <c r="D162" i="7"/>
  <c r="E162" i="7"/>
  <c r="A163" i="7"/>
  <c r="B163" i="7"/>
  <c r="C163" i="7"/>
  <c r="D163" i="7"/>
  <c r="E163" i="7"/>
  <c r="A164" i="7"/>
  <c r="B164" i="7"/>
  <c r="C164" i="7"/>
  <c r="D164" i="7"/>
  <c r="E164" i="7"/>
  <c r="A165" i="7"/>
  <c r="B165" i="7"/>
  <c r="C165" i="7"/>
  <c r="D165" i="7"/>
  <c r="E165" i="7"/>
  <c r="A166" i="7"/>
  <c r="B166" i="7"/>
  <c r="C166" i="7"/>
  <c r="D166" i="7"/>
  <c r="E166" i="7"/>
  <c r="A167" i="7"/>
  <c r="B167" i="7"/>
  <c r="C167" i="7"/>
  <c r="D167" i="7"/>
  <c r="E167" i="7"/>
  <c r="A168" i="7"/>
  <c r="B168" i="7"/>
  <c r="C168" i="7"/>
  <c r="D168" i="7"/>
  <c r="E168" i="7"/>
  <c r="A169" i="7"/>
  <c r="B169" i="7"/>
  <c r="C169" i="7"/>
  <c r="D169" i="7"/>
  <c r="E169" i="7"/>
  <c r="A170" i="7"/>
  <c r="B170" i="7"/>
  <c r="C170" i="7"/>
  <c r="D170" i="7"/>
  <c r="E170" i="7"/>
  <c r="A171" i="7"/>
  <c r="B171" i="7"/>
  <c r="C171" i="7"/>
  <c r="D171" i="7"/>
  <c r="E171" i="7"/>
  <c r="A172" i="7"/>
  <c r="B172" i="7"/>
  <c r="C172" i="7"/>
  <c r="D172" i="7"/>
  <c r="E172" i="7"/>
  <c r="A173" i="7"/>
  <c r="B173" i="7"/>
  <c r="C173" i="7"/>
  <c r="D173" i="7"/>
  <c r="E173" i="7"/>
  <c r="A174" i="7"/>
  <c r="B174" i="7"/>
  <c r="C174" i="7"/>
  <c r="D174" i="7"/>
  <c r="E174" i="7"/>
  <c r="A175" i="7"/>
  <c r="B175" i="7"/>
  <c r="C175" i="7"/>
  <c r="D175" i="7"/>
  <c r="E175" i="7"/>
  <c r="A176" i="7"/>
  <c r="B176" i="7"/>
  <c r="C176" i="7"/>
  <c r="D176" i="7"/>
  <c r="E176" i="7"/>
  <c r="A177" i="7"/>
  <c r="B177" i="7"/>
  <c r="C177" i="7"/>
  <c r="D177" i="7"/>
  <c r="E177" i="7"/>
  <c r="A178" i="7"/>
  <c r="B178" i="7"/>
  <c r="C178" i="7"/>
  <c r="D178" i="7"/>
  <c r="E178" i="7"/>
  <c r="A179" i="7"/>
  <c r="B179" i="7"/>
  <c r="C179" i="7"/>
  <c r="D179" i="7"/>
  <c r="E179" i="7"/>
  <c r="A180" i="7"/>
  <c r="B180" i="7"/>
  <c r="C180" i="7"/>
  <c r="D180" i="7"/>
  <c r="E180" i="7"/>
  <c r="A181" i="7"/>
  <c r="B181" i="7"/>
  <c r="C181" i="7"/>
  <c r="D181" i="7"/>
  <c r="E181" i="7"/>
  <c r="A182" i="7"/>
  <c r="B182" i="7"/>
  <c r="C182" i="7"/>
  <c r="D182" i="7"/>
  <c r="E182" i="7"/>
  <c r="A183" i="7"/>
  <c r="B183" i="7"/>
  <c r="C183" i="7"/>
  <c r="D183" i="7"/>
  <c r="E183" i="7"/>
  <c r="A184" i="7"/>
  <c r="B184" i="7"/>
  <c r="C184" i="7"/>
  <c r="D184" i="7"/>
  <c r="E184" i="7"/>
  <c r="A185" i="7"/>
  <c r="B185" i="7"/>
  <c r="C185" i="7"/>
  <c r="D185" i="7"/>
  <c r="E185" i="7"/>
  <c r="A186" i="7"/>
  <c r="B186" i="7"/>
  <c r="C186" i="7"/>
  <c r="D186" i="7"/>
  <c r="E186" i="7"/>
  <c r="A187" i="7"/>
  <c r="B187" i="7"/>
  <c r="C187" i="7"/>
  <c r="D187" i="7"/>
  <c r="E187" i="7"/>
  <c r="A188" i="7"/>
  <c r="B188" i="7"/>
  <c r="C188" i="7"/>
  <c r="D188" i="7"/>
  <c r="E188" i="7"/>
  <c r="A189" i="7"/>
  <c r="B189" i="7"/>
  <c r="C189" i="7"/>
  <c r="D189" i="7"/>
  <c r="E189" i="7"/>
  <c r="A190" i="7"/>
  <c r="B190" i="7"/>
  <c r="C190" i="7"/>
  <c r="D190" i="7"/>
  <c r="E190" i="7"/>
  <c r="A191" i="7"/>
  <c r="B191" i="7"/>
  <c r="C191" i="7"/>
  <c r="D191" i="7"/>
  <c r="E191" i="7"/>
  <c r="A192" i="7"/>
  <c r="B192" i="7"/>
  <c r="C192" i="7"/>
  <c r="D192" i="7"/>
  <c r="E192" i="7"/>
  <c r="A193" i="7"/>
  <c r="B193" i="7"/>
  <c r="C193" i="7"/>
  <c r="D193" i="7"/>
  <c r="E193" i="7"/>
  <c r="A194" i="7"/>
  <c r="B194" i="7"/>
  <c r="C194" i="7"/>
  <c r="D194" i="7"/>
  <c r="E194" i="7"/>
  <c r="A195" i="7"/>
  <c r="B195" i="7"/>
  <c r="C195" i="7"/>
  <c r="D195" i="7"/>
  <c r="E195" i="7"/>
  <c r="A196" i="7"/>
  <c r="B196" i="7"/>
  <c r="C196" i="7"/>
  <c r="D196" i="7"/>
  <c r="E196" i="7"/>
  <c r="A197" i="7"/>
  <c r="B197" i="7"/>
  <c r="C197" i="7"/>
  <c r="D197" i="7"/>
  <c r="E197" i="7"/>
  <c r="A198" i="7"/>
  <c r="B198" i="7"/>
  <c r="C198" i="7"/>
  <c r="D198" i="7"/>
  <c r="E198" i="7"/>
  <c r="B1" i="7"/>
  <c r="C1" i="7"/>
  <c r="D1" i="7"/>
  <c r="E1" i="7"/>
  <c r="A1" i="7"/>
  <c r="L21" i="3"/>
  <c r="L11" i="3"/>
  <c r="L7" i="3"/>
  <c r="M5" i="3"/>
  <c r="F14" i="2"/>
  <c r="G14" i="2" s="1"/>
  <c r="H14" i="2" s="1"/>
  <c r="I14" i="2" s="1"/>
  <c r="J14" i="2" s="1"/>
  <c r="K14" i="2" s="1"/>
  <c r="L14" i="2" s="1"/>
  <c r="M14" i="2" s="1"/>
  <c r="D6" i="2"/>
  <c r="D5" i="2" s="1" a="1"/>
  <c r="D5" i="2" s="1"/>
  <c r="M6" i="3" l="1"/>
  <c r="N5" i="3"/>
  <c r="M4" i="3"/>
  <c r="N6" i="3" l="1"/>
  <c r="O5" i="3"/>
  <c r="O6" i="3" l="1"/>
  <c r="P5" i="3"/>
  <c r="P6" i="3" l="1"/>
  <c r="Q5" i="3"/>
  <c r="Q6" i="3" l="1"/>
  <c r="R5" i="3"/>
  <c r="R6" i="3" l="1"/>
  <c r="S5" i="3"/>
  <c r="S6" i="3" l="1"/>
  <c r="T5" i="3"/>
  <c r="T6" i="3" l="1"/>
  <c r="U5" i="3"/>
  <c r="T4" i="3"/>
  <c r="U6" i="3" l="1"/>
  <c r="V5" i="3"/>
  <c r="V6" i="3" l="1"/>
  <c r="W5" i="3"/>
  <c r="W6" i="3" l="1"/>
  <c r="X5" i="3"/>
  <c r="X6" i="3" l="1"/>
  <c r="Y5" i="3"/>
  <c r="Y6" i="3" l="1"/>
  <c r="Z5" i="3"/>
  <c r="Z6" i="3" l="1"/>
  <c r="AA5" i="3"/>
  <c r="AA6" i="3" l="1"/>
  <c r="AB5" i="3"/>
  <c r="AA4" i="3"/>
  <c r="AB6" i="3" l="1"/>
  <c r="AC5" i="3"/>
  <c r="AC6" i="3" l="1"/>
  <c r="AD5" i="3"/>
  <c r="AD6" i="3" l="1"/>
  <c r="AE5" i="3"/>
  <c r="AE6" i="3" l="1"/>
  <c r="AF5" i="3"/>
  <c r="AF6" i="3" l="1"/>
  <c r="AG5" i="3"/>
  <c r="AG6" i="3" l="1"/>
  <c r="AH5" i="3"/>
  <c r="AH6" i="3" l="1"/>
  <c r="AI5" i="3"/>
  <c r="AH4" i="3"/>
  <c r="AI6" i="3" l="1"/>
  <c r="AJ5" i="3"/>
  <c r="AJ6" i="3" l="1"/>
  <c r="AK5" i="3"/>
  <c r="AK6" i="3" l="1"/>
  <c r="AL5" i="3"/>
  <c r="AL6" i="3" l="1"/>
  <c r="AM5" i="3"/>
  <c r="AM6" i="3" l="1"/>
  <c r="AN5" i="3"/>
  <c r="AN6" i="3" l="1"/>
  <c r="AO5" i="3"/>
  <c r="AO6" i="3" l="1"/>
  <c r="AP5" i="3"/>
  <c r="AO4" i="3"/>
  <c r="AP6" i="3" l="1"/>
  <c r="AQ5" i="3"/>
  <c r="AQ6" i="3" l="1"/>
  <c r="AR5" i="3"/>
  <c r="AR6" i="3" l="1"/>
  <c r="AS5" i="3"/>
  <c r="AS6" i="3" l="1"/>
  <c r="AT5" i="3"/>
  <c r="AT6" i="3" l="1"/>
  <c r="AU5" i="3"/>
  <c r="AU6" i="3" l="1"/>
  <c r="AV5" i="3"/>
  <c r="AV6" i="3" l="1"/>
  <c r="AW5" i="3"/>
  <c r="AV4" i="3"/>
  <c r="AW6" i="3" l="1"/>
  <c r="AX5" i="3"/>
  <c r="AX6" i="3" l="1"/>
  <c r="AY5" i="3"/>
  <c r="AY6" i="3" l="1"/>
  <c r="AZ5" i="3"/>
  <c r="AZ6" i="3" l="1"/>
  <c r="BA5" i="3"/>
  <c r="BA6" i="3" l="1"/>
  <c r="BB5" i="3"/>
  <c r="BB6" i="3" l="1"/>
  <c r="BC5" i="3"/>
  <c r="BC6" i="3" l="1"/>
  <c r="BD5" i="3"/>
  <c r="BC4" i="3"/>
  <c r="BD6" i="3" l="1"/>
  <c r="BE5" i="3"/>
  <c r="BE6" i="3" l="1"/>
  <c r="BF5" i="3"/>
  <c r="BF6" i="3" l="1"/>
  <c r="BG5" i="3"/>
  <c r="BG6" i="3" l="1"/>
  <c r="BH5" i="3"/>
  <c r="BH6" i="3" l="1"/>
  <c r="BI5" i="3"/>
  <c r="BI6" i="3" l="1"/>
  <c r="BJ5" i="3"/>
  <c r="BJ6" i="3" l="1"/>
  <c r="BK5" i="3"/>
  <c r="BJ4" i="3"/>
  <c r="BK6" i="3" l="1"/>
  <c r="BL5" i="3"/>
  <c r="BL6" i="3" l="1"/>
  <c r="BM5" i="3"/>
  <c r="BM6" i="3" l="1"/>
  <c r="BN5" i="3"/>
  <c r="BN6" i="3" l="1"/>
  <c r="BO5" i="3"/>
  <c r="BO6" i="3" l="1"/>
  <c r="BP5" i="3"/>
  <c r="BP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<sst xmlns="http://schemas.openxmlformats.org/spreadsheetml/2006/main" count="1100" uniqueCount="240">
  <si>
    <t>Planning</t>
  </si>
  <si>
    <t>Cloud ARB</t>
  </si>
  <si>
    <t>Go-Live</t>
  </si>
  <si>
    <t>Migration Project Size</t>
  </si>
  <si>
    <t>Story Points</t>
  </si>
  <si>
    <t>COE best practise:  IAC depployment best practise.(betterment compared to standard migration)</t>
  </si>
  <si>
    <t>DR Capability will be tested before we golive and performance bench marking before we go live. This will optimize the cost. DR has been one of the biggest challenges across Optum, we are baking this into migration plan. We have also charted in secuirty testing in Prod. Key call outs: 1. Including Performance testing 2. Introducing cycles to do PEN testing and vuln scan. 3. Bake in DR as part of whole migration. Business continuity and DR,</t>
  </si>
  <si>
    <t>If we want to spin off a new env, this will be running a job and a best practise.</t>
  </si>
  <si>
    <t>#</t>
  </si>
  <si>
    <t>Milestone</t>
  </si>
  <si>
    <t>Sprints</t>
  </si>
  <si>
    <t>S0</t>
  </si>
  <si>
    <t>S1</t>
  </si>
  <si>
    <t>S2</t>
  </si>
  <si>
    <t>S3</t>
  </si>
  <si>
    <t>S4</t>
  </si>
  <si>
    <t>S5</t>
  </si>
  <si>
    <t>S6</t>
  </si>
  <si>
    <t>S7</t>
  </si>
  <si>
    <t>S8</t>
  </si>
  <si>
    <t>Non Production Account Provisioning</t>
  </si>
  <si>
    <t>Low Level Design</t>
  </si>
  <si>
    <t>Cloud Oracle Exadata Database for NonProduction</t>
  </si>
  <si>
    <t>Code Migration to GitHub</t>
  </si>
  <si>
    <t>Dev Environment Application Migration</t>
  </si>
  <si>
    <t>Test Environment Application Migration</t>
  </si>
  <si>
    <t>Stage Environment Application Migration</t>
  </si>
  <si>
    <t>Production Account Provisioning</t>
  </si>
  <si>
    <t>Cloud Oracle Exadata Database for Production</t>
  </si>
  <si>
    <t>Production Environment Application Migration</t>
  </si>
  <si>
    <t>DR Environment Application Migration</t>
  </si>
  <si>
    <t>Application Go-Live</t>
  </si>
  <si>
    <t>OnPerm Clean Up</t>
  </si>
  <si>
    <t>Minor Milestone</t>
  </si>
  <si>
    <t>Major Milestone</t>
  </si>
  <si>
    <t>Migration Pod Responsibility</t>
  </si>
  <si>
    <t>Application Team Responsibity</t>
  </si>
  <si>
    <t>Shared Responsibility</t>
  </si>
  <si>
    <t>Assumptions</t>
  </si>
  <si>
    <t>The application team is responsible for migrating the application code to Optum Enterprise GitHub, during which any identified vulnerabilities are addressed. This task should be performed during or before Sprint 1.</t>
  </si>
  <si>
    <t>Once the code is stabilized, a code freeze is enforced, and the migration team receives the finalized version for build and deployment.</t>
  </si>
  <si>
    <t>Comprehensive end-to-end test cases exist and will be leveraged during the testing phase.</t>
  </si>
  <si>
    <t>Please note that resolving existing issues within the application is out of the scope of this migration project.</t>
  </si>
  <si>
    <t>The Oracle Exadata database is provisioned on time in the cloud, and data migration is handled by the Line of Business (LOB) DBA team.</t>
  </si>
  <si>
    <t>For go-live, Change Data Capture (CDC) using Qlik will continue to operate from the on-prem environment. A future migration to CDC using Striim in the cloud will be considered once it becomes generally available (GA).</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</si>
  <si>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</si>
  <si>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BOSS - </t>
  </si>
  <si>
    <t>Enter Company Name in cell B2.</t>
  </si>
  <si>
    <t>Optum</t>
  </si>
  <si>
    <t>Enter the name of the Project Lead in cell B3. Enter the Project Start date in cell E3. Project Start: label is in cell C3.</t>
  </si>
  <si>
    <t>Project Lead</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</si>
  <si>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</si>
  <si>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</si>
  <si>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 xml:space="preserve">The migration timeline is subject to validation with app team and variation based on the effects of migration pod onboarding and feedback on requested information </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</si>
  <si>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</si>
  <si>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</si>
  <si>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</si>
  <si>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 CATEGORY</t>
  </si>
  <si>
    <t>ENVIRONMENT</t>
  </si>
  <si>
    <t>SPRINT</t>
  </si>
  <si>
    <t>APPLICATION</t>
  </si>
  <si>
    <t>TASK</t>
  </si>
  <si>
    <t>ASSIGNED TO</t>
  </si>
  <si>
    <t>PROGRESS</t>
  </si>
  <si>
    <t>START</t>
  </si>
  <si>
    <t>END</t>
  </si>
  <si>
    <t>DAYS</t>
  </si>
  <si>
    <t xml:space="preserve">Do not delete this row. This row is hidden to preserve a formula that is used to highlight the current day within the project schedule. </t>
  </si>
  <si>
    <t>PLANNING</t>
  </si>
  <si>
    <t>SPRINT 0</t>
  </si>
  <si>
    <t>Sprint Planning</t>
  </si>
  <si>
    <t>Migration Readiness Assessment</t>
  </si>
  <si>
    <t>Migration Team Onboarding</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</si>
  <si>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</si>
  <si>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Migration KickOff</t>
  </si>
  <si>
    <t>Rally Board Setup</t>
  </si>
  <si>
    <t>HCP Account(s) creation</t>
  </si>
  <si>
    <t>IaC Code Repository Setup</t>
  </si>
  <si>
    <t>Migration KickOff with Optum On-Prem Points Of Contact (System, Network, Data, Security &amp; SRE)</t>
  </si>
  <si>
    <t>Secure Infrastructure Configuration Data - System, Network, Security, Data, Load Balancers &amp; Observability</t>
  </si>
  <si>
    <t>Architecture</t>
  </si>
  <si>
    <t>Develop Low Level Design - Dev Environment</t>
  </si>
  <si>
    <t>Develop Low Level Design - Test Environment</t>
  </si>
  <si>
    <t>Develop Low Level Design - Stage Environment</t>
  </si>
  <si>
    <t>Develop Low Level Design - Production and DR Environment</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</si>
  <si>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</si>
  <si>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Prepare Azure Subscription for Non-Production Environment</t>
  </si>
  <si>
    <t>Develop Data Migration Strategy &amp; Design - Dev, Test &amp; Prod Environment</t>
  </si>
  <si>
    <t>Prepare validation steps and results</t>
  </si>
  <si>
    <t>Publish validation steps and results</t>
  </si>
  <si>
    <t>Sprint Review</t>
  </si>
  <si>
    <t>SPRINT 1</t>
  </si>
  <si>
    <t>Sprint 1 Planning</t>
  </si>
  <si>
    <t>Prerequisite</t>
  </si>
  <si>
    <t>Source Code</t>
  </si>
  <si>
    <t>Baseline source code as "migration candidate"</t>
  </si>
  <si>
    <t>Document known issues</t>
  </si>
  <si>
    <t>Resolve code vulnerabilities in UI application</t>
  </si>
  <si>
    <t>Resolve code vulnerabilities in APIs</t>
  </si>
  <si>
    <t>Resolve code vulnerabilities in Services</t>
  </si>
  <si>
    <t>Resolve code vulnerabilities in Batch Jobs</t>
  </si>
  <si>
    <t>Migrate UI application code repo from TFS to GitHub</t>
  </si>
  <si>
    <t>Migrate API application code repo from TFS to GitHub</t>
  </si>
  <si>
    <t>Migrate Services application code repo from TFS to GitHub</t>
  </si>
  <si>
    <t>Migrate Batch Jobs application code repo from TFS to GitHub</t>
  </si>
  <si>
    <t>Check Security Platform for vulnerabilities for a few days</t>
  </si>
  <si>
    <t>Resolve any vulnerability reported in the Security Platform</t>
  </si>
  <si>
    <t>Non Production</t>
  </si>
  <si>
    <t>Database</t>
  </si>
  <si>
    <t>Provision Cloud Oracle Exadata for Non Production environments</t>
  </si>
  <si>
    <t>Onboard OnPrem Oracle Exadata BOSS database to Network Grid</t>
  </si>
  <si>
    <t>Onboard Cloud Oracle Exadata BOSS database to Network Grid</t>
  </si>
  <si>
    <t>Onboard OnPrem Qlik (CDC) to Network Grid</t>
  </si>
  <si>
    <t>Perform Non Production Data migration from OnPrem Oracle Exadata to Cloud Oracle Exadata</t>
  </si>
  <si>
    <t>Validate CDC function end-to-end (DB -&gt; CDC -&gt; Kafka)</t>
  </si>
  <si>
    <t>Compare query performance OnPrem Oracle Exadata vs Cloud Oracle Exadata</t>
  </si>
  <si>
    <t>Benchmark Cloud Oracle Exadata</t>
  </si>
  <si>
    <t>Compare CDC performance on OnPerm Oracle Exadata vs Cloud Oracle Exadata</t>
  </si>
  <si>
    <t>Benchmark CDC Performance on Cloud Oracle Exadata</t>
  </si>
  <si>
    <t>Benchmark signoff from Application Owners</t>
  </si>
  <si>
    <t>Develop Network &amp; Security Design - Dev Environment</t>
  </si>
  <si>
    <t>Develop Network &amp; Security Design - Test Environment</t>
  </si>
  <si>
    <t>Develop Network &amp; Security Design - Stage Environment</t>
  </si>
  <si>
    <t>Develop Network &amp; Security Design - Production and DR Environment</t>
  </si>
  <si>
    <t>Publish Low Level Design Structure and Review</t>
  </si>
  <si>
    <t>Low Level Design Review &amp; Sign Off</t>
  </si>
  <si>
    <t>Sprint 1 Review</t>
  </si>
  <si>
    <t>SPRINT 2</t>
  </si>
  <si>
    <t>Sprint 2 Planning</t>
  </si>
  <si>
    <t>Infrastructure</t>
  </si>
  <si>
    <t>DEV</t>
  </si>
  <si>
    <t>Develop IaC for Dev Environment</t>
  </si>
  <si>
    <t>Test and Validate Dev IaC</t>
  </si>
  <si>
    <t>Provision Dev Infrastructure</t>
  </si>
  <si>
    <t>Application</t>
  </si>
  <si>
    <t>UI</t>
  </si>
  <si>
    <t>Containerize application and create deployment manifests</t>
  </si>
  <si>
    <t>Create Kubernetes deployment manifests</t>
  </si>
  <si>
    <t>API</t>
  </si>
  <si>
    <t>Service</t>
  </si>
  <si>
    <t>Testing</t>
  </si>
  <si>
    <t>Perform load test on on-prem Stage Environment</t>
  </si>
  <si>
    <t>Baseline performance on on-prem stage environment</t>
  </si>
  <si>
    <t>Sprint 2 Review</t>
  </si>
  <si>
    <t>SPRINT 3</t>
  </si>
  <si>
    <t>Sprint 3 Planning</t>
  </si>
  <si>
    <t>Create GitHub Actions Workflow for CI/CD pipeline</t>
  </si>
  <si>
    <t>Batch Jobs</t>
  </si>
  <si>
    <t>Validate GitHub Actions Workflow for CI/CD pipeline</t>
  </si>
  <si>
    <t>Deploy and Smoke Test</t>
  </si>
  <si>
    <t>Sprint 3 Review</t>
  </si>
  <si>
    <t>SPRINT 4</t>
  </si>
  <si>
    <t>Sprint 4 Planning</t>
  </si>
  <si>
    <t>Dev Environment End to End testing</t>
  </si>
  <si>
    <t>TEST</t>
  </si>
  <si>
    <t>Develop IaC for Test Environment</t>
  </si>
  <si>
    <t>Test and Validate Test IaC</t>
  </si>
  <si>
    <t>Provision Test Infrastructure</t>
  </si>
  <si>
    <t>Create Production Account Intake</t>
  </si>
  <si>
    <t>Fulfilment for Production Account Approval</t>
  </si>
  <si>
    <t>Prepare Azure Subscription for Production Environment</t>
  </si>
  <si>
    <t>Sprint 4 Review</t>
  </si>
  <si>
    <t>SPRINT 5</t>
  </si>
  <si>
    <t>Sprint 5 Planning</t>
  </si>
  <si>
    <t>Test Environment End to End testing</t>
  </si>
  <si>
    <t>STAGE</t>
  </si>
  <si>
    <t>Develop IaC for Stage Environment</t>
  </si>
  <si>
    <t>Test and Validate Stage IaC</t>
  </si>
  <si>
    <t>Provision Stage Infrastructure</t>
  </si>
  <si>
    <t>Sprint 5 Review</t>
  </si>
  <si>
    <t>SPRINT 6</t>
  </si>
  <si>
    <t>Sprint 6 Planning</t>
  </si>
  <si>
    <t>Stage Environment End to End testing</t>
  </si>
  <si>
    <t>Perform load testing on Stage Environment</t>
  </si>
  <si>
    <t>Benchmark Stage Environment performance</t>
  </si>
  <si>
    <t>Validate and resolve performance bottlenecks</t>
  </si>
  <si>
    <t>PRODUCTION</t>
  </si>
  <si>
    <t>Develop IaC for Production Environment</t>
  </si>
  <si>
    <t>Test and Validate Production IaC</t>
  </si>
  <si>
    <t>Provision Production Infrastructure</t>
  </si>
  <si>
    <t>Sprint 6 Review</t>
  </si>
  <si>
    <t>SPRINT 7</t>
  </si>
  <si>
    <t>Sprint 7 Planning</t>
  </si>
  <si>
    <t>Production Environment End to End testing</t>
  </si>
  <si>
    <t>DR</t>
  </si>
  <si>
    <t>Develop IaC for DR Environment</t>
  </si>
  <si>
    <t>Common</t>
  </si>
  <si>
    <t>Perform Disaster Recovery (DR) testing and fallback tests</t>
  </si>
  <si>
    <t>Prepare BCDR Runbook</t>
  </si>
  <si>
    <t>Sprint 7 Review</t>
  </si>
  <si>
    <t>SPRINT 8</t>
  </si>
  <si>
    <t>Perform Production performance testing, resolve bottlenecks, and sign-off</t>
  </si>
  <si>
    <t>GO-LIVE</t>
  </si>
  <si>
    <t>Prepare migration and cutover plan with runbook</t>
  </si>
  <si>
    <t>Publish migration cutover plan to stakeholders</t>
  </si>
  <si>
    <t>Cutover and Go-Live Execution</t>
  </si>
  <si>
    <t>Network</t>
  </si>
  <si>
    <t>Perform DNS switchover to cloud endpoints</t>
  </si>
  <si>
    <t>Perform end-to-end smoke and availability tests</t>
  </si>
  <si>
    <t>Rollback DNS switchover on test failure</t>
  </si>
  <si>
    <t>PROD</t>
  </si>
  <si>
    <t>Observation</t>
  </si>
  <si>
    <t>Monitor Cloud Environment and Plan for on-premise decommission</t>
  </si>
  <si>
    <t>Clean Up</t>
  </si>
  <si>
    <t>Shutdown on-premises servers</t>
  </si>
  <si>
    <t>Decommission on-premises servers</t>
  </si>
  <si>
    <t/>
  </si>
  <si>
    <t>SP</t>
  </si>
  <si>
    <t>COE Unique values: Reducing technical debt of DR and building it right first time.</t>
  </si>
  <si>
    <t>Key call outs</t>
  </si>
  <si>
    <t>Call out</t>
  </si>
  <si>
    <t>Comments</t>
  </si>
  <si>
    <t>Refactored Migration</t>
  </si>
  <si>
    <t xml:space="preserve">Containerized architecture, rather than lift and shift. </t>
  </si>
  <si>
    <t>Automated Deployment Factory and delivery</t>
  </si>
  <si>
    <t>IAC - Infrastructure as Code (Terraform) CloudBricks , Automated CICD. (Github actions)</t>
  </si>
  <si>
    <t>Perfomance Benchmarking</t>
  </si>
  <si>
    <t>Right sizing and optimized performance.</t>
  </si>
  <si>
    <t>Business Continuity/Disaster Recovery (BC/DR)</t>
  </si>
  <si>
    <t>Implement and validate as part of cutover as per RPO and RTO objectives.</t>
  </si>
  <si>
    <t>Security</t>
  </si>
  <si>
    <t>Providing cycles for PEN testing and Vulnerability Scans. Cloud security assessment done as part of migration.</t>
  </si>
  <si>
    <t xml:space="preserve">Note - The above table summarizes some of the core unique values of CmCoE migration process. The migration process encompasses comprehensive planning, architecture review, design and implementation. Most of the 2024 migrations were missing the above 5 critical tasks and have been left out as technical debts. </t>
  </si>
  <si>
    <t>Milestone ID</t>
  </si>
  <si>
    <t>Month</t>
  </si>
  <si>
    <t>Stage</t>
  </si>
  <si>
    <t>Description</t>
  </si>
  <si>
    <t>Initiation</t>
  </si>
  <si>
    <t>Decommission</t>
  </si>
  <si>
    <t>• On-Prem Infrastructure Decommission</t>
  </si>
  <si>
    <t>Current State Architecture</t>
  </si>
  <si>
    <t>Target Architecture</t>
  </si>
  <si>
    <t> </t>
  </si>
  <si>
    <t>Sprint 8 Planning - Project Closure, Post Go-Live &amp;  Decommission</t>
  </si>
  <si>
    <t>Sprint 8 Review - Post Go-Live, Decommission &amp; Project Closure</t>
  </si>
  <si>
    <t>• Target State - Design &amp; Architecture (Azure Cloud)
• App team has SMEs assigned and are part of daily scrums for support and tracking.
• Availability of Cloud Oracle Exadata Database (NonProduction)
• Source Code migration to GitHub with vulnerabilities resolved.
• Kickoff / Internal (COE&amp;App) / Optum Security etc.</t>
  </si>
  <si>
    <t>• Low Level Desin SignOff
• Terraform coding - IAC Development and Execution for various environments
• Containerization, Platform Modernization (K8S)
• Kubernetes Deployment
• CI/CD Pipeline Migration
• Security &amp; Network Design
• Migration of Dev Environments' Applications</t>
  </si>
  <si>
    <t>• Migration of Test and Stage Environments' Applications
• Performance and Load Testing
• Availability of Cloud Oracle Exadata Database (Production)
• Provisioning of Production and DR environment</t>
  </si>
  <si>
    <t>• Data migration and database switchover for Production environments
• Migration of Production and DR Environments' Applications
• Go live.</t>
  </si>
  <si>
    <t>Application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</si>
</sst>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
    <numFmt numFmtId="165" formatCode="ddd\,\ dd/mm/yyyy"/>
    <numFmt numFmtId="166" formatCode="d\ mmm\ yyyy"/>
    <numFmt numFmtId="167" formatCode="d"/>
    <numFmt numFmtId="168" formatCode="d/m/yy;@"/>
    <numFmt numFmtId="169" formatCode="m/d/yyyy;@"/>
    <numFmt numFmtId="170" formatCode="[$-409]mmm\-yy;@"/>
  </numFmts>
  <fonts count="30">
    <font>
      <sz val="11"/>
      <color theme="1"/>
      <name val="Aptos Narrow"/>
      <family val="2"/>
      <scheme val="minor"/>
    </font>
    <font>
      <sz val="11"/>
      <color theme="1"/>
      <name val="Aptos Narrow"/>
      <family val="2"/>
      <scheme val="minor"/>
    </font>
    <font>
      <sz val="18"/>
      <color theme="3"/>
      <name val="Aptos Display"/>
      <scheme val="major"/>
    </font>
    <font>
      <b/>
      <sz val="15"/>
      <color theme="3"/>
      <name val="Aptos Narrow"/>
      <scheme val="minor"/>
    </font>
    <font>
      <b/>
      <sz val="13"/>
      <color theme="3"/>
      <name val="Aptos Narrow"/>
      <scheme val="minor"/>
    </font>
    <font>
      <b/>
      <sz val="11"/>
      <color theme="3"/>
      <name val="Aptos Narrow"/>
      <scheme val="minor"/>
    </font>
    <font>
      <u/>
      <sz val="11"/>
      <color theme="10"/>
      <name val="Aptos Narrow"/>
      <family val="2"/>
      <scheme val="minor"/>
    </font>
    <font>
      <b/>
      <sz val="11"/>
      <color theme="1"/>
      <name val="Aptos Narrow"/>
      <family val="2"/>
      <scheme val="minor"/>
    </font>
    <font>
      <b/>
      <sz val="11"/>
      <color theme="9" tint="-0.249977111117893"/>
      <name val="Aptos Narrow"/>
      <family val="2"/>
      <scheme val="minor"/>
    </font>
    <font>
      <b/>
      <sz val="9"/>
      <color theme="9" tint="-0.249977111117893"/>
      <name val="Aptos Narrow"/>
      <family val="2"/>
      <scheme val="minor"/>
    </font>
    <font>
      <sz val="11"/>
      <color theme="1" tint="0.499984740745262"/>
      <name val="Aptos Narrow"/>
      <family val="2"/>
      <scheme val="minor"/>
    </font>
    <font>
      <b/>
      <sz val="11"/>
      <color rgb="FFFF0000"/>
      <name val="Aptos Narrow"/>
      <family val="2"/>
      <scheme val="minor"/>
    </font>
    <font>
      <sz val="11"/>
      <color theme="1" tint="0.499984740745262"/>
      <name val="Calibri (Body)"/>
    </font>
    <font>
      <sz val="11"/>
      <color rgb="FFFF0000"/>
      <name val="Aptos Narrow"/>
      <family val="2"/>
      <scheme val="minor"/>
    </font>
    <font>
      <sz val="11"/>
      <color theme="0"/>
      <name val="Aptos Narrow"/>
      <family val="2"/>
      <scheme val="minor"/>
    </font>
    <font>
      <b/>
      <sz val="20"/>
      <color theme="4" tint="-0.249977111117893"/>
      <name val="Aptos Display"/>
      <family val="2"/>
      <scheme val="major"/>
    </font>
    <font>
      <sz val="10"/>
      <name val="Aptos Narrow"/>
      <family val="2"/>
      <scheme val="minor"/>
    </font>
    <font>
      <b/>
      <sz val="11"/>
      <name val="Aptos Narrow"/>
      <family val="2"/>
      <scheme val="minor"/>
    </font>
    <font>
      <b/>
      <sz val="9"/>
      <color rgb="FFFF0000"/>
      <name val="Aptos Narrow"/>
      <family val="2"/>
      <scheme val="minor"/>
    </font>
    <font>
      <sz val="10"/>
      <name val="Arial"/>
      <family val="2"/>
    </font>
    <font>
      <sz val="11"/>
      <color theme="1"/>
      <name val="Aptos Narrow"/>
      <family val="2"/>
      <scheme val="minor"/>
    </font>
    <font>
      <b/>
      <sz val="12"/>
      <color rgb="FFFF0000"/>
      <name val="Aptos Narrow"/>
      <family val="2"/>
      <scheme val="minor"/>
    </font>
    <font>
      <sz val="9"/>
      <name val="Aptos Narrow"/>
      <family val="2"/>
      <scheme val="minor"/>
    </font>
    <font>
      <b/>
      <sz val="9"/>
      <color theme="0"/>
      <name val="Aptos Narrow"/>
      <family val="2"/>
      <scheme val="minor"/>
    </font>
    <font>
      <sz val="8"/>
      <color theme="0"/>
      <name val="Aptos Narrow"/>
      <family val="2"/>
      <scheme val="minor"/>
    </font>
    <font>
      <sz val="11"/>
      <name val="Aptos Narrow"/>
      <family val="2"/>
      <scheme val="minor"/>
    </font>
    <font>
      <b/>
      <sz val="10"/>
      <color theme="0"/>
      <name val="Arial"/>
      <family val="2"/>
    </font>
    <font>
      <b/>
      <sz val="10"/>
      <color rgb="FF000000"/>
      <name val="Arial"/>
      <family val="2"/>
    </font>
    <font>
      <b/>
      <sz val="12"/>
      <color theme="0"/>
      <name val="Aptos Narrow"/>
      <family val="2"/>
      <scheme val="minor"/>
    </font>
    <font>
      <sz val="13.5"/>
      <color rgb="FF000000"/>
      <name val="Times New Roman"/>
      <family val="1"/>
    </font>
  </fonts>
  <fills count="15">
    <fill>
      <patternFill patternType="none"/>
    </fill>
    <fill>
      <patternFill patternType="gray125"/>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1" tint="0.34998626667073579"/>
        <bgColor theme="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5"/>
        <bgColor indexed="64"/>
      </patternFill>
    </fill>
    <fill>
      <patternFill patternType="solid">
        <fgColor theme="6" tint="0.59999389629810485"/>
        <bgColor indexed="64"/>
      </patternFill>
    </fill>
    <fill>
      <patternFill patternType="solid">
        <fgColor theme="9" tint="-0.499984740745262"/>
        <bgColor indexed="64"/>
      </patternFill>
    </fill>
    <fill>
      <patternFill patternType="solid">
        <fgColor theme="7" tint="-0.249977111117893"/>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top/>
      <bottom style="thin">
        <color theme="0" tint="-0.34998626667073579"/>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indexed="64"/>
      </left>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14" fillId="0" borderId="0"/>
    <xf numFmtId="165" fontId="20" fillId="0" borderId="11">
      <alignment horizontal="center" vertical="center"/>
    </xf>
    <xf numFmtId="0" fontId="20" fillId="0" borderId="20" applyFill="0">
      <alignment horizontal="center" vertical="center"/>
    </xf>
    <xf numFmtId="168" fontId="20" fillId="0" borderId="20" applyFill="0">
      <alignment horizontal="center" vertical="center"/>
    </xf>
  </cellStyleXfs>
  <cellXfs count="119">
    <xf numFmtId="0" fontId="0" fillId="0" borderId="0" xfId="0"/>
    <xf numFmtId="0" fontId="7" fillId="0" borderId="4" xfId="0" applyFont="1" applyBorder="1"/>
    <xf numFmtId="164" fontId="0" fillId="0" borderId="4" xfId="0" applyNumberFormat="1" applyBorder="1"/>
    <xf numFmtId="0" fontId="8" fillId="2" borderId="4" xfId="0" applyFont="1" applyFill="1" applyBorder="1" applyAlignment="1">
      <alignment vertical="center" wrapText="1"/>
    </xf>
    <xf numFmtId="0" fontId="8" fillId="0" borderId="4" xfId="0" applyFont="1" applyBorder="1" applyAlignment="1">
      <alignment horizontal="center" vertical="center"/>
    </xf>
    <xf numFmtId="0" fontId="8" fillId="2" borderId="4" xfId="0" applyFont="1" applyFill="1" applyBorder="1" applyAlignment="1">
      <alignment vertical="center"/>
    </xf>
    <xf numFmtId="0" fontId="0" fillId="0" borderId="0" xfId="0" applyAlignment="1">
      <alignment wrapText="1"/>
    </xf>
    <xf numFmtId="0" fontId="8" fillId="2" borderId="6" xfId="0" applyFont="1" applyFill="1" applyBorder="1" applyAlignment="1">
      <alignment horizontal="center" vertical="center"/>
    </xf>
    <xf numFmtId="16" fontId="9" fillId="2" borderId="6" xfId="0" applyNumberFormat="1" applyFont="1" applyFill="1" applyBorder="1" applyAlignment="1">
      <alignment horizontal="center" vertical="center"/>
    </xf>
    <xf numFmtId="0" fontId="0" fillId="0" borderId="6" xfId="0" applyBorder="1" applyAlignment="1">
      <alignment horizontal="center" vertical="center"/>
    </xf>
    <xf numFmtId="0" fontId="10" fillId="0" borderId="6" xfId="0" applyFont="1" applyBorder="1" applyAlignment="1">
      <alignment horizontal="left" vertical="center"/>
    </xf>
    <xf numFmtId="0" fontId="11" fillId="0" borderId="6" xfId="0" applyFont="1" applyBorder="1" applyAlignment="1">
      <alignment horizontal="left" vertical="center"/>
    </xf>
    <xf numFmtId="0" fontId="0" fillId="6" borderId="6" xfId="0" applyFill="1" applyBorder="1" applyAlignment="1">
      <alignment horizontal="center" vertical="center"/>
    </xf>
    <xf numFmtId="0" fontId="12" fillId="0" borderId="0" xfId="0" applyFont="1"/>
    <xf numFmtId="0" fontId="13" fillId="0" borderId="0" xfId="0" applyFont="1"/>
    <xf numFmtId="0" fontId="14" fillId="3" borderId="0" xfId="0" applyFont="1" applyFill="1" applyAlignment="1">
      <alignment horizontal="center"/>
    </xf>
    <xf numFmtId="0" fontId="14" fillId="5" borderId="0" xfId="0" applyFont="1" applyFill="1" applyAlignment="1">
      <alignment horizontal="center"/>
    </xf>
    <xf numFmtId="0" fontId="14" fillId="6" borderId="0" xfId="0" applyFont="1" applyFill="1" applyAlignment="1">
      <alignment horizontal="center"/>
    </xf>
    <xf numFmtId="0" fontId="14" fillId="0" borderId="0" xfId="7" applyAlignment="1">
      <alignment vertical="top" wrapText="1"/>
    </xf>
    <xf numFmtId="0" fontId="14" fillId="0" borderId="0" xfId="7" applyAlignment="1">
      <alignment vertical="top"/>
    </xf>
    <xf numFmtId="0" fontId="2" fillId="0" borderId="0" xfId="2" applyAlignment="1">
      <alignment horizontal="left" vertical="top"/>
    </xf>
    <xf numFmtId="0" fontId="15"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3" fillId="0" borderId="1" xfId="3" applyAlignment="1">
      <alignment vertical="top"/>
    </xf>
    <xf numFmtId="0" fontId="0" fillId="0" borderId="0" xfId="0" applyAlignment="1">
      <alignment horizontal="center" vertical="top"/>
    </xf>
    <xf numFmtId="0" fontId="19" fillId="0" borderId="0" xfId="6" applyFont="1" applyAlignment="1" applyProtection="1">
      <alignment vertical="top"/>
    </xf>
    <xf numFmtId="0" fontId="4" fillId="0" borderId="2" xfId="4" applyAlignment="1">
      <alignment vertical="top"/>
    </xf>
    <xf numFmtId="0" fontId="21" fillId="0" borderId="0" xfId="0" applyFont="1" applyAlignment="1">
      <alignment vertical="top"/>
    </xf>
    <xf numFmtId="0" fontId="0" fillId="0" borderId="11" xfId="0" applyBorder="1" applyAlignment="1">
      <alignment horizontal="center" vertical="top"/>
    </xf>
    <xf numFmtId="0" fontId="0" fillId="0" borderId="15" xfId="0" applyBorder="1" applyAlignment="1">
      <alignment vertical="top"/>
    </xf>
    <xf numFmtId="167" fontId="22" fillId="7" borderId="16" xfId="0" applyNumberFormat="1" applyFont="1" applyFill="1" applyBorder="1" applyAlignment="1">
      <alignment horizontal="center" vertical="top"/>
    </xf>
    <xf numFmtId="167" fontId="22" fillId="7" borderId="0" xfId="0" applyNumberFormat="1" applyFont="1" applyFill="1" applyAlignment="1">
      <alignment horizontal="center" vertical="top"/>
    </xf>
    <xf numFmtId="167" fontId="22" fillId="7" borderId="10" xfId="0" applyNumberFormat="1" applyFont="1" applyFill="1" applyBorder="1" applyAlignment="1">
      <alignment horizontal="center" vertical="top"/>
    </xf>
    <xf numFmtId="167" fontId="22" fillId="0" borderId="0" xfId="0" applyNumberFormat="1" applyFont="1" applyAlignment="1">
      <alignment horizontal="center" vertical="top"/>
    </xf>
    <xf numFmtId="0" fontId="23" fillId="8" borderId="13" xfId="0" applyFont="1" applyFill="1" applyBorder="1" applyAlignment="1">
      <alignment horizontal="center" vertical="top" indent="1"/>
    </xf>
    <xf numFmtId="0" fontId="23" fillId="8" borderId="13" xfId="0" applyFont="1" applyFill="1" applyBorder="1" applyAlignment="1">
      <alignment horizontal="left" vertical="top" indent="1"/>
    </xf>
    <xf numFmtId="0" fontId="23" fillId="8" borderId="13" xfId="0" applyFont="1" applyFill="1" applyBorder="1" applyAlignment="1">
      <alignment horizontal="center" vertical="top" wrapText="1"/>
    </xf>
    <xf numFmtId="0" fontId="24" fillId="9" borderId="17" xfId="0" applyFont="1" applyFill="1" applyBorder="1" applyAlignment="1">
      <alignment horizontal="center" vertical="top" shrinkToFit="1"/>
    </xf>
    <xf numFmtId="0" fontId="24" fillId="9" borderId="18" xfId="0" applyFont="1" applyFill="1" applyBorder="1" applyAlignment="1">
      <alignment horizontal="center" vertical="top" shrinkToFit="1"/>
    </xf>
    <xf numFmtId="0" fontId="24" fillId="0" borderId="0" xfId="0" applyFont="1" applyAlignment="1">
      <alignment horizontal="center" vertical="top" shrinkToFit="1"/>
    </xf>
    <xf numFmtId="0" fontId="0" fillId="0" borderId="0" xfId="0" applyAlignment="1">
      <alignment vertical="top" wrapText="1"/>
    </xf>
    <xf numFmtId="0" fontId="0" fillId="0" borderId="19" xfId="0" applyBorder="1" applyAlignment="1">
      <alignment vertical="top"/>
    </xf>
    <xf numFmtId="0" fontId="0" fillId="4" borderId="6" xfId="0" applyFill="1" applyBorder="1" applyAlignment="1">
      <alignment horizontal="center" vertical="top"/>
    </xf>
    <xf numFmtId="0" fontId="0" fillId="4" borderId="9" xfId="0" applyFill="1" applyBorder="1" applyAlignment="1">
      <alignment horizontal="left" vertical="top" wrapText="1"/>
    </xf>
    <xf numFmtId="0" fontId="0" fillId="10" borderId="4" xfId="9" applyFont="1" applyFill="1" applyBorder="1" applyAlignment="1">
      <alignment horizontal="center" vertical="top"/>
    </xf>
    <xf numFmtId="9" fontId="25" fillId="10" borderId="4" xfId="1" applyFont="1" applyFill="1" applyBorder="1" applyAlignment="1">
      <alignment horizontal="center" vertical="top"/>
    </xf>
    <xf numFmtId="169" fontId="0" fillId="10" borderId="4" xfId="10" applyNumberFormat="1" applyFont="1" applyFill="1" applyBorder="1" applyAlignment="1">
      <alignment horizontal="center" vertical="top"/>
    </xf>
    <xf numFmtId="0" fontId="25" fillId="0" borderId="20" xfId="0" applyFont="1" applyBorder="1" applyAlignment="1">
      <alignment horizontal="center" vertical="top"/>
    </xf>
    <xf numFmtId="0" fontId="20" fillId="10" borderId="4" xfId="9" applyFill="1" applyBorder="1" applyAlignment="1">
      <alignment horizontal="center" vertical="top"/>
    </xf>
    <xf numFmtId="169" fontId="20" fillId="10" borderId="4" xfId="10" applyNumberFormat="1" applyFill="1" applyBorder="1" applyAlignment="1">
      <alignment horizontal="center" vertical="top"/>
    </xf>
    <xf numFmtId="0" fontId="0" fillId="4" borderId="21" xfId="0" applyFill="1" applyBorder="1" applyAlignment="1">
      <alignment horizontal="left" vertical="top" wrapText="1"/>
    </xf>
    <xf numFmtId="0" fontId="0" fillId="0" borderId="0" xfId="0" quotePrefix="1" applyAlignment="1">
      <alignment vertical="top"/>
    </xf>
    <xf numFmtId="0" fontId="26" fillId="11" borderId="25" xfId="0" applyFont="1" applyFill="1" applyBorder="1" applyAlignment="1">
      <alignment horizontal="center"/>
    </xf>
    <xf numFmtId="0" fontId="26" fillId="11" borderId="26" xfId="0" applyFont="1" applyFill="1" applyBorder="1" applyAlignment="1">
      <alignment horizontal="center"/>
    </xf>
    <xf numFmtId="0" fontId="26" fillId="11" borderId="27" xfId="0" applyFont="1" applyFill="1" applyBorder="1" applyAlignment="1">
      <alignment horizontal="center"/>
    </xf>
    <xf numFmtId="0" fontId="27" fillId="12" borderId="28" xfId="0" applyFont="1" applyFill="1" applyBorder="1" applyAlignment="1">
      <alignment horizontal="center"/>
    </xf>
    <xf numFmtId="0" fontId="27" fillId="12" borderId="4" xfId="0" applyFont="1" applyFill="1" applyBorder="1" applyAlignment="1">
      <alignment horizontal="center" wrapText="1"/>
    </xf>
    <xf numFmtId="0" fontId="27" fillId="12" borderId="29" xfId="0" applyFont="1" applyFill="1" applyBorder="1" applyAlignment="1">
      <alignment horizontal="left"/>
    </xf>
    <xf numFmtId="0" fontId="27" fillId="12" borderId="29" xfId="0" applyFont="1" applyFill="1" applyBorder="1" applyAlignment="1">
      <alignment horizontal="left" wrapText="1"/>
    </xf>
    <xf numFmtId="0" fontId="27" fillId="12" borderId="4" xfId="0" applyFont="1" applyFill="1" applyBorder="1" applyAlignment="1">
      <alignment horizontal="center"/>
    </xf>
    <xf numFmtId="0" fontId="27" fillId="12" borderId="30" xfId="0" applyFont="1" applyFill="1" applyBorder="1" applyAlignment="1">
      <alignment horizontal="center"/>
    </xf>
    <xf numFmtId="0" fontId="27" fillId="12" borderId="31" xfId="0" applyFont="1" applyFill="1" applyBorder="1" applyAlignment="1">
      <alignment horizontal="center"/>
    </xf>
    <xf numFmtId="0" fontId="27" fillId="12" borderId="32" xfId="0" applyFont="1" applyFill="1" applyBorder="1" applyAlignment="1">
      <alignment horizontal="left" wrapText="1"/>
    </xf>
    <xf numFmtId="0" fontId="0" fillId="0" borderId="0" xfId="0" applyAlignment="1">
      <alignment horizontal="center"/>
    </xf>
    <xf numFmtId="0" fontId="29" fillId="0" borderId="0" xfId="0" applyFont="1"/>
    <xf numFmtId="0" fontId="7" fillId="0" borderId="0" xfId="0" applyFont="1"/>
    <xf numFmtId="0" fontId="0" fillId="0" borderId="9" xfId="0" applyBorder="1" applyAlignment="1">
      <alignment horizontal="left" vertical="top" wrapText="1"/>
    </xf>
    <xf numFmtId="0" fontId="10" fillId="0" borderId="6" xfId="0" applyFont="1" applyBorder="1" applyAlignment="1">
      <alignment horizontal="center" vertical="center"/>
    </xf>
    <xf numFmtId="164" fontId="0" fillId="4" borderId="4" xfId="0" applyNumberFormat="1" applyFill="1" applyBorder="1"/>
    <xf numFmtId="0" fontId="28" fillId="11" borderId="41" xfId="0" applyFont="1" applyFill="1" applyBorder="1" applyAlignment="1">
      <alignment horizontal="center" vertical="center"/>
    </xf>
    <xf numFmtId="0" fontId="28" fillId="11" borderId="42" xfId="0" applyFont="1" applyFill="1" applyBorder="1" applyAlignment="1">
      <alignment horizontal="center" vertical="center"/>
    </xf>
    <xf numFmtId="0" fontId="28" fillId="11" borderId="43" xfId="0" applyFont="1" applyFill="1" applyBorder="1" applyAlignment="1">
      <alignment horizontal="center" vertical="center"/>
    </xf>
    <xf numFmtId="0" fontId="20" fillId="10" borderId="4" xfId="9" applyFill="1" applyBorder="1" applyAlignment="1">
      <alignment horizontal="center" vertical="top" wrapText="1"/>
    </xf>
    <xf numFmtId="0" fontId="0" fillId="0" borderId="6" xfId="0" applyBorder="1" applyAlignment="1">
      <alignment horizontal="left" vertical="center" wrapText="1"/>
    </xf>
    <xf numFmtId="0" fontId="8" fillId="2" borderId="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5" xfId="0" applyFont="1" applyFill="1" applyBorder="1" applyAlignment="1">
      <alignment horizontal="left" vertical="center"/>
    </xf>
    <xf numFmtId="0" fontId="8" fillId="2" borderId="7" xfId="0" applyFont="1" applyFill="1" applyBorder="1" applyAlignment="1">
      <alignment horizontal="left" vertical="center"/>
    </xf>
    <xf numFmtId="0" fontId="8" fillId="2" borderId="8" xfId="0" applyFont="1" applyFill="1" applyBorder="1" applyAlignment="1">
      <alignment horizontal="left" vertical="center"/>
    </xf>
    <xf numFmtId="0" fontId="8" fillId="2" borderId="6" xfId="0" applyFont="1" applyFill="1" applyBorder="1" applyAlignment="1">
      <alignment horizontal="center" vertical="center"/>
    </xf>
    <xf numFmtId="0" fontId="7" fillId="0" borderId="6" xfId="0" applyFont="1" applyBorder="1" applyAlignment="1">
      <alignment horizontal="center"/>
    </xf>
    <xf numFmtId="166" fontId="0" fillId="0" borderId="0" xfId="0" applyNumberFormat="1" applyAlignment="1">
      <alignment horizontal="left" vertical="top" wrapText="1" indent="1"/>
    </xf>
    <xf numFmtId="0" fontId="5" fillId="0" borderId="3" xfId="5" applyAlignment="1">
      <alignment horizontal="right" vertical="top" indent="1"/>
    </xf>
    <xf numFmtId="0" fontId="5" fillId="0" borderId="10" xfId="5" applyBorder="1" applyAlignment="1">
      <alignment horizontal="right" vertical="top" indent="1"/>
    </xf>
    <xf numFmtId="14" fontId="20" fillId="0" borderId="11" xfId="8" applyNumberFormat="1" applyAlignment="1">
      <alignment horizontal="center" vertical="top"/>
    </xf>
    <xf numFmtId="166" fontId="0" fillId="7" borderId="12" xfId="0" applyNumberFormat="1" applyFill="1" applyBorder="1" applyAlignment="1">
      <alignment horizontal="left" vertical="top" wrapText="1" indent="1"/>
    </xf>
    <xf numFmtId="166" fontId="0" fillId="7" borderId="13" xfId="0" applyNumberFormat="1" applyFill="1" applyBorder="1" applyAlignment="1">
      <alignment horizontal="left" vertical="top" wrapText="1" indent="1"/>
    </xf>
    <xf numFmtId="166" fontId="0" fillId="7" borderId="14" xfId="0" applyNumberFormat="1" applyFill="1" applyBorder="1" applyAlignment="1">
      <alignment horizontal="left" vertical="top" wrapText="1" indent="1"/>
    </xf>
    <xf numFmtId="0" fontId="26" fillId="11" borderId="22" xfId="0" applyFont="1" applyFill="1" applyBorder="1" applyAlignment="1">
      <alignment horizontal="center"/>
    </xf>
    <xf numFmtId="0" fontId="26" fillId="11" borderId="23" xfId="0" applyFont="1" applyFill="1" applyBorder="1" applyAlignment="1">
      <alignment horizontal="center"/>
    </xf>
    <xf numFmtId="0" fontId="26" fillId="11" borderId="24" xfId="0" applyFont="1" applyFill="1" applyBorder="1" applyAlignment="1">
      <alignment horizontal="center"/>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8" xfId="0" applyBorder="1" applyAlignment="1">
      <alignment horizontal="left" wrapText="1"/>
    </xf>
    <xf numFmtId="0" fontId="0" fillId="0" borderId="39" xfId="0" applyBorder="1" applyAlignment="1">
      <alignment horizontal="left" wrapText="1"/>
    </xf>
    <xf numFmtId="0" fontId="0" fillId="0" borderId="40" xfId="0" applyBorder="1" applyAlignment="1">
      <alignment horizontal="left" wrapText="1"/>
    </xf>
    <xf numFmtId="0" fontId="0" fillId="0" borderId="6" xfId="0" applyFill="1" applyBorder="1" applyAlignment="1">
      <alignment horizontal="center" vertical="center"/>
    </xf>
    <xf numFmtId="0" fontId="0" fillId="13" borderId="6" xfId="0" applyFill="1" applyBorder="1" applyAlignment="1">
      <alignment horizontal="center" vertical="center"/>
    </xf>
    <xf numFmtId="0" fontId="0" fillId="14" borderId="6" xfId="0" applyFill="1" applyBorder="1" applyAlignment="1">
      <alignment horizontal="center" vertical="center"/>
    </xf>
    <xf numFmtId="0" fontId="7" fillId="0" borderId="44" xfId="0" applyFont="1" applyBorder="1" applyAlignment="1">
      <alignment horizontal="center" vertical="center"/>
    </xf>
    <xf numFmtId="170" fontId="7" fillId="0" borderId="6" xfId="0" applyNumberFormat="1" applyFont="1" applyBorder="1" applyAlignment="1">
      <alignment horizontal="center" vertical="center"/>
    </xf>
    <xf numFmtId="0" fontId="0" fillId="0" borderId="45" xfId="0" applyBorder="1" applyAlignment="1">
      <alignment vertical="center" wrapText="1"/>
    </xf>
    <xf numFmtId="17" fontId="7" fillId="0" borderId="6" xfId="0" applyNumberFormat="1" applyFont="1" applyBorder="1" applyAlignment="1">
      <alignment horizontal="center" vertical="center"/>
    </xf>
    <xf numFmtId="17" fontId="7" fillId="0" borderId="5" xfId="0" applyNumberFormat="1" applyFont="1" applyBorder="1" applyAlignment="1">
      <alignment horizontal="center" vertical="center" wrapText="1"/>
    </xf>
    <xf numFmtId="17" fontId="7" fillId="0" borderId="8" xfId="0" applyNumberFormat="1" applyFont="1" applyBorder="1" applyAlignment="1">
      <alignment horizontal="center" vertical="center" wrapText="1"/>
    </xf>
    <xf numFmtId="0" fontId="7" fillId="0" borderId="6" xfId="0" applyFont="1" applyBorder="1" applyAlignment="1">
      <alignment horizontal="center" vertical="center"/>
    </xf>
    <xf numFmtId="0" fontId="7" fillId="0" borderId="46" xfId="0" applyFont="1" applyBorder="1" applyAlignment="1">
      <alignment horizontal="center" vertical="center"/>
    </xf>
    <xf numFmtId="170" fontId="7" fillId="0" borderId="47" xfId="0" applyNumberFormat="1" applyFont="1" applyBorder="1" applyAlignment="1">
      <alignment horizontal="center" vertical="center"/>
    </xf>
    <xf numFmtId="0" fontId="7" fillId="0" borderId="47" xfId="0" applyFont="1" applyBorder="1" applyAlignment="1">
      <alignment vertical="center"/>
    </xf>
    <xf numFmtId="0" fontId="0" fillId="0" borderId="48" xfId="0" applyBorder="1" applyAlignment="1">
      <alignment vertical="center"/>
    </xf>
  </cellXfs>
  <cellStyles count="11">
    <cellStyle name="Date" xfId="10" xr:uid="{F940FC88-15E2-430D-A033-C994A1B6274F}"/>
    <cellStyle name="Heading 1" xfId="3" builtinId="16"/>
    <cellStyle name="Heading 2" xfId="4" builtinId="17"/>
    <cellStyle name="Heading 3" xfId="5" builtinId="18"/>
    <cellStyle name="Hyperlink" xfId="6" builtinId="8"/>
    <cellStyle name="Name" xfId="9" xr:uid="{B919A8E1-B2AA-409B-9B68-649857AC165C}"/>
    <cellStyle name="Normal" xfId="0" builtinId="0"/>
    <cellStyle name="Percent" xfId="1" builtinId="5"/>
    <cellStyle name="Project Start" xfId="8" xr:uid="{1CAB35D1-7202-40F0-BBEB-5CCD2F7FF4EB}"/>
    <cellStyle name="Title" xfId="2" builtinId="15"/>
    <cellStyle name="zHiddenText" xfId="7" xr:uid="{ACC7C3E8-4829-45BE-A6C0-04FE0DFFBB30}"/>
  </cellStyles>
  <dxfs count="2">
    <dxf>
      <border>
        <left style="thin">
          <color rgb="FFC00000"/>
        </left>
        <right style="thin">
          <color rgb="FFC00000"/>
        </right>
        <vertical/>
        <horizontal/>
      </border>
    </dxf>
    <dxf>
      <border>
        <left style="thin">
          <color rgb="FFC00000"/>
        </left>
        <right style="thin">
          <color rgb="FFC00000"/>
        </right>
        <vertical/>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344805</xdr:colOff>
      <xdr:row>2</xdr:row>
      <xdr:rowOff>171450</xdr:rowOff>
    </xdr:from>
    <xdr:to>
      <xdr:col>6</xdr:col>
      <xdr:colOff>384155</xdr:colOff>
      <xdr:row>28</xdr:row>
      <xdr:rowOff>114300</xdr:rowOff>
    </xdr:to>
    <xdr:pic>
      <xdr:nvPicPr>
        <xdr:cNvPr id="6" name="Picture 5">
          <a:extLst>
            <a:ext uri="{FF2B5EF4-FFF2-40B4-BE49-F238E27FC236}">
              <a16:creationId xmlns:a16="http://schemas.microsoft.com/office/drawing/2014/main" id="{B34F860D-E364-2753-070A-7A4E48B926C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8644" b="17416"/>
        <a:stretch/>
      </xdr:blipFill>
      <xdr:spPr>
        <a:xfrm>
          <a:off x="344805" y="533400"/>
          <a:ext cx="6678275" cy="4695825"/>
        </a:xfrm>
        <a:prstGeom prst="rect">
          <a:avLst/>
        </a:prstGeom>
      </xdr:spPr>
    </xdr:pic>
    <xdr:clientData/>
  </xdr:twoCellAnchor>
  <xdr:twoCellAnchor editAs="oneCell">
    <xdr:from>
      <xdr:col>9</xdr:col>
      <xdr:colOff>571501</xdr:colOff>
      <xdr:row>2</xdr:row>
      <xdr:rowOff>133350</xdr:rowOff>
    </xdr:from>
    <xdr:to>
      <xdr:col>20</xdr:col>
      <xdr:colOff>228601</xdr:colOff>
      <xdr:row>61</xdr:row>
      <xdr:rowOff>54238</xdr:rowOff>
    </xdr:to>
    <xdr:pic>
      <xdr:nvPicPr>
        <xdr:cNvPr id="8" name="Picture 7">
          <a:extLst>
            <a:ext uri="{FF2B5EF4-FFF2-40B4-BE49-F238E27FC236}">
              <a16:creationId xmlns:a16="http://schemas.microsoft.com/office/drawing/2014/main" id="{655876DD-07E5-7576-F946-ACF55632802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35637" b="21758"/>
        <a:stretch/>
      </xdr:blipFill>
      <xdr:spPr>
        <a:xfrm>
          <a:off x="9010651" y="495300"/>
          <a:ext cx="6257925" cy="10642228"/>
        </a:xfrm>
        <a:prstGeom prst="rect">
          <a:avLst/>
        </a:prstGeom>
      </xdr:spPr>
    </xdr:pic>
    <xdr:clientData/>
  </xdr:twoCellAnchor>
  <xdr:twoCellAnchor>
    <xdr:from>
      <xdr:col>7</xdr:col>
      <xdr:colOff>266700</xdr:colOff>
      <xdr:row>14</xdr:row>
      <xdr:rowOff>190500</xdr:rowOff>
    </xdr:from>
    <xdr:to>
      <xdr:col>9</xdr:col>
      <xdr:colOff>104775</xdr:colOff>
      <xdr:row>19</xdr:row>
      <xdr:rowOff>104775</xdr:rowOff>
    </xdr:to>
    <xdr:sp macro="" textlink="">
      <xdr:nvSpPr>
        <xdr:cNvPr id="9" name="Arrow: Right 8">
          <a:extLst>
            <a:ext uri="{FF2B5EF4-FFF2-40B4-BE49-F238E27FC236}">
              <a16:creationId xmlns:a16="http://schemas.microsoft.com/office/drawing/2014/main" id="{BC1F36E6-6B72-FC17-6557-C6A1ACEC52CE}"/>
            </a:ext>
          </a:extLst>
        </xdr:cNvPr>
        <xdr:cNvSpPr/>
      </xdr:nvSpPr>
      <xdr:spPr>
        <a:xfrm>
          <a:off x="7505700" y="2724150"/>
          <a:ext cx="1038225" cy="8667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1BB9-1134-44DB-875D-F520F3087C25}">
  <dimension ref="B2:M43"/>
  <sheetViews>
    <sheetView tabSelected="1" topLeftCell="A32" workbookViewId="0">
      <selection activeCell="C39" sqref="C39:I39"/>
    </sheetView>
  </sheetViews>
  <sheetFormatPr defaultColWidth="8.6640625" defaultRowHeight="14.4"/>
  <cols>
    <col min="1" max="1" width="2.44140625" customWidth="1"/>
    <col min="2" max="2" width="4.109375" customWidth="1"/>
    <col min="3" max="3" width="48.44140625" customWidth="1"/>
    <col min="4" max="4" width="13.44140625" customWidth="1"/>
    <col min="5" max="5" width="10.44140625" customWidth="1"/>
    <col min="6" max="8" width="8.109375" customWidth="1"/>
    <col min="9" max="9" width="10.44140625" customWidth="1"/>
    <col min="10" max="10" width="9.6640625" customWidth="1"/>
    <col min="11" max="11" width="10.33203125" customWidth="1"/>
    <col min="12" max="12" width="9.6640625" customWidth="1"/>
    <col min="13" max="13" width="8.109375" customWidth="1"/>
  </cols>
  <sheetData>
    <row r="2" spans="2:13">
      <c r="C2" s="1" t="s">
        <v>0</v>
      </c>
      <c r="D2" s="2">
        <v>45754</v>
      </c>
    </row>
    <row r="3" spans="2:13">
      <c r="C3" s="1" t="s">
        <v>1</v>
      </c>
      <c r="D3" s="72">
        <v>45755</v>
      </c>
    </row>
    <row r="4" spans="2:13">
      <c r="C4" s="1" t="s">
        <v>2</v>
      </c>
      <c r="D4" s="2">
        <v>45888</v>
      </c>
    </row>
    <row r="5" spans="2:13" ht="15" customHeight="1">
      <c r="C5" s="3" t="s">
        <v>3</v>
      </c>
      <c r="D5" s="4" t="str" cm="1">
        <f t="array" ref="D5">_xlfn.SWITCH(TRUE(),D6&lt;=100,"Small",AND(D6 &gt; 100, D6 &lt;=250),"Medium",AND(D6 &gt; 250, D6 &lt;=400),"Large",D6 &gt; 400,"X-Large","NA")</f>
        <v>Large</v>
      </c>
    </row>
    <row r="6" spans="2:13" ht="15" customHeight="1">
      <c r="C6" s="5" t="s">
        <v>4</v>
      </c>
      <c r="D6" s="4">
        <f>SUM(D17:D28)</f>
        <v>340</v>
      </c>
    </row>
    <row r="8" spans="2:13" ht="409.6" hidden="1">
      <c r="C8" s="6" t="s">
        <v>5</v>
      </c>
      <c r="D8" s="6" t="s">
        <v>6</v>
      </c>
    </row>
    <row r="9" spans="2:13" hidden="1">
      <c r="D9" t="s">
        <v>7</v>
      </c>
    </row>
    <row r="12" spans="2:13" ht="15" customHeight="1">
      <c r="B12" s="78" t="s">
        <v>8</v>
      </c>
      <c r="C12" s="81" t="s">
        <v>9</v>
      </c>
      <c r="D12" s="78" t="s">
        <v>4</v>
      </c>
      <c r="E12" s="84" t="s">
        <v>10</v>
      </c>
      <c r="F12" s="84"/>
      <c r="G12" s="84"/>
      <c r="H12" s="84"/>
      <c r="I12" s="84"/>
      <c r="J12" s="84"/>
      <c r="K12" s="84"/>
      <c r="L12" s="84"/>
      <c r="M12" s="84"/>
    </row>
    <row r="13" spans="2:13" ht="24.45" customHeight="1">
      <c r="B13" s="79"/>
      <c r="C13" s="82"/>
      <c r="D13" s="79"/>
      <c r="E13" s="7" t="s">
        <v>11</v>
      </c>
      <c r="F13" s="7" t="s">
        <v>12</v>
      </c>
      <c r="G13" s="7" t="s">
        <v>13</v>
      </c>
      <c r="H13" s="7" t="s">
        <v>14</v>
      </c>
      <c r="I13" s="7" t="s">
        <v>15</v>
      </c>
      <c r="J13" s="7" t="s">
        <v>16</v>
      </c>
      <c r="K13" s="7" t="s">
        <v>17</v>
      </c>
      <c r="L13" s="7" t="s">
        <v>18</v>
      </c>
      <c r="M13" s="7" t="s">
        <v>19</v>
      </c>
    </row>
    <row r="14" spans="2:13" ht="24.45" customHeight="1">
      <c r="B14" s="80"/>
      <c r="C14" s="83"/>
      <c r="D14" s="80"/>
      <c r="E14" s="8">
        <v>45791</v>
      </c>
      <c r="F14" s="8">
        <f>E14+14</f>
        <v>45805</v>
      </c>
      <c r="G14" s="8">
        <f t="shared" ref="G14:M14" si="0">F14+14</f>
        <v>45819</v>
      </c>
      <c r="H14" s="8">
        <f t="shared" si="0"/>
        <v>45833</v>
      </c>
      <c r="I14" s="8">
        <f t="shared" si="0"/>
        <v>45847</v>
      </c>
      <c r="J14" s="8">
        <f t="shared" si="0"/>
        <v>45861</v>
      </c>
      <c r="K14" s="8">
        <f t="shared" si="0"/>
        <v>45875</v>
      </c>
      <c r="L14" s="8">
        <f t="shared" si="0"/>
        <v>45889</v>
      </c>
      <c r="M14" s="8">
        <f t="shared" si="0"/>
        <v>45903</v>
      </c>
    </row>
    <row r="15" spans="2:13" ht="26.4" customHeight="1">
      <c r="B15" s="71">
        <v>1</v>
      </c>
      <c r="C15" s="10" t="s">
        <v>20</v>
      </c>
      <c r="D15" s="9">
        <v>6</v>
      </c>
      <c r="E15" s="12"/>
      <c r="F15" s="105"/>
      <c r="G15" s="105"/>
      <c r="H15" s="105"/>
      <c r="I15" s="105"/>
      <c r="J15" s="105"/>
      <c r="K15" s="105"/>
      <c r="L15" s="105"/>
      <c r="M15" s="105"/>
    </row>
    <row r="16" spans="2:13" ht="26.4" customHeight="1">
      <c r="B16" s="71">
        <v>2</v>
      </c>
      <c r="C16" s="10" t="s">
        <v>22</v>
      </c>
      <c r="D16" s="9">
        <v>17</v>
      </c>
      <c r="E16" s="12"/>
      <c r="F16" s="105"/>
      <c r="G16" s="105"/>
      <c r="H16" s="105"/>
      <c r="I16" s="105"/>
      <c r="J16" s="105"/>
      <c r="K16" s="105"/>
      <c r="L16" s="105"/>
      <c r="M16" s="105"/>
    </row>
    <row r="17" spans="2:13" ht="26.4" customHeight="1">
      <c r="B17" s="71">
        <v>3</v>
      </c>
      <c r="C17" s="10" t="s">
        <v>23</v>
      </c>
      <c r="D17" s="9">
        <v>50</v>
      </c>
      <c r="E17" s="106"/>
      <c r="F17" s="105"/>
      <c r="G17" s="105"/>
      <c r="H17" s="105"/>
      <c r="I17" s="105"/>
      <c r="J17" s="105"/>
      <c r="K17" s="105"/>
      <c r="L17" s="105"/>
      <c r="M17" s="105"/>
    </row>
    <row r="18" spans="2:13" ht="26.4" customHeight="1">
      <c r="B18" s="71">
        <v>4</v>
      </c>
      <c r="C18" s="10" t="s">
        <v>21</v>
      </c>
      <c r="D18" s="9">
        <v>33</v>
      </c>
      <c r="E18" s="106"/>
      <c r="F18" s="106"/>
      <c r="G18" s="105"/>
      <c r="H18" s="105"/>
      <c r="I18" s="105"/>
      <c r="J18" s="105"/>
      <c r="K18" s="105"/>
      <c r="L18" s="105"/>
      <c r="M18" s="105"/>
    </row>
    <row r="19" spans="2:13" ht="26.4" customHeight="1">
      <c r="B19" s="71">
        <v>5</v>
      </c>
      <c r="C19" s="11" t="s">
        <v>24</v>
      </c>
      <c r="D19" s="9">
        <v>58</v>
      </c>
      <c r="E19" s="105"/>
      <c r="F19" s="105"/>
      <c r="G19" s="107"/>
      <c r="H19" s="106"/>
      <c r="I19" s="105"/>
      <c r="J19" s="105"/>
      <c r="K19" s="105"/>
      <c r="L19" s="105"/>
      <c r="M19" s="105"/>
    </row>
    <row r="20" spans="2:13" ht="26.4" customHeight="1">
      <c r="B20" s="71">
        <v>6</v>
      </c>
      <c r="C20" s="11" t="s">
        <v>25</v>
      </c>
      <c r="D20" s="9">
        <v>32</v>
      </c>
      <c r="E20" s="105"/>
      <c r="F20" s="105"/>
      <c r="G20" s="105"/>
      <c r="H20" s="107"/>
      <c r="I20" s="106"/>
      <c r="J20" s="105"/>
      <c r="K20" s="105"/>
      <c r="L20" s="105"/>
      <c r="M20" s="105"/>
    </row>
    <row r="21" spans="2:13" ht="26.4" customHeight="1">
      <c r="B21" s="71">
        <v>7</v>
      </c>
      <c r="C21" s="11" t="s">
        <v>26</v>
      </c>
      <c r="D21" s="9">
        <v>42</v>
      </c>
      <c r="E21" s="105"/>
      <c r="F21" s="105"/>
      <c r="G21" s="105"/>
      <c r="H21" s="105"/>
      <c r="I21" s="107"/>
      <c r="J21" s="106"/>
      <c r="K21" s="105"/>
      <c r="L21" s="105"/>
      <c r="M21" s="105"/>
    </row>
    <row r="22" spans="2:13" ht="26.4" customHeight="1">
      <c r="B22" s="71">
        <v>8</v>
      </c>
      <c r="C22" s="10" t="s">
        <v>27</v>
      </c>
      <c r="D22" s="9">
        <v>9</v>
      </c>
      <c r="E22" s="105"/>
      <c r="F22" s="105"/>
      <c r="G22" s="105"/>
      <c r="H22" s="105"/>
      <c r="I22" s="12"/>
      <c r="J22" s="12"/>
      <c r="K22" s="105"/>
      <c r="L22" s="105"/>
      <c r="M22" s="105"/>
    </row>
    <row r="23" spans="2:13" ht="26.4" customHeight="1">
      <c r="B23" s="71">
        <v>9</v>
      </c>
      <c r="C23" s="10" t="s">
        <v>28</v>
      </c>
      <c r="D23" s="9">
        <v>19</v>
      </c>
      <c r="E23" s="105"/>
      <c r="F23" s="105"/>
      <c r="G23" s="105"/>
      <c r="H23" s="105"/>
      <c r="I23" s="105"/>
      <c r="J23" s="12"/>
      <c r="K23" s="105"/>
      <c r="L23" s="105"/>
      <c r="M23" s="105"/>
    </row>
    <row r="24" spans="2:13" ht="26.4" customHeight="1">
      <c r="B24" s="71">
        <v>10</v>
      </c>
      <c r="C24" s="11" t="s">
        <v>29</v>
      </c>
      <c r="D24" s="9">
        <v>41</v>
      </c>
      <c r="E24" s="105"/>
      <c r="F24" s="105"/>
      <c r="G24" s="105"/>
      <c r="H24" s="105"/>
      <c r="I24" s="105"/>
      <c r="J24" s="107"/>
      <c r="K24" s="105"/>
      <c r="L24" s="105"/>
      <c r="M24" s="105"/>
    </row>
    <row r="25" spans="2:13" ht="26.4" customHeight="1">
      <c r="B25" s="71">
        <v>11</v>
      </c>
      <c r="C25" s="11" t="s">
        <v>30</v>
      </c>
      <c r="D25" s="9">
        <v>33</v>
      </c>
      <c r="E25" s="105"/>
      <c r="F25" s="105"/>
      <c r="G25" s="105"/>
      <c r="H25" s="105"/>
      <c r="I25" s="105"/>
      <c r="J25" s="107"/>
      <c r="K25" s="105"/>
      <c r="L25" s="105"/>
      <c r="M25" s="105"/>
    </row>
    <row r="26" spans="2:13" ht="26.4" customHeight="1">
      <c r="B26" s="71">
        <v>12</v>
      </c>
      <c r="C26" s="11" t="s">
        <v>31</v>
      </c>
      <c r="D26" s="9">
        <v>14</v>
      </c>
      <c r="E26" s="105"/>
      <c r="F26" s="105"/>
      <c r="G26" s="105"/>
      <c r="H26" s="105"/>
      <c r="I26" s="105"/>
      <c r="J26" s="105"/>
      <c r="K26" s="12"/>
      <c r="L26" s="105"/>
      <c r="M26" s="105"/>
    </row>
    <row r="27" spans="2:13" ht="26.4" customHeight="1">
      <c r="B27" s="71">
        <v>13</v>
      </c>
      <c r="C27" s="10" t="s">
        <v>32</v>
      </c>
      <c r="D27" s="9">
        <v>9</v>
      </c>
      <c r="E27" s="105"/>
      <c r="F27" s="105"/>
      <c r="G27" s="105"/>
      <c r="H27" s="105"/>
      <c r="I27" s="105"/>
      <c r="J27" s="105"/>
      <c r="K27" s="105"/>
      <c r="L27" s="12"/>
      <c r="M27" s="12"/>
    </row>
    <row r="29" spans="2:13">
      <c r="C29" s="13" t="s">
        <v>33</v>
      </c>
    </row>
    <row r="30" spans="2:13">
      <c r="C30" s="14" t="s">
        <v>34</v>
      </c>
    </row>
    <row r="32" spans="2:13">
      <c r="C32" s="15" t="s">
        <v>35</v>
      </c>
    </row>
    <row r="33" spans="3:9">
      <c r="C33" s="16" t="s">
        <v>36</v>
      </c>
    </row>
    <row r="34" spans="3:9">
      <c r="C34" s="17" t="s">
        <v>37</v>
      </c>
    </row>
    <row r="37" spans="3:9">
      <c r="C37" s="85" t="s">
        <v>38</v>
      </c>
      <c r="D37" s="85"/>
      <c r="E37" s="85"/>
      <c r="F37" s="85"/>
      <c r="G37" s="85"/>
      <c r="H37" s="85"/>
      <c r="I37" s="85"/>
    </row>
    <row r="38" spans="3:9" ht="42.75" customHeight="1">
      <c r="C38" s="77" t="s">
        <v>39</v>
      </c>
      <c r="D38" s="77"/>
      <c r="E38" s="77"/>
      <c r="F38" s="77"/>
      <c r="G38" s="77"/>
      <c r="H38" s="77"/>
      <c r="I38" s="77"/>
    </row>
    <row r="39" spans="3:9" ht="42.75" customHeight="1">
      <c r="C39" s="77" t="s">
        <v>40</v>
      </c>
      <c r="D39" s="77"/>
      <c r="E39" s="77"/>
      <c r="F39" s="77"/>
      <c r="G39" s="77"/>
      <c r="H39" s="77"/>
      <c r="I39" s="77"/>
    </row>
    <row r="40" spans="3:9" ht="42.75" customHeight="1">
      <c r="C40" s="77" t="s">
        <v>41</v>
      </c>
      <c r="D40" s="77"/>
      <c r="E40" s="77"/>
      <c r="F40" s="77"/>
      <c r="G40" s="77"/>
      <c r="H40" s="77"/>
      <c r="I40" s="77"/>
    </row>
    <row r="41" spans="3:9" ht="42.75" customHeight="1">
      <c r="C41" s="77" t="s">
        <v>42</v>
      </c>
      <c r="D41" s="77"/>
      <c r="E41" s="77"/>
      <c r="F41" s="77"/>
      <c r="G41" s="77"/>
      <c r="H41" s="77"/>
      <c r="I41" s="77"/>
    </row>
    <row r="42" spans="3:9" ht="42.75" customHeight="1">
      <c r="C42" s="77" t="s">
        <v>43</v>
      </c>
      <c r="D42" s="77"/>
      <c r="E42" s="77"/>
      <c r="F42" s="77"/>
      <c r="G42" s="77"/>
      <c r="H42" s="77"/>
      <c r="I42" s="77"/>
    </row>
    <row r="43" spans="3:9" ht="42.75" customHeight="1">
      <c r="C43" s="77" t="s">
        <v>44</v>
      </c>
      <c r="D43" s="77"/>
      <c r="E43" s="77"/>
      <c r="F43" s="77"/>
      <c r="G43" s="77"/>
      <c r="H43" s="77"/>
      <c r="I43" s="77"/>
    </row>
  </sheetData>
  <mergeCells count="11">
    <mergeCell ref="B12:B14"/>
    <mergeCell ref="C12:C14"/>
    <mergeCell ref="D12:D14"/>
    <mergeCell ref="E12:M12"/>
    <mergeCell ref="C38:I38"/>
    <mergeCell ref="C37:I37"/>
    <mergeCell ref="C39:I39"/>
    <mergeCell ref="C40:I40"/>
    <mergeCell ref="C41:I41"/>
    <mergeCell ref="C42:I42"/>
    <mergeCell ref="C43:I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0289-1898-4D84-8531-5FE946D3CE3C}">
  <dimension ref="A1:BW215"/>
  <sheetViews>
    <sheetView topLeftCell="B192" zoomScaleNormal="100" workbookViewId="0">
      <selection activeCell="J204" sqref="J204"/>
    </sheetView>
  </sheetViews>
  <sheetFormatPr defaultColWidth="8.6640625" defaultRowHeight="30" customHeight="1"/>
  <cols>
    <col min="1" max="1" width="2.6640625" style="19" customWidth="1"/>
    <col min="2" max="2" width="21.44140625" style="19" customWidth="1"/>
    <col min="3" max="3" width="26.33203125" style="19" customWidth="1"/>
    <col min="4" max="5" width="21.44140625" style="19" customWidth="1"/>
    <col min="6" max="6" width="80.33203125" style="24" customWidth="1"/>
    <col min="7" max="7" width="12" style="24" customWidth="1"/>
    <col min="8" max="8" width="10.6640625" style="24" customWidth="1"/>
    <col min="9" max="9" width="10.44140625" style="28" customWidth="1"/>
    <col min="10" max="10" width="10.44140625" style="24" customWidth="1"/>
    <col min="11" max="11" width="2.6640625" style="24" customWidth="1"/>
    <col min="12" max="12" width="6.109375" style="24" hidden="1" customWidth="1"/>
    <col min="13" max="68" width="2.44140625" style="24" customWidth="1"/>
    <col min="69" max="74" width="9.109375" style="24"/>
    <col min="75" max="16384" width="8.6640625" style="24"/>
  </cols>
  <sheetData>
    <row r="1" spans="1:75" ht="26.25" customHeight="1">
      <c r="A1" s="18" t="s">
        <v>45</v>
      </c>
      <c r="D1" s="18"/>
      <c r="E1" s="18"/>
      <c r="F1" s="20" t="s">
        <v>46</v>
      </c>
      <c r="G1" s="21"/>
      <c r="H1" s="22"/>
      <c r="I1" s="23"/>
      <c r="J1" s="23"/>
      <c r="L1" s="22"/>
      <c r="M1" s="25"/>
    </row>
    <row r="2" spans="1:75" ht="19.5" customHeight="1">
      <c r="A2" s="19" t="s">
        <v>47</v>
      </c>
      <c r="B2" s="26"/>
      <c r="C2" s="26"/>
      <c r="F2" s="27" t="s">
        <v>48</v>
      </c>
      <c r="M2" s="29"/>
    </row>
    <row r="3" spans="1:75" ht="17.25" customHeight="1">
      <c r="A3" s="19" t="s">
        <v>49</v>
      </c>
      <c r="F3" s="30" t="s">
        <v>50</v>
      </c>
      <c r="G3" s="87" t="s">
        <v>51</v>
      </c>
      <c r="H3" s="88"/>
      <c r="I3" s="89">
        <v>45791</v>
      </c>
      <c r="J3" s="89"/>
    </row>
    <row r="4" spans="1:75" ht="15.75" customHeight="1">
      <c r="A4" s="18" t="s">
        <v>52</v>
      </c>
      <c r="B4" s="31" t="s">
        <v>53</v>
      </c>
      <c r="C4" s="31"/>
      <c r="D4" s="18"/>
      <c r="E4" s="18"/>
      <c r="G4" s="87" t="s">
        <v>54</v>
      </c>
      <c r="H4" s="88"/>
      <c r="I4" s="32">
        <v>1</v>
      </c>
      <c r="M4" s="90">
        <f>M5</f>
        <v>45789</v>
      </c>
      <c r="N4" s="91"/>
      <c r="O4" s="91"/>
      <c r="P4" s="91"/>
      <c r="Q4" s="91"/>
      <c r="R4" s="91"/>
      <c r="S4" s="92"/>
      <c r="T4" s="90">
        <f>T5</f>
        <v>45796</v>
      </c>
      <c r="U4" s="91"/>
      <c r="V4" s="91"/>
      <c r="W4" s="91"/>
      <c r="X4" s="91"/>
      <c r="Y4" s="91"/>
      <c r="Z4" s="92"/>
      <c r="AA4" s="90">
        <f>AA5</f>
        <v>45803</v>
      </c>
      <c r="AB4" s="91"/>
      <c r="AC4" s="91"/>
      <c r="AD4" s="91"/>
      <c r="AE4" s="91"/>
      <c r="AF4" s="91"/>
      <c r="AG4" s="92"/>
      <c r="AH4" s="90">
        <f>AH5</f>
        <v>45810</v>
      </c>
      <c r="AI4" s="91"/>
      <c r="AJ4" s="91"/>
      <c r="AK4" s="91"/>
      <c r="AL4" s="91"/>
      <c r="AM4" s="91"/>
      <c r="AN4" s="92"/>
      <c r="AO4" s="90">
        <f>AO5</f>
        <v>45817</v>
      </c>
      <c r="AP4" s="91"/>
      <c r="AQ4" s="91"/>
      <c r="AR4" s="91"/>
      <c r="AS4" s="91"/>
      <c r="AT4" s="91"/>
      <c r="AU4" s="92"/>
      <c r="AV4" s="90">
        <f>AV5</f>
        <v>45824</v>
      </c>
      <c r="AW4" s="91"/>
      <c r="AX4" s="91"/>
      <c r="AY4" s="91"/>
      <c r="AZ4" s="91"/>
      <c r="BA4" s="91"/>
      <c r="BB4" s="92"/>
      <c r="BC4" s="90">
        <f>BC5</f>
        <v>45831</v>
      </c>
      <c r="BD4" s="91"/>
      <c r="BE4" s="91"/>
      <c r="BF4" s="91"/>
      <c r="BG4" s="91"/>
      <c r="BH4" s="91"/>
      <c r="BI4" s="92"/>
      <c r="BJ4" s="90">
        <f>BJ5</f>
        <v>45838</v>
      </c>
      <c r="BK4" s="91"/>
      <c r="BL4" s="91"/>
      <c r="BM4" s="91"/>
      <c r="BN4" s="91"/>
      <c r="BO4" s="91"/>
      <c r="BP4" s="91"/>
      <c r="BQ4" s="86"/>
      <c r="BR4" s="86"/>
      <c r="BS4" s="86"/>
      <c r="BT4" s="86"/>
      <c r="BU4" s="86"/>
      <c r="BV4" s="86"/>
      <c r="BW4" s="86"/>
    </row>
    <row r="5" spans="1:75" ht="15" customHeight="1">
      <c r="A5" s="18" t="s">
        <v>55</v>
      </c>
      <c r="B5" s="18"/>
      <c r="C5" s="18"/>
      <c r="D5" s="18"/>
      <c r="E5" s="18"/>
      <c r="F5" s="33"/>
      <c r="G5" s="33"/>
      <c r="H5" s="33"/>
      <c r="I5" s="33"/>
      <c r="J5" s="33"/>
      <c r="K5" s="33"/>
      <c r="M5" s="34">
        <f>Project_Start-WEEKDAY(Project_Start,1)+2+7*(Display_Week-1)</f>
        <v>45789</v>
      </c>
      <c r="N5" s="35">
        <f>M5+1</f>
        <v>45790</v>
      </c>
      <c r="O5" s="35">
        <f t="shared" ref="O5:BB5" si="0">N5+1</f>
        <v>45791</v>
      </c>
      <c r="P5" s="35">
        <f t="shared" si="0"/>
        <v>45792</v>
      </c>
      <c r="Q5" s="35">
        <f t="shared" si="0"/>
        <v>45793</v>
      </c>
      <c r="R5" s="35">
        <f t="shared" si="0"/>
        <v>45794</v>
      </c>
      <c r="S5" s="36">
        <f t="shared" si="0"/>
        <v>45795</v>
      </c>
      <c r="T5" s="34">
        <f>S5+1</f>
        <v>45796</v>
      </c>
      <c r="U5" s="35">
        <f>T5+1</f>
        <v>45797</v>
      </c>
      <c r="V5" s="35">
        <f t="shared" si="0"/>
        <v>45798</v>
      </c>
      <c r="W5" s="35">
        <f t="shared" si="0"/>
        <v>45799</v>
      </c>
      <c r="X5" s="35">
        <f t="shared" si="0"/>
        <v>45800</v>
      </c>
      <c r="Y5" s="35">
        <f t="shared" si="0"/>
        <v>45801</v>
      </c>
      <c r="Z5" s="36">
        <f t="shared" si="0"/>
        <v>45802</v>
      </c>
      <c r="AA5" s="34">
        <f>Z5+1</f>
        <v>45803</v>
      </c>
      <c r="AB5" s="35">
        <f>AA5+1</f>
        <v>45804</v>
      </c>
      <c r="AC5" s="35">
        <f t="shared" si="0"/>
        <v>45805</v>
      </c>
      <c r="AD5" s="35">
        <f t="shared" si="0"/>
        <v>45806</v>
      </c>
      <c r="AE5" s="35">
        <f t="shared" si="0"/>
        <v>45807</v>
      </c>
      <c r="AF5" s="35">
        <f t="shared" si="0"/>
        <v>45808</v>
      </c>
      <c r="AG5" s="36">
        <f t="shared" si="0"/>
        <v>45809</v>
      </c>
      <c r="AH5" s="34">
        <f>AG5+1</f>
        <v>45810</v>
      </c>
      <c r="AI5" s="35">
        <f>AH5+1</f>
        <v>45811</v>
      </c>
      <c r="AJ5" s="35">
        <f t="shared" si="0"/>
        <v>45812</v>
      </c>
      <c r="AK5" s="35">
        <f t="shared" si="0"/>
        <v>45813</v>
      </c>
      <c r="AL5" s="35">
        <f t="shared" si="0"/>
        <v>45814</v>
      </c>
      <c r="AM5" s="35">
        <f t="shared" si="0"/>
        <v>45815</v>
      </c>
      <c r="AN5" s="36">
        <f t="shared" si="0"/>
        <v>45816</v>
      </c>
      <c r="AO5" s="34">
        <f>AN5+1</f>
        <v>45817</v>
      </c>
      <c r="AP5" s="35">
        <f>AO5+1</f>
        <v>45818</v>
      </c>
      <c r="AQ5" s="35">
        <f t="shared" si="0"/>
        <v>45819</v>
      </c>
      <c r="AR5" s="35">
        <f t="shared" si="0"/>
        <v>45820</v>
      </c>
      <c r="AS5" s="35">
        <f t="shared" si="0"/>
        <v>45821</v>
      </c>
      <c r="AT5" s="35">
        <f t="shared" si="0"/>
        <v>45822</v>
      </c>
      <c r="AU5" s="36">
        <f t="shared" si="0"/>
        <v>45823</v>
      </c>
      <c r="AV5" s="34">
        <f>AU5+1</f>
        <v>45824</v>
      </c>
      <c r="AW5" s="35">
        <f>AV5+1</f>
        <v>45825</v>
      </c>
      <c r="AX5" s="35">
        <f t="shared" si="0"/>
        <v>45826</v>
      </c>
      <c r="AY5" s="35">
        <f t="shared" si="0"/>
        <v>45827</v>
      </c>
      <c r="AZ5" s="35">
        <f t="shared" si="0"/>
        <v>45828</v>
      </c>
      <c r="BA5" s="35">
        <f t="shared" si="0"/>
        <v>45829</v>
      </c>
      <c r="BB5" s="36">
        <f t="shared" si="0"/>
        <v>45830</v>
      </c>
      <c r="BC5" s="34">
        <f>BB5+1</f>
        <v>45831</v>
      </c>
      <c r="BD5" s="35">
        <f>BC5+1</f>
        <v>45832</v>
      </c>
      <c r="BE5" s="35">
        <f t="shared" ref="BE5:BI5" si="1">BD5+1</f>
        <v>45833</v>
      </c>
      <c r="BF5" s="35">
        <f t="shared" si="1"/>
        <v>45834</v>
      </c>
      <c r="BG5" s="35">
        <f t="shared" si="1"/>
        <v>45835</v>
      </c>
      <c r="BH5" s="35">
        <f t="shared" si="1"/>
        <v>45836</v>
      </c>
      <c r="BI5" s="36">
        <f t="shared" si="1"/>
        <v>45837</v>
      </c>
      <c r="BJ5" s="34">
        <f>BI5+1</f>
        <v>45838</v>
      </c>
      <c r="BK5" s="35">
        <f>BJ5+1</f>
        <v>45839</v>
      </c>
      <c r="BL5" s="35">
        <f t="shared" ref="BL5:BP5" si="2">BK5+1</f>
        <v>45840</v>
      </c>
      <c r="BM5" s="35">
        <f t="shared" si="2"/>
        <v>45841</v>
      </c>
      <c r="BN5" s="35">
        <f t="shared" si="2"/>
        <v>45842</v>
      </c>
      <c r="BO5" s="35">
        <f t="shared" si="2"/>
        <v>45843</v>
      </c>
      <c r="BP5" s="35">
        <f t="shared" si="2"/>
        <v>45844</v>
      </c>
      <c r="BQ5" s="37"/>
      <c r="BR5" s="37"/>
      <c r="BS5" s="37"/>
      <c r="BT5" s="37"/>
      <c r="BU5" s="37"/>
    </row>
    <row r="6" spans="1:75" ht="15" customHeight="1" thickBot="1">
      <c r="A6" s="18" t="s">
        <v>56</v>
      </c>
      <c r="B6" s="38" t="s">
        <v>57</v>
      </c>
      <c r="C6" s="38" t="s">
        <v>58</v>
      </c>
      <c r="D6" s="38" t="s">
        <v>59</v>
      </c>
      <c r="E6" s="38" t="s">
        <v>60</v>
      </c>
      <c r="F6" s="39" t="s">
        <v>61</v>
      </c>
      <c r="G6" s="40" t="s">
        <v>62</v>
      </c>
      <c r="H6" s="40" t="s">
        <v>63</v>
      </c>
      <c r="I6" s="40" t="s">
        <v>64</v>
      </c>
      <c r="J6" s="40" t="s">
        <v>65</v>
      </c>
      <c r="K6" s="40"/>
      <c r="L6" s="40" t="s">
        <v>66</v>
      </c>
      <c r="M6" s="41" t="str">
        <f t="shared" ref="M6:BP6" si="3">LEFT(TEXT(M5,"ddd"),1)</f>
        <v>M</v>
      </c>
      <c r="N6" s="41" t="str">
        <f t="shared" si="3"/>
        <v>T</v>
      </c>
      <c r="O6" s="41" t="str">
        <f t="shared" si="3"/>
        <v>W</v>
      </c>
      <c r="P6" s="41" t="str">
        <f t="shared" si="3"/>
        <v>T</v>
      </c>
      <c r="Q6" s="41" t="str">
        <f t="shared" si="3"/>
        <v>F</v>
      </c>
      <c r="R6" s="41" t="str">
        <f t="shared" si="3"/>
        <v>S</v>
      </c>
      <c r="S6" s="41" t="str">
        <f t="shared" si="3"/>
        <v>S</v>
      </c>
      <c r="T6" s="41" t="str">
        <f t="shared" si="3"/>
        <v>M</v>
      </c>
      <c r="U6" s="41" t="str">
        <f t="shared" si="3"/>
        <v>T</v>
      </c>
      <c r="V6" s="41" t="str">
        <f t="shared" si="3"/>
        <v>W</v>
      </c>
      <c r="W6" s="41" t="str">
        <f t="shared" si="3"/>
        <v>T</v>
      </c>
      <c r="X6" s="41" t="str">
        <f t="shared" si="3"/>
        <v>F</v>
      </c>
      <c r="Y6" s="41" t="str">
        <f t="shared" si="3"/>
        <v>S</v>
      </c>
      <c r="Z6" s="41" t="str">
        <f t="shared" si="3"/>
        <v>S</v>
      </c>
      <c r="AA6" s="41" t="str">
        <f t="shared" si="3"/>
        <v>M</v>
      </c>
      <c r="AB6" s="41" t="str">
        <f t="shared" si="3"/>
        <v>T</v>
      </c>
      <c r="AC6" s="41" t="str">
        <f t="shared" si="3"/>
        <v>W</v>
      </c>
      <c r="AD6" s="41" t="str">
        <f t="shared" si="3"/>
        <v>T</v>
      </c>
      <c r="AE6" s="41" t="str">
        <f t="shared" si="3"/>
        <v>F</v>
      </c>
      <c r="AF6" s="41" t="str">
        <f t="shared" si="3"/>
        <v>S</v>
      </c>
      <c r="AG6" s="41" t="str">
        <f t="shared" si="3"/>
        <v>S</v>
      </c>
      <c r="AH6" s="41" t="str">
        <f t="shared" si="3"/>
        <v>M</v>
      </c>
      <c r="AI6" s="41" t="str">
        <f t="shared" si="3"/>
        <v>T</v>
      </c>
      <c r="AJ6" s="41" t="str">
        <f t="shared" si="3"/>
        <v>W</v>
      </c>
      <c r="AK6" s="41" t="str">
        <f t="shared" si="3"/>
        <v>T</v>
      </c>
      <c r="AL6" s="41" t="str">
        <f t="shared" si="3"/>
        <v>F</v>
      </c>
      <c r="AM6" s="41" t="str">
        <f t="shared" si="3"/>
        <v>S</v>
      </c>
      <c r="AN6" s="41" t="str">
        <f t="shared" si="3"/>
        <v>S</v>
      </c>
      <c r="AO6" s="41" t="str">
        <f t="shared" si="3"/>
        <v>M</v>
      </c>
      <c r="AP6" s="41" t="str">
        <f t="shared" si="3"/>
        <v>T</v>
      </c>
      <c r="AQ6" s="41" t="str">
        <f t="shared" si="3"/>
        <v>W</v>
      </c>
      <c r="AR6" s="41" t="str">
        <f t="shared" si="3"/>
        <v>T</v>
      </c>
      <c r="AS6" s="41" t="str">
        <f t="shared" si="3"/>
        <v>F</v>
      </c>
      <c r="AT6" s="41" t="str">
        <f t="shared" si="3"/>
        <v>S</v>
      </c>
      <c r="AU6" s="41" t="str">
        <f t="shared" si="3"/>
        <v>S</v>
      </c>
      <c r="AV6" s="41" t="str">
        <f t="shared" si="3"/>
        <v>M</v>
      </c>
      <c r="AW6" s="41" t="str">
        <f t="shared" si="3"/>
        <v>T</v>
      </c>
      <c r="AX6" s="41" t="str">
        <f t="shared" si="3"/>
        <v>W</v>
      </c>
      <c r="AY6" s="41" t="str">
        <f t="shared" si="3"/>
        <v>T</v>
      </c>
      <c r="AZ6" s="41" t="str">
        <f t="shared" si="3"/>
        <v>F</v>
      </c>
      <c r="BA6" s="41" t="str">
        <f t="shared" si="3"/>
        <v>S</v>
      </c>
      <c r="BB6" s="41" t="str">
        <f t="shared" si="3"/>
        <v>S</v>
      </c>
      <c r="BC6" s="41" t="str">
        <f t="shared" si="3"/>
        <v>M</v>
      </c>
      <c r="BD6" s="41" t="str">
        <f t="shared" si="3"/>
        <v>T</v>
      </c>
      <c r="BE6" s="41" t="str">
        <f t="shared" si="3"/>
        <v>W</v>
      </c>
      <c r="BF6" s="41" t="str">
        <f t="shared" si="3"/>
        <v>T</v>
      </c>
      <c r="BG6" s="41" t="str">
        <f t="shared" si="3"/>
        <v>F</v>
      </c>
      <c r="BH6" s="41" t="str">
        <f t="shared" si="3"/>
        <v>S</v>
      </c>
      <c r="BI6" s="41" t="str">
        <f t="shared" si="3"/>
        <v>S</v>
      </c>
      <c r="BJ6" s="41" t="str">
        <f t="shared" si="3"/>
        <v>M</v>
      </c>
      <c r="BK6" s="41" t="str">
        <f t="shared" si="3"/>
        <v>T</v>
      </c>
      <c r="BL6" s="41" t="str">
        <f t="shared" si="3"/>
        <v>W</v>
      </c>
      <c r="BM6" s="41" t="str">
        <f t="shared" si="3"/>
        <v>T</v>
      </c>
      <c r="BN6" s="41" t="str">
        <f t="shared" si="3"/>
        <v>F</v>
      </c>
      <c r="BO6" s="41" t="str">
        <f t="shared" si="3"/>
        <v>S</v>
      </c>
      <c r="BP6" s="42" t="str">
        <f t="shared" si="3"/>
        <v>S</v>
      </c>
      <c r="BQ6" s="43"/>
      <c r="BR6" s="43"/>
      <c r="BS6" s="43"/>
      <c r="BT6" s="43"/>
      <c r="BU6" s="43"/>
    </row>
    <row r="7" spans="1:75" ht="15" hidden="1" customHeight="1">
      <c r="A7" s="19" t="s">
        <v>67</v>
      </c>
      <c r="G7" s="44"/>
      <c r="I7" s="24"/>
      <c r="L7" s="24" t="str">
        <f>IF(OR(ISBLANK(task_start),ISBLANK(task_end)),"",task_end-task_start+1)</f>
        <v/>
      </c>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row>
    <row r="8" spans="1:75" ht="15" customHeight="1" thickBot="1">
      <c r="A8" s="18"/>
      <c r="B8" s="46" t="s">
        <v>0</v>
      </c>
      <c r="C8" s="46" t="s">
        <v>68</v>
      </c>
      <c r="D8" s="46" t="s">
        <v>69</v>
      </c>
      <c r="E8" s="46" t="s">
        <v>0</v>
      </c>
      <c r="F8" s="47" t="s">
        <v>70</v>
      </c>
      <c r="G8" s="48"/>
      <c r="H8" s="49"/>
      <c r="I8" s="53">
        <v>45791</v>
      </c>
      <c r="J8" s="53">
        <v>45804</v>
      </c>
      <c r="K8" s="51"/>
      <c r="L8" s="51"/>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row>
    <row r="9" spans="1:75" ht="15" customHeight="1" thickBot="1">
      <c r="A9" s="18"/>
      <c r="B9" s="46" t="s">
        <v>0</v>
      </c>
      <c r="C9" s="46" t="s">
        <v>68</v>
      </c>
      <c r="D9" s="46" t="s">
        <v>69</v>
      </c>
      <c r="E9" s="46" t="s">
        <v>0</v>
      </c>
      <c r="F9" s="47" t="s">
        <v>71</v>
      </c>
      <c r="G9" s="52"/>
      <c r="H9" s="49"/>
      <c r="I9" s="53">
        <v>45791</v>
      </c>
      <c r="J9" s="53">
        <v>45804</v>
      </c>
      <c r="K9" s="51"/>
      <c r="L9" s="51"/>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row>
    <row r="10" spans="1:75" ht="15" customHeight="1">
      <c r="A10" s="18"/>
      <c r="B10" s="46" t="s">
        <v>0</v>
      </c>
      <c r="C10" s="46" t="s">
        <v>68</v>
      </c>
      <c r="D10" s="46" t="s">
        <v>69</v>
      </c>
      <c r="E10" s="46" t="s">
        <v>0</v>
      </c>
      <c r="F10" s="47" t="s">
        <v>72</v>
      </c>
      <c r="G10" s="52"/>
      <c r="H10" s="49"/>
      <c r="I10" s="53">
        <v>45791</v>
      </c>
      <c r="J10" s="53">
        <v>45804</v>
      </c>
      <c r="K10" s="51"/>
      <c r="L10" s="51"/>
      <c r="M10" s="45"/>
      <c r="N10" s="45"/>
      <c r="O10" s="45"/>
      <c r="P10" s="45"/>
      <c r="Q10" s="45"/>
      <c r="R10" s="45"/>
      <c r="S10" s="45"/>
      <c r="T10" s="45"/>
      <c r="U10" s="45"/>
      <c r="V10" s="45"/>
      <c r="W10" s="45"/>
      <c r="X10" s="45"/>
      <c r="Y10" s="45"/>
      <c r="Z10" s="45"/>
      <c r="AA10" s="45"/>
      <c r="AB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row>
    <row r="11" spans="1:75" ht="15" customHeight="1">
      <c r="A11" s="18" t="s">
        <v>73</v>
      </c>
      <c r="B11" s="46" t="s">
        <v>0</v>
      </c>
      <c r="C11" s="46" t="s">
        <v>68</v>
      </c>
      <c r="D11" s="46" t="s">
        <v>69</v>
      </c>
      <c r="E11" s="46" t="s">
        <v>0</v>
      </c>
      <c r="F11" s="47" t="s">
        <v>74</v>
      </c>
      <c r="G11" s="52"/>
      <c r="H11" s="49"/>
      <c r="I11" s="53">
        <v>45791</v>
      </c>
      <c r="J11" s="53">
        <v>45804</v>
      </c>
      <c r="K11" s="51"/>
      <c r="L11" s="51">
        <f t="shared" ref="L11:L21" si="4">IF(OR(ISBLANK(task_start),ISBLANK(task_end)),"",task_end-task_start+1)</f>
        <v>14</v>
      </c>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row>
    <row r="12" spans="1:75" ht="15" customHeight="1">
      <c r="A12" s="18"/>
      <c r="B12" s="46" t="s">
        <v>0</v>
      </c>
      <c r="C12" s="46" t="s">
        <v>68</v>
      </c>
      <c r="D12" s="46" t="s">
        <v>69</v>
      </c>
      <c r="E12" s="46" t="s">
        <v>0</v>
      </c>
      <c r="F12" s="47" t="s">
        <v>75</v>
      </c>
      <c r="G12" s="52"/>
      <c r="H12" s="49"/>
      <c r="I12" s="53">
        <v>45791</v>
      </c>
      <c r="J12" s="53">
        <v>45804</v>
      </c>
      <c r="K12" s="51"/>
      <c r="L12" s="51"/>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row>
    <row r="13" spans="1:75" ht="15" customHeight="1">
      <c r="A13" s="18"/>
      <c r="B13" s="46" t="s">
        <v>0</v>
      </c>
      <c r="C13" s="46" t="s">
        <v>68</v>
      </c>
      <c r="D13" s="46" t="s">
        <v>69</v>
      </c>
      <c r="E13" s="46" t="s">
        <v>0</v>
      </c>
      <c r="F13" s="47" t="s">
        <v>76</v>
      </c>
      <c r="G13" s="76"/>
      <c r="H13" s="49"/>
      <c r="I13" s="53">
        <v>45791</v>
      </c>
      <c r="J13" s="53">
        <v>45804</v>
      </c>
      <c r="K13" s="51"/>
      <c r="L13" s="51"/>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row>
    <row r="14" spans="1:75" ht="15" customHeight="1">
      <c r="A14" s="18"/>
      <c r="B14" s="46" t="s">
        <v>0</v>
      </c>
      <c r="C14" s="46" t="s">
        <v>68</v>
      </c>
      <c r="D14" s="46" t="s">
        <v>69</v>
      </c>
      <c r="E14" s="46" t="s">
        <v>0</v>
      </c>
      <c r="F14" s="47" t="s">
        <v>77</v>
      </c>
      <c r="G14" s="52"/>
      <c r="H14" s="49"/>
      <c r="I14" s="53">
        <v>45791</v>
      </c>
      <c r="J14" s="53">
        <v>45804</v>
      </c>
      <c r="K14" s="51"/>
      <c r="L14" s="51"/>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row>
    <row r="15" spans="1:75" ht="15" customHeight="1">
      <c r="A15" s="18"/>
      <c r="B15" s="46" t="s">
        <v>0</v>
      </c>
      <c r="C15" s="46" t="s">
        <v>68</v>
      </c>
      <c r="D15" s="46" t="s">
        <v>69</v>
      </c>
      <c r="E15" s="46" t="s">
        <v>0</v>
      </c>
      <c r="F15" s="47" t="s">
        <v>78</v>
      </c>
      <c r="G15" s="52"/>
      <c r="H15" s="49"/>
      <c r="I15" s="53">
        <v>45791</v>
      </c>
      <c r="J15" s="53">
        <v>45804</v>
      </c>
      <c r="K15" s="51"/>
      <c r="L15" s="51"/>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row>
    <row r="16" spans="1:75" ht="15" customHeight="1">
      <c r="A16" s="18"/>
      <c r="B16" s="46" t="s">
        <v>0</v>
      </c>
      <c r="C16" s="46" t="s">
        <v>68</v>
      </c>
      <c r="D16" s="46" t="s">
        <v>69</v>
      </c>
      <c r="E16" s="46" t="s">
        <v>0</v>
      </c>
      <c r="F16" s="47" t="s">
        <v>79</v>
      </c>
      <c r="G16" s="52"/>
      <c r="H16" s="49"/>
      <c r="I16" s="53">
        <v>45791</v>
      </c>
      <c r="J16" s="53">
        <v>45804</v>
      </c>
      <c r="K16" s="51"/>
      <c r="L16" s="51"/>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row>
    <row r="17" spans="1:68" ht="15" customHeight="1">
      <c r="A17" s="18"/>
      <c r="B17" s="46" t="s">
        <v>80</v>
      </c>
      <c r="C17" s="46" t="s">
        <v>68</v>
      </c>
      <c r="D17" s="46" t="s">
        <v>69</v>
      </c>
      <c r="E17" s="46" t="s">
        <v>80</v>
      </c>
      <c r="F17" s="47" t="s">
        <v>81</v>
      </c>
      <c r="G17" s="52"/>
      <c r="H17" s="49"/>
      <c r="I17" s="53">
        <v>45791</v>
      </c>
      <c r="J17" s="53">
        <v>45804</v>
      </c>
      <c r="K17" s="51"/>
      <c r="L17" s="51"/>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row>
    <row r="18" spans="1:68" ht="15" customHeight="1">
      <c r="A18" s="18"/>
      <c r="B18" s="46" t="s">
        <v>80</v>
      </c>
      <c r="C18" s="46" t="s">
        <v>68</v>
      </c>
      <c r="D18" s="46" t="s">
        <v>69</v>
      </c>
      <c r="E18" s="46" t="s">
        <v>80</v>
      </c>
      <c r="F18" s="47" t="s">
        <v>82</v>
      </c>
      <c r="G18" s="52"/>
      <c r="H18" s="49"/>
      <c r="I18" s="53">
        <v>45791</v>
      </c>
      <c r="J18" s="53">
        <v>45804</v>
      </c>
      <c r="K18" s="51"/>
      <c r="L18" s="51"/>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row>
    <row r="19" spans="1:68" ht="15" customHeight="1">
      <c r="A19" s="18"/>
      <c r="B19" s="46" t="s">
        <v>80</v>
      </c>
      <c r="C19" s="46" t="s">
        <v>68</v>
      </c>
      <c r="D19" s="46" t="s">
        <v>69</v>
      </c>
      <c r="E19" s="46" t="s">
        <v>80</v>
      </c>
      <c r="F19" s="47" t="s">
        <v>83</v>
      </c>
      <c r="G19" s="52"/>
      <c r="H19" s="49"/>
      <c r="I19" s="53">
        <v>45791</v>
      </c>
      <c r="J19" s="53">
        <v>45804</v>
      </c>
      <c r="K19" s="51"/>
      <c r="L19" s="51"/>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row>
    <row r="20" spans="1:68" ht="15" customHeight="1" thickBot="1">
      <c r="A20" s="18"/>
      <c r="B20" s="46" t="s">
        <v>80</v>
      </c>
      <c r="C20" s="46" t="s">
        <v>68</v>
      </c>
      <c r="D20" s="46" t="s">
        <v>69</v>
      </c>
      <c r="E20" s="46" t="s">
        <v>80</v>
      </c>
      <c r="F20" s="47" t="s">
        <v>84</v>
      </c>
      <c r="G20" s="52"/>
      <c r="H20" s="49"/>
      <c r="I20" s="53">
        <v>45791</v>
      </c>
      <c r="J20" s="53">
        <v>45804</v>
      </c>
      <c r="K20" s="51"/>
      <c r="L20" s="51"/>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row>
    <row r="21" spans="1:68" ht="15" customHeight="1" thickBot="1">
      <c r="A21" s="18" t="s">
        <v>85</v>
      </c>
      <c r="B21" s="46" t="s">
        <v>0</v>
      </c>
      <c r="C21" s="46" t="s">
        <v>68</v>
      </c>
      <c r="D21" s="46" t="s">
        <v>69</v>
      </c>
      <c r="E21" s="46" t="s">
        <v>0</v>
      </c>
      <c r="F21" s="47" t="s">
        <v>86</v>
      </c>
      <c r="G21" s="52"/>
      <c r="H21" s="49"/>
      <c r="I21" s="53">
        <v>45791</v>
      </c>
      <c r="J21" s="53">
        <v>45804</v>
      </c>
      <c r="K21" s="51"/>
      <c r="L21" s="51">
        <f t="shared" si="4"/>
        <v>14</v>
      </c>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row>
    <row r="22" spans="1:68" ht="15" customHeight="1" thickBot="1">
      <c r="A22" s="18"/>
      <c r="B22" s="46" t="s">
        <v>0</v>
      </c>
      <c r="C22" s="46" t="s">
        <v>68</v>
      </c>
      <c r="D22" s="46" t="s">
        <v>69</v>
      </c>
      <c r="E22" s="46" t="s">
        <v>0</v>
      </c>
      <c r="F22" s="70" t="s">
        <v>87</v>
      </c>
      <c r="G22" s="52"/>
      <c r="H22" s="49"/>
      <c r="I22" s="53">
        <v>45791</v>
      </c>
      <c r="J22" s="53">
        <v>45804</v>
      </c>
      <c r="K22" s="51"/>
      <c r="L22" s="51"/>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row>
    <row r="23" spans="1:68" ht="15" customHeight="1" thickBot="1">
      <c r="A23" s="18"/>
      <c r="B23" s="46" t="s">
        <v>0</v>
      </c>
      <c r="C23" s="46" t="s">
        <v>68</v>
      </c>
      <c r="D23" s="46" t="s">
        <v>69</v>
      </c>
      <c r="E23" s="46" t="s">
        <v>0</v>
      </c>
      <c r="F23" s="47" t="s">
        <v>88</v>
      </c>
      <c r="G23" s="52"/>
      <c r="H23" s="49"/>
      <c r="I23" s="53">
        <v>45791</v>
      </c>
      <c r="J23" s="53">
        <v>45804</v>
      </c>
      <c r="K23" s="51"/>
      <c r="L23" s="51"/>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row>
    <row r="24" spans="1:68" ht="15" customHeight="1" thickBot="1">
      <c r="A24" s="18"/>
      <c r="B24" s="46" t="s">
        <v>0</v>
      </c>
      <c r="C24" s="46" t="s">
        <v>68</v>
      </c>
      <c r="D24" s="46" t="s">
        <v>69</v>
      </c>
      <c r="E24" s="46" t="s">
        <v>0</v>
      </c>
      <c r="F24" s="47" t="s">
        <v>89</v>
      </c>
      <c r="G24" s="52"/>
      <c r="H24" s="49"/>
      <c r="I24" s="53">
        <v>45791</v>
      </c>
      <c r="J24" s="53">
        <v>45804</v>
      </c>
      <c r="K24" s="51"/>
      <c r="L24" s="51"/>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row>
    <row r="25" spans="1:68" ht="15" customHeight="1" thickBot="1">
      <c r="A25" s="18"/>
      <c r="B25" s="46" t="s">
        <v>93</v>
      </c>
      <c r="C25" s="46" t="s">
        <v>107</v>
      </c>
      <c r="D25" s="46" t="s">
        <v>69</v>
      </c>
      <c r="E25" s="46" t="s">
        <v>108</v>
      </c>
      <c r="F25" s="47" t="s">
        <v>109</v>
      </c>
      <c r="G25" s="52"/>
      <c r="H25" s="49"/>
      <c r="I25" s="53">
        <v>45791</v>
      </c>
      <c r="J25" s="53">
        <v>45804</v>
      </c>
      <c r="K25" s="51"/>
      <c r="L25" s="51"/>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row>
    <row r="26" spans="1:68" ht="15" customHeight="1" thickBot="1">
      <c r="A26" s="18"/>
      <c r="B26" s="46" t="s">
        <v>93</v>
      </c>
      <c r="C26" s="46" t="s">
        <v>107</v>
      </c>
      <c r="D26" s="46" t="s">
        <v>69</v>
      </c>
      <c r="E26" s="46" t="s">
        <v>108</v>
      </c>
      <c r="F26" s="47" t="s">
        <v>110</v>
      </c>
      <c r="G26" s="52"/>
      <c r="H26" s="49"/>
      <c r="I26" s="53">
        <v>45791</v>
      </c>
      <c r="J26" s="53">
        <v>45804</v>
      </c>
      <c r="K26" s="51"/>
      <c r="L26" s="51"/>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row>
    <row r="27" spans="1:68" ht="15" customHeight="1" thickBot="1">
      <c r="A27" s="18"/>
      <c r="B27" s="46" t="s">
        <v>93</v>
      </c>
      <c r="C27" s="46" t="s">
        <v>107</v>
      </c>
      <c r="D27" s="46" t="s">
        <v>69</v>
      </c>
      <c r="E27" s="46" t="s">
        <v>108</v>
      </c>
      <c r="F27" s="47" t="s">
        <v>111</v>
      </c>
      <c r="G27" s="52"/>
      <c r="H27" s="49"/>
      <c r="I27" s="53">
        <v>45791</v>
      </c>
      <c r="J27" s="53">
        <v>45804</v>
      </c>
      <c r="K27" s="51"/>
      <c r="L27" s="51"/>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row>
    <row r="28" spans="1:68" ht="15" customHeight="1" thickBot="1">
      <c r="A28" s="18"/>
      <c r="B28" s="46" t="s">
        <v>93</v>
      </c>
      <c r="C28" s="46" t="s">
        <v>107</v>
      </c>
      <c r="D28" s="46" t="s">
        <v>69</v>
      </c>
      <c r="E28" s="46" t="s">
        <v>108</v>
      </c>
      <c r="F28" s="47" t="s">
        <v>112</v>
      </c>
      <c r="G28" s="52"/>
      <c r="H28" s="49"/>
      <c r="I28" s="53">
        <v>45791</v>
      </c>
      <c r="J28" s="53">
        <v>45804</v>
      </c>
      <c r="K28" s="51"/>
      <c r="L28" s="51"/>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row>
    <row r="29" spans="1:68" ht="15" customHeight="1" thickBot="1">
      <c r="A29" s="18"/>
      <c r="B29" s="46" t="s">
        <v>93</v>
      </c>
      <c r="C29" s="46" t="s">
        <v>107</v>
      </c>
      <c r="D29" s="46" t="s">
        <v>69</v>
      </c>
      <c r="E29" s="46" t="s">
        <v>108</v>
      </c>
      <c r="F29" s="47" t="s">
        <v>113</v>
      </c>
      <c r="G29" s="52"/>
      <c r="H29" s="49"/>
      <c r="I29" s="53">
        <v>45791</v>
      </c>
      <c r="J29" s="53">
        <v>45804</v>
      </c>
      <c r="K29" s="51"/>
      <c r="L29" s="51"/>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row>
    <row r="30" spans="1:68" ht="15" customHeight="1" thickBot="1">
      <c r="A30" s="18"/>
      <c r="B30" s="46" t="s">
        <v>93</v>
      </c>
      <c r="C30" s="46" t="s">
        <v>107</v>
      </c>
      <c r="D30" s="46" t="s">
        <v>69</v>
      </c>
      <c r="E30" s="46" t="s">
        <v>108</v>
      </c>
      <c r="F30" s="47" t="s">
        <v>114</v>
      </c>
      <c r="G30" s="52"/>
      <c r="H30" s="49"/>
      <c r="I30" s="53">
        <v>45791</v>
      </c>
      <c r="J30" s="53">
        <v>45804</v>
      </c>
      <c r="K30" s="51"/>
      <c r="L30" s="51"/>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row>
    <row r="31" spans="1:68" ht="15" customHeight="1" thickBot="1">
      <c r="A31" s="18"/>
      <c r="B31" s="46" t="s">
        <v>93</v>
      </c>
      <c r="C31" s="46" t="s">
        <v>107</v>
      </c>
      <c r="D31" s="46" t="s">
        <v>69</v>
      </c>
      <c r="E31" s="46" t="s">
        <v>108</v>
      </c>
      <c r="F31" s="47" t="s">
        <v>115</v>
      </c>
      <c r="G31" s="52"/>
      <c r="H31" s="49"/>
      <c r="I31" s="53">
        <v>45791</v>
      </c>
      <c r="J31" s="53">
        <v>45804</v>
      </c>
      <c r="K31" s="51"/>
      <c r="L31" s="51"/>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row>
    <row r="32" spans="1:68" ht="15" customHeight="1" thickBot="1">
      <c r="A32" s="18"/>
      <c r="B32" s="46" t="s">
        <v>93</v>
      </c>
      <c r="C32" s="46" t="s">
        <v>107</v>
      </c>
      <c r="D32" s="46" t="s">
        <v>69</v>
      </c>
      <c r="E32" s="46" t="s">
        <v>108</v>
      </c>
      <c r="F32" s="47" t="s">
        <v>116</v>
      </c>
      <c r="G32" s="52"/>
      <c r="H32" s="49"/>
      <c r="I32" s="53">
        <v>45791</v>
      </c>
      <c r="J32" s="53">
        <v>45804</v>
      </c>
      <c r="K32" s="51"/>
      <c r="L32" s="51"/>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row>
    <row r="33" spans="1:68" ht="15" customHeight="1" thickBot="1">
      <c r="A33" s="18"/>
      <c r="B33" s="46" t="s">
        <v>93</v>
      </c>
      <c r="C33" s="46" t="s">
        <v>107</v>
      </c>
      <c r="D33" s="46" t="s">
        <v>69</v>
      </c>
      <c r="E33" s="46" t="s">
        <v>108</v>
      </c>
      <c r="F33" s="47" t="s">
        <v>117</v>
      </c>
      <c r="G33" s="52"/>
      <c r="H33" s="49"/>
      <c r="I33" s="53">
        <v>45791</v>
      </c>
      <c r="J33" s="53">
        <v>45804</v>
      </c>
      <c r="K33" s="51"/>
      <c r="L33" s="51"/>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row>
    <row r="34" spans="1:68" ht="15" customHeight="1" thickBot="1">
      <c r="A34" s="18"/>
      <c r="B34" s="46" t="s">
        <v>93</v>
      </c>
      <c r="C34" s="46" t="s">
        <v>107</v>
      </c>
      <c r="D34" s="46" t="s">
        <v>69</v>
      </c>
      <c r="E34" s="46" t="s">
        <v>108</v>
      </c>
      <c r="F34" s="47" t="s">
        <v>118</v>
      </c>
      <c r="G34" s="52"/>
      <c r="H34" s="49"/>
      <c r="I34" s="53">
        <v>45791</v>
      </c>
      <c r="J34" s="53">
        <v>45804</v>
      </c>
      <c r="K34" s="51"/>
      <c r="L34" s="51"/>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row>
    <row r="35" spans="1:68" ht="15" customHeight="1" thickBot="1">
      <c r="A35" s="18"/>
      <c r="B35" s="46" t="s">
        <v>93</v>
      </c>
      <c r="C35" s="46" t="s">
        <v>107</v>
      </c>
      <c r="D35" s="46" t="s">
        <v>69</v>
      </c>
      <c r="E35" s="46" t="s">
        <v>108</v>
      </c>
      <c r="F35" s="47" t="s">
        <v>119</v>
      </c>
      <c r="G35" s="52"/>
      <c r="H35" s="49"/>
      <c r="I35" s="53">
        <v>45791</v>
      </c>
      <c r="J35" s="53">
        <v>45804</v>
      </c>
      <c r="K35" s="51"/>
      <c r="L35" s="51"/>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row>
    <row r="36" spans="1:68" ht="15" customHeight="1" thickBot="1">
      <c r="A36" s="18"/>
      <c r="B36" s="46" t="s">
        <v>93</v>
      </c>
      <c r="C36" s="46" t="s">
        <v>94</v>
      </c>
      <c r="D36" s="46" t="s">
        <v>69</v>
      </c>
      <c r="E36" s="46" t="s">
        <v>94</v>
      </c>
      <c r="F36" s="47" t="s">
        <v>95</v>
      </c>
      <c r="G36" s="52"/>
      <c r="H36" s="49"/>
      <c r="I36" s="53">
        <v>45791</v>
      </c>
      <c r="J36" s="53">
        <v>45804</v>
      </c>
      <c r="K36" s="51"/>
      <c r="L36" s="51"/>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row>
    <row r="37" spans="1:68" ht="15" customHeight="1" thickBot="1">
      <c r="A37" s="18"/>
      <c r="B37" s="46" t="s">
        <v>93</v>
      </c>
      <c r="C37" s="46" t="s">
        <v>94</v>
      </c>
      <c r="D37" s="46" t="s">
        <v>69</v>
      </c>
      <c r="E37" s="46" t="s">
        <v>94</v>
      </c>
      <c r="F37" s="47" t="s">
        <v>96</v>
      </c>
      <c r="G37" s="52"/>
      <c r="H37" s="49"/>
      <c r="I37" s="53">
        <v>45791</v>
      </c>
      <c r="J37" s="53">
        <v>45804</v>
      </c>
      <c r="K37" s="51"/>
      <c r="L37" s="51"/>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row>
    <row r="38" spans="1:68" ht="15" customHeight="1" thickBot="1">
      <c r="A38" s="18"/>
      <c r="B38" s="46" t="s">
        <v>93</v>
      </c>
      <c r="C38" s="46" t="s">
        <v>94</v>
      </c>
      <c r="D38" s="46" t="s">
        <v>69</v>
      </c>
      <c r="E38" s="46" t="s">
        <v>94</v>
      </c>
      <c r="F38" s="47" t="s">
        <v>97</v>
      </c>
      <c r="G38" s="52"/>
      <c r="H38" s="49"/>
      <c r="I38" s="53">
        <v>45791</v>
      </c>
      <c r="J38" s="53">
        <v>45804</v>
      </c>
      <c r="K38" s="51"/>
      <c r="L38" s="51"/>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row>
    <row r="39" spans="1:68" ht="15" customHeight="1" thickBot="1">
      <c r="A39" s="18"/>
      <c r="B39" s="46" t="s">
        <v>93</v>
      </c>
      <c r="C39" s="46" t="s">
        <v>94</v>
      </c>
      <c r="D39" s="46" t="s">
        <v>69</v>
      </c>
      <c r="E39" s="46" t="s">
        <v>94</v>
      </c>
      <c r="F39" s="47" t="s">
        <v>98</v>
      </c>
      <c r="G39" s="52"/>
      <c r="H39" s="49"/>
      <c r="I39" s="53">
        <v>45791</v>
      </c>
      <c r="J39" s="53">
        <v>45804</v>
      </c>
      <c r="K39" s="51"/>
      <c r="L39" s="51"/>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row>
    <row r="40" spans="1:68" ht="15" customHeight="1" thickBot="1">
      <c r="A40" s="18"/>
      <c r="B40" s="46" t="s">
        <v>93</v>
      </c>
      <c r="C40" s="46" t="s">
        <v>94</v>
      </c>
      <c r="D40" s="46" t="s">
        <v>69</v>
      </c>
      <c r="E40" s="46" t="s">
        <v>94</v>
      </c>
      <c r="F40" s="47" t="s">
        <v>99</v>
      </c>
      <c r="G40" s="52"/>
      <c r="H40" s="49"/>
      <c r="I40" s="53">
        <v>45791</v>
      </c>
      <c r="J40" s="53">
        <v>45804</v>
      </c>
      <c r="K40" s="51"/>
      <c r="L40" s="51"/>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row>
    <row r="41" spans="1:68" ht="15" customHeight="1" thickBot="1">
      <c r="A41" s="18"/>
      <c r="B41" s="46" t="s">
        <v>93</v>
      </c>
      <c r="C41" s="46" t="s">
        <v>94</v>
      </c>
      <c r="D41" s="46" t="s">
        <v>69</v>
      </c>
      <c r="E41" s="46" t="s">
        <v>94</v>
      </c>
      <c r="F41" s="47" t="s">
        <v>100</v>
      </c>
      <c r="G41" s="52"/>
      <c r="H41" s="49"/>
      <c r="I41" s="53">
        <v>45791</v>
      </c>
      <c r="J41" s="53">
        <v>45804</v>
      </c>
      <c r="K41" s="51"/>
      <c r="L41" s="51"/>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row>
    <row r="42" spans="1:68" ht="15" customHeight="1" thickBot="1">
      <c r="A42" s="18"/>
      <c r="B42" s="46" t="s">
        <v>93</v>
      </c>
      <c r="C42" s="46" t="s">
        <v>94</v>
      </c>
      <c r="D42" s="46" t="s">
        <v>69</v>
      </c>
      <c r="E42" s="46" t="s">
        <v>94</v>
      </c>
      <c r="F42" s="47" t="s">
        <v>101</v>
      </c>
      <c r="G42" s="52"/>
      <c r="H42" s="49"/>
      <c r="I42" s="53">
        <v>45791</v>
      </c>
      <c r="J42" s="53">
        <v>45804</v>
      </c>
      <c r="K42" s="51"/>
      <c r="L42" s="51"/>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row>
    <row r="43" spans="1:68" ht="15" customHeight="1" thickBot="1">
      <c r="A43" s="18"/>
      <c r="B43" s="46" t="s">
        <v>93</v>
      </c>
      <c r="C43" s="46" t="s">
        <v>94</v>
      </c>
      <c r="D43" s="46" t="s">
        <v>69</v>
      </c>
      <c r="E43" s="46" t="s">
        <v>94</v>
      </c>
      <c r="F43" s="47" t="s">
        <v>102</v>
      </c>
      <c r="G43" s="52"/>
      <c r="H43" s="49"/>
      <c r="I43" s="53">
        <v>45791</v>
      </c>
      <c r="J43" s="53">
        <v>45804</v>
      </c>
      <c r="K43" s="51"/>
      <c r="L43" s="51"/>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row>
    <row r="44" spans="1:68" ht="15" customHeight="1" thickBot="1">
      <c r="A44" s="18"/>
      <c r="B44" s="46" t="s">
        <v>93</v>
      </c>
      <c r="C44" s="46" t="s">
        <v>94</v>
      </c>
      <c r="D44" s="46" t="s">
        <v>69</v>
      </c>
      <c r="E44" s="46" t="s">
        <v>94</v>
      </c>
      <c r="F44" s="47" t="s">
        <v>103</v>
      </c>
      <c r="G44" s="52"/>
      <c r="H44" s="49"/>
      <c r="I44" s="53">
        <v>45791</v>
      </c>
      <c r="J44" s="53">
        <v>45804</v>
      </c>
      <c r="K44" s="51"/>
      <c r="L44" s="51"/>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row>
    <row r="45" spans="1:68" ht="15" customHeight="1" thickBot="1">
      <c r="A45" s="18"/>
      <c r="B45" s="46" t="s">
        <v>93</v>
      </c>
      <c r="C45" s="46" t="s">
        <v>94</v>
      </c>
      <c r="D45" s="46" t="s">
        <v>69</v>
      </c>
      <c r="E45" s="46" t="s">
        <v>94</v>
      </c>
      <c r="F45" s="47" t="s">
        <v>104</v>
      </c>
      <c r="G45" s="52"/>
      <c r="H45" s="49"/>
      <c r="I45" s="53">
        <v>45791</v>
      </c>
      <c r="J45" s="53">
        <v>45804</v>
      </c>
      <c r="K45" s="51"/>
      <c r="L45" s="51"/>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row>
    <row r="46" spans="1:68" ht="15" customHeight="1" thickBot="1">
      <c r="A46" s="18"/>
      <c r="B46" s="46" t="s">
        <v>93</v>
      </c>
      <c r="C46" s="46" t="s">
        <v>94</v>
      </c>
      <c r="D46" s="46" t="s">
        <v>69</v>
      </c>
      <c r="E46" s="46" t="s">
        <v>94</v>
      </c>
      <c r="F46" s="47" t="s">
        <v>105</v>
      </c>
      <c r="G46" s="52"/>
      <c r="H46" s="49"/>
      <c r="I46" s="53">
        <v>45791</v>
      </c>
      <c r="J46" s="53">
        <v>45804</v>
      </c>
      <c r="K46" s="51"/>
      <c r="L46" s="51"/>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row>
    <row r="47" spans="1:68" ht="15" customHeight="1" thickBot="1">
      <c r="A47" s="18"/>
      <c r="B47" s="46" t="s">
        <v>93</v>
      </c>
      <c r="C47" s="46" t="s">
        <v>94</v>
      </c>
      <c r="D47" s="46" t="s">
        <v>69</v>
      </c>
      <c r="E47" s="46" t="s">
        <v>94</v>
      </c>
      <c r="F47" s="47" t="s">
        <v>106</v>
      </c>
      <c r="G47" s="52"/>
      <c r="H47" s="49"/>
      <c r="I47" s="53">
        <v>45791</v>
      </c>
      <c r="J47" s="53">
        <v>45804</v>
      </c>
      <c r="K47" s="51"/>
      <c r="L47" s="51"/>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row>
    <row r="48" spans="1:68" ht="15" customHeight="1" thickBot="1">
      <c r="B48" s="46" t="s">
        <v>0</v>
      </c>
      <c r="C48" s="46" t="s">
        <v>68</v>
      </c>
      <c r="D48" s="46" t="s">
        <v>69</v>
      </c>
      <c r="E48" s="46" t="s">
        <v>80</v>
      </c>
      <c r="F48" s="47" t="s">
        <v>90</v>
      </c>
      <c r="G48" s="52"/>
      <c r="H48" s="49"/>
      <c r="I48" s="53">
        <v>45791</v>
      </c>
      <c r="J48" s="53">
        <v>45804</v>
      </c>
      <c r="K48" s="51"/>
      <c r="L48" s="51"/>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row>
    <row r="49" spans="2:68" ht="15" customHeight="1">
      <c r="B49" s="46"/>
      <c r="C49" s="46"/>
      <c r="D49" s="46"/>
      <c r="E49" s="46"/>
      <c r="F49" s="47"/>
      <c r="G49" s="52"/>
      <c r="H49" s="49"/>
      <c r="I49" s="53"/>
      <c r="J49" s="53"/>
      <c r="K49" s="51"/>
      <c r="L49" s="51"/>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row>
    <row r="50" spans="2:68" ht="15" customHeight="1" thickBot="1">
      <c r="B50" s="46" t="s">
        <v>0</v>
      </c>
      <c r="C50" s="46" t="s">
        <v>68</v>
      </c>
      <c r="D50" s="46" t="s">
        <v>91</v>
      </c>
      <c r="E50" s="46" t="s">
        <v>0</v>
      </c>
      <c r="F50" s="47" t="s">
        <v>92</v>
      </c>
      <c r="G50" s="52"/>
      <c r="H50" s="49"/>
      <c r="I50" s="53">
        <v>45805</v>
      </c>
      <c r="J50" s="53">
        <v>45818</v>
      </c>
      <c r="K50" s="51"/>
      <c r="L50" s="51"/>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row>
    <row r="51" spans="2:68" ht="15" customHeight="1" thickBot="1">
      <c r="B51" s="46" t="s">
        <v>80</v>
      </c>
      <c r="C51" s="46" t="s">
        <v>68</v>
      </c>
      <c r="D51" s="46" t="s">
        <v>91</v>
      </c>
      <c r="E51" s="46" t="s">
        <v>80</v>
      </c>
      <c r="F51" s="47" t="s">
        <v>120</v>
      </c>
      <c r="G51" s="52"/>
      <c r="H51" s="49"/>
      <c r="I51" s="53">
        <v>45805</v>
      </c>
      <c r="J51" s="53">
        <v>45818</v>
      </c>
      <c r="K51" s="51"/>
      <c r="L51" s="51"/>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row>
    <row r="52" spans="2:68" ht="15" customHeight="1" thickBot="1">
      <c r="B52" s="46" t="s">
        <v>80</v>
      </c>
      <c r="C52" s="46" t="s">
        <v>68</v>
      </c>
      <c r="D52" s="46" t="s">
        <v>91</v>
      </c>
      <c r="E52" s="46" t="s">
        <v>80</v>
      </c>
      <c r="F52" s="47" t="s">
        <v>121</v>
      </c>
      <c r="G52" s="52"/>
      <c r="H52" s="49"/>
      <c r="I52" s="53">
        <v>45805</v>
      </c>
      <c r="J52" s="53">
        <v>45818</v>
      </c>
      <c r="K52" s="51"/>
      <c r="L52" s="51"/>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row>
    <row r="53" spans="2:68" ht="15" customHeight="1" thickBot="1">
      <c r="B53" s="46" t="s">
        <v>80</v>
      </c>
      <c r="C53" s="46" t="s">
        <v>68</v>
      </c>
      <c r="D53" s="46" t="s">
        <v>91</v>
      </c>
      <c r="E53" s="46" t="s">
        <v>80</v>
      </c>
      <c r="F53" s="70" t="s">
        <v>122</v>
      </c>
      <c r="G53" s="52"/>
      <c r="H53" s="49"/>
      <c r="I53" s="53">
        <v>45805</v>
      </c>
      <c r="J53" s="53">
        <v>45818</v>
      </c>
      <c r="K53" s="51"/>
      <c r="L53" s="51"/>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row>
    <row r="54" spans="2:68" ht="15" customHeight="1" thickBot="1">
      <c r="B54" s="46" t="s">
        <v>80</v>
      </c>
      <c r="C54" s="46" t="s">
        <v>68</v>
      </c>
      <c r="D54" s="46" t="s">
        <v>91</v>
      </c>
      <c r="E54" s="46" t="s">
        <v>80</v>
      </c>
      <c r="F54" s="47" t="s">
        <v>123</v>
      </c>
      <c r="G54" s="52"/>
      <c r="H54" s="49"/>
      <c r="I54" s="53">
        <v>45805</v>
      </c>
      <c r="J54" s="53">
        <v>45818</v>
      </c>
      <c r="K54" s="51"/>
      <c r="L54" s="51"/>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row>
    <row r="55" spans="2:68" ht="15" customHeight="1" thickBot="1">
      <c r="B55" s="46" t="s">
        <v>80</v>
      </c>
      <c r="C55" s="46" t="s">
        <v>68</v>
      </c>
      <c r="D55" s="46" t="s">
        <v>91</v>
      </c>
      <c r="E55" s="46" t="s">
        <v>80</v>
      </c>
      <c r="F55" s="70" t="s">
        <v>124</v>
      </c>
      <c r="G55" s="52"/>
      <c r="H55" s="49"/>
      <c r="I55" s="53">
        <v>45805</v>
      </c>
      <c r="J55" s="53">
        <v>45818</v>
      </c>
      <c r="K55" s="51"/>
      <c r="L55" s="51"/>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row>
    <row r="56" spans="2:68" ht="15" customHeight="1" thickBot="1">
      <c r="B56" s="46" t="s">
        <v>80</v>
      </c>
      <c r="C56" s="46" t="s">
        <v>68</v>
      </c>
      <c r="D56" s="46" t="s">
        <v>91</v>
      </c>
      <c r="E56" s="46" t="s">
        <v>80</v>
      </c>
      <c r="F56" s="54" t="s">
        <v>125</v>
      </c>
      <c r="G56" s="52"/>
      <c r="H56" s="49"/>
      <c r="I56" s="53">
        <v>45805</v>
      </c>
      <c r="J56" s="53">
        <v>45818</v>
      </c>
      <c r="K56" s="51"/>
      <c r="L56" s="51"/>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row>
    <row r="57" spans="2:68" ht="15" customHeight="1">
      <c r="B57" s="46" t="s">
        <v>0</v>
      </c>
      <c r="C57" s="46" t="s">
        <v>68</v>
      </c>
      <c r="D57" s="46" t="s">
        <v>91</v>
      </c>
      <c r="E57" s="46" t="s">
        <v>0</v>
      </c>
      <c r="F57" s="47" t="s">
        <v>126</v>
      </c>
      <c r="G57" s="52"/>
      <c r="H57" s="49"/>
      <c r="I57" s="53">
        <v>45805</v>
      </c>
      <c r="J57" s="53">
        <v>45818</v>
      </c>
      <c r="K57" s="51"/>
      <c r="L57" s="51"/>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row>
    <row r="58" spans="2:68" ht="15" customHeight="1">
      <c r="B58" s="46"/>
      <c r="C58" s="46"/>
      <c r="D58" s="46"/>
      <c r="E58" s="46"/>
      <c r="F58" s="47"/>
      <c r="G58" s="52"/>
      <c r="H58" s="49"/>
      <c r="I58" s="53"/>
      <c r="J58" s="53"/>
      <c r="K58" s="51"/>
      <c r="L58" s="51"/>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row>
    <row r="59" spans="2:68" ht="15" customHeight="1" thickBot="1">
      <c r="B59" s="46" t="s">
        <v>0</v>
      </c>
      <c r="C59" s="46" t="s">
        <v>68</v>
      </c>
      <c r="D59" s="46" t="s">
        <v>127</v>
      </c>
      <c r="E59" s="46" t="s">
        <v>0</v>
      </c>
      <c r="F59" s="47" t="s">
        <v>128</v>
      </c>
      <c r="G59" s="52"/>
      <c r="H59" s="49"/>
      <c r="I59" s="53">
        <v>45819</v>
      </c>
      <c r="J59" s="53">
        <v>45832</v>
      </c>
      <c r="K59" s="51"/>
      <c r="L59" s="51"/>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row>
    <row r="60" spans="2:68" ht="15" customHeight="1" thickBot="1">
      <c r="B60" s="46" t="s">
        <v>129</v>
      </c>
      <c r="C60" s="46" t="s">
        <v>130</v>
      </c>
      <c r="D60" s="46" t="s">
        <v>127</v>
      </c>
      <c r="E60" s="46" t="s">
        <v>129</v>
      </c>
      <c r="F60" s="47" t="s">
        <v>131</v>
      </c>
      <c r="G60" s="52"/>
      <c r="H60" s="49"/>
      <c r="I60" s="53">
        <v>45819</v>
      </c>
      <c r="J60" s="53">
        <v>45832</v>
      </c>
      <c r="K60" s="51"/>
      <c r="L60" s="51"/>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row>
    <row r="61" spans="2:68" ht="15" customHeight="1">
      <c r="B61" s="46" t="s">
        <v>129</v>
      </c>
      <c r="C61" s="46" t="s">
        <v>130</v>
      </c>
      <c r="D61" s="46" t="s">
        <v>127</v>
      </c>
      <c r="E61" s="46" t="s">
        <v>129</v>
      </c>
      <c r="F61" s="47" t="s">
        <v>132</v>
      </c>
      <c r="G61" s="52"/>
      <c r="H61" s="49"/>
      <c r="I61" s="53">
        <v>45819</v>
      </c>
      <c r="J61" s="53">
        <v>45832</v>
      </c>
      <c r="K61" s="51"/>
      <c r="L61" s="51"/>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row>
    <row r="62" spans="2:68" ht="15" customHeight="1">
      <c r="B62" s="46" t="s">
        <v>129</v>
      </c>
      <c r="C62" s="46" t="s">
        <v>130</v>
      </c>
      <c r="D62" s="46" t="s">
        <v>127</v>
      </c>
      <c r="E62" s="46" t="s">
        <v>129</v>
      </c>
      <c r="F62" s="47" t="s">
        <v>133</v>
      </c>
      <c r="G62" s="52"/>
      <c r="H62" s="49"/>
      <c r="I62" s="53">
        <v>45819</v>
      </c>
      <c r="J62" s="53">
        <v>45832</v>
      </c>
      <c r="K62" s="51"/>
      <c r="L62" s="51"/>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row>
    <row r="63" spans="2:68" ht="15" customHeight="1">
      <c r="B63" s="46" t="s">
        <v>134</v>
      </c>
      <c r="C63" s="46" t="s">
        <v>130</v>
      </c>
      <c r="D63" s="46" t="s">
        <v>127</v>
      </c>
      <c r="E63" s="46" t="s">
        <v>135</v>
      </c>
      <c r="F63" s="47" t="s">
        <v>136</v>
      </c>
      <c r="G63" s="52"/>
      <c r="H63" s="49"/>
      <c r="I63" s="53">
        <v>45819</v>
      </c>
      <c r="J63" s="53">
        <v>45832</v>
      </c>
      <c r="K63" s="51"/>
      <c r="L63" s="51"/>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row>
    <row r="64" spans="2:68" ht="15" customHeight="1" thickBot="1">
      <c r="B64" s="46" t="s">
        <v>134</v>
      </c>
      <c r="C64" s="46" t="s">
        <v>130</v>
      </c>
      <c r="D64" s="46" t="s">
        <v>127</v>
      </c>
      <c r="E64" s="46" t="s">
        <v>135</v>
      </c>
      <c r="F64" s="47" t="s">
        <v>137</v>
      </c>
      <c r="G64" s="52"/>
      <c r="H64" s="49"/>
      <c r="I64" s="53">
        <v>45819</v>
      </c>
      <c r="J64" s="53">
        <v>45832</v>
      </c>
      <c r="K64" s="51"/>
      <c r="L64" s="51"/>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row>
    <row r="65" spans="2:68" ht="15" customHeight="1" thickBot="1">
      <c r="B65" s="46" t="s">
        <v>134</v>
      </c>
      <c r="C65" s="46" t="s">
        <v>130</v>
      </c>
      <c r="D65" s="46" t="s">
        <v>127</v>
      </c>
      <c r="E65" s="46" t="s">
        <v>138</v>
      </c>
      <c r="F65" s="47" t="s">
        <v>136</v>
      </c>
      <c r="G65" s="52"/>
      <c r="H65" s="49"/>
      <c r="I65" s="53">
        <v>45819</v>
      </c>
      <c r="J65" s="53">
        <v>45832</v>
      </c>
      <c r="K65" s="51"/>
      <c r="L65" s="51"/>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row>
    <row r="66" spans="2:68" ht="15" customHeight="1" thickBot="1">
      <c r="B66" s="46" t="s">
        <v>134</v>
      </c>
      <c r="C66" s="46" t="s">
        <v>130</v>
      </c>
      <c r="D66" s="46" t="s">
        <v>127</v>
      </c>
      <c r="E66" s="46" t="s">
        <v>138</v>
      </c>
      <c r="F66" s="47" t="s">
        <v>137</v>
      </c>
      <c r="G66" s="52"/>
      <c r="H66" s="49"/>
      <c r="I66" s="53">
        <v>45819</v>
      </c>
      <c r="J66" s="53">
        <v>45832</v>
      </c>
      <c r="K66" s="51"/>
      <c r="L66" s="51"/>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row>
    <row r="67" spans="2:68" ht="15" customHeight="1" thickBot="1">
      <c r="B67" s="46" t="s">
        <v>134</v>
      </c>
      <c r="C67" s="46" t="s">
        <v>130</v>
      </c>
      <c r="D67" s="46" t="s">
        <v>127</v>
      </c>
      <c r="E67" s="46" t="s">
        <v>139</v>
      </c>
      <c r="F67" s="47" t="s">
        <v>136</v>
      </c>
      <c r="G67" s="52"/>
      <c r="H67" s="49"/>
      <c r="I67" s="53">
        <v>45819</v>
      </c>
      <c r="J67" s="53">
        <v>45832</v>
      </c>
      <c r="K67" s="51"/>
      <c r="L67" s="51"/>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row>
    <row r="68" spans="2:68" ht="15" customHeight="1">
      <c r="B68" s="46" t="s">
        <v>134</v>
      </c>
      <c r="C68" s="46" t="s">
        <v>130</v>
      </c>
      <c r="D68" s="46" t="s">
        <v>127</v>
      </c>
      <c r="E68" s="46" t="s">
        <v>139</v>
      </c>
      <c r="F68" s="47" t="s">
        <v>137</v>
      </c>
      <c r="G68" s="52"/>
      <c r="H68" s="49"/>
      <c r="I68" s="53">
        <v>45819</v>
      </c>
      <c r="J68" s="53">
        <v>45832</v>
      </c>
      <c r="K68" s="51"/>
      <c r="L68" s="51"/>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row>
    <row r="69" spans="2:68" ht="15" customHeight="1">
      <c r="B69" s="46" t="s">
        <v>0</v>
      </c>
      <c r="C69" s="46" t="s">
        <v>68</v>
      </c>
      <c r="D69" s="46" t="s">
        <v>127</v>
      </c>
      <c r="E69" s="46" t="s">
        <v>140</v>
      </c>
      <c r="F69" s="54" t="s">
        <v>141</v>
      </c>
      <c r="G69" s="52"/>
      <c r="H69" s="49"/>
      <c r="I69" s="53">
        <v>45819</v>
      </c>
      <c r="J69" s="53">
        <v>45832</v>
      </c>
      <c r="K69" s="51"/>
      <c r="L69" s="51"/>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row>
    <row r="70" spans="2:68" ht="15" customHeight="1" thickBot="1">
      <c r="B70" s="46" t="s">
        <v>0</v>
      </c>
      <c r="C70" s="46" t="s">
        <v>68</v>
      </c>
      <c r="D70" s="46" t="s">
        <v>127</v>
      </c>
      <c r="E70" s="46" t="s">
        <v>140</v>
      </c>
      <c r="F70" s="54" t="s">
        <v>142</v>
      </c>
      <c r="G70" s="52"/>
      <c r="H70" s="49"/>
      <c r="I70" s="53">
        <v>45819</v>
      </c>
      <c r="J70" s="53">
        <v>45832</v>
      </c>
      <c r="K70" s="51"/>
      <c r="L70" s="51"/>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row>
    <row r="71" spans="2:68" ht="15" customHeight="1" thickBot="1">
      <c r="B71" s="46" t="s">
        <v>134</v>
      </c>
      <c r="C71" s="46" t="s">
        <v>130</v>
      </c>
      <c r="D71" s="46" t="s">
        <v>127</v>
      </c>
      <c r="E71" s="46" t="s">
        <v>135</v>
      </c>
      <c r="F71" s="47" t="s">
        <v>146</v>
      </c>
      <c r="G71" s="52"/>
      <c r="H71" s="49"/>
      <c r="I71" s="53">
        <v>45819</v>
      </c>
      <c r="J71" s="53">
        <v>45832</v>
      </c>
      <c r="K71" s="51"/>
      <c r="L71" s="51"/>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row>
    <row r="72" spans="2:68" ht="15" customHeight="1" thickBot="1">
      <c r="B72" s="46" t="s">
        <v>134</v>
      </c>
      <c r="C72" s="46" t="s">
        <v>130</v>
      </c>
      <c r="D72" s="46" t="s">
        <v>127</v>
      </c>
      <c r="E72" s="46" t="s">
        <v>138</v>
      </c>
      <c r="F72" s="47" t="s">
        <v>146</v>
      </c>
      <c r="G72" s="52"/>
      <c r="H72" s="49"/>
      <c r="I72" s="53">
        <v>45819</v>
      </c>
      <c r="J72" s="53">
        <v>45832</v>
      </c>
      <c r="K72" s="51"/>
      <c r="L72" s="51"/>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row>
    <row r="73" spans="2:68" ht="15" customHeight="1" thickBot="1">
      <c r="B73" s="46" t="s">
        <v>134</v>
      </c>
      <c r="C73" s="46" t="s">
        <v>130</v>
      </c>
      <c r="D73" s="46" t="s">
        <v>127</v>
      </c>
      <c r="E73" s="46" t="s">
        <v>139</v>
      </c>
      <c r="F73" s="47" t="s">
        <v>146</v>
      </c>
      <c r="G73" s="52"/>
      <c r="H73" s="49"/>
      <c r="I73" s="53">
        <v>45819</v>
      </c>
      <c r="J73" s="53">
        <v>45832</v>
      </c>
      <c r="K73" s="51"/>
      <c r="L73" s="51"/>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row>
    <row r="74" spans="2:68" ht="15" customHeight="1" thickBot="1">
      <c r="B74" s="46" t="s">
        <v>134</v>
      </c>
      <c r="C74" s="46" t="s">
        <v>130</v>
      </c>
      <c r="D74" s="46" t="s">
        <v>127</v>
      </c>
      <c r="E74" s="46" t="s">
        <v>147</v>
      </c>
      <c r="F74" s="47" t="s">
        <v>146</v>
      </c>
      <c r="G74" s="52"/>
      <c r="H74" s="49"/>
      <c r="I74" s="53">
        <v>45819</v>
      </c>
      <c r="J74" s="53">
        <v>45832</v>
      </c>
      <c r="K74" s="51"/>
      <c r="L74" s="51"/>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row>
    <row r="75" spans="2:68" ht="15" customHeight="1" thickBot="1">
      <c r="B75" s="46" t="s">
        <v>134</v>
      </c>
      <c r="C75" s="46" t="s">
        <v>130</v>
      </c>
      <c r="D75" s="46" t="s">
        <v>127</v>
      </c>
      <c r="E75" s="46" t="s">
        <v>135</v>
      </c>
      <c r="F75" s="47" t="s">
        <v>148</v>
      </c>
      <c r="G75" s="52"/>
      <c r="H75" s="49"/>
      <c r="I75" s="53">
        <v>45819</v>
      </c>
      <c r="J75" s="53">
        <v>45832</v>
      </c>
      <c r="K75" s="51"/>
      <c r="L75" s="51"/>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row>
    <row r="76" spans="2:68" ht="15" customHeight="1" thickBot="1">
      <c r="B76" s="46" t="s">
        <v>134</v>
      </c>
      <c r="C76" s="46" t="s">
        <v>130</v>
      </c>
      <c r="D76" s="46" t="s">
        <v>127</v>
      </c>
      <c r="E76" s="46" t="s">
        <v>138</v>
      </c>
      <c r="F76" s="47" t="s">
        <v>148</v>
      </c>
      <c r="G76" s="52"/>
      <c r="H76" s="49"/>
      <c r="I76" s="53">
        <v>45819</v>
      </c>
      <c r="J76" s="53">
        <v>45832</v>
      </c>
      <c r="K76" s="51"/>
      <c r="L76" s="51"/>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row>
    <row r="77" spans="2:68" ht="15" customHeight="1" thickBot="1">
      <c r="B77" s="46" t="s">
        <v>134</v>
      </c>
      <c r="C77" s="46" t="s">
        <v>130</v>
      </c>
      <c r="D77" s="46" t="s">
        <v>127</v>
      </c>
      <c r="E77" s="46" t="s">
        <v>139</v>
      </c>
      <c r="F77" s="47" t="s">
        <v>148</v>
      </c>
      <c r="G77" s="52"/>
      <c r="H77" s="49"/>
      <c r="I77" s="53">
        <v>45819</v>
      </c>
      <c r="J77" s="53">
        <v>45832</v>
      </c>
      <c r="K77" s="51"/>
      <c r="L77" s="51"/>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row>
    <row r="78" spans="2:68" ht="15" customHeight="1" thickBot="1">
      <c r="B78" s="46" t="s">
        <v>134</v>
      </c>
      <c r="C78" s="46" t="s">
        <v>130</v>
      </c>
      <c r="D78" s="46" t="s">
        <v>127</v>
      </c>
      <c r="E78" s="46" t="s">
        <v>147</v>
      </c>
      <c r="F78" s="47" t="s">
        <v>148</v>
      </c>
      <c r="G78" s="52"/>
      <c r="H78" s="49"/>
      <c r="I78" s="53">
        <v>45819</v>
      </c>
      <c r="J78" s="53">
        <v>45832</v>
      </c>
      <c r="K78" s="51"/>
      <c r="L78" s="51"/>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row>
    <row r="79" spans="2:68" ht="15" customHeight="1" thickBot="1">
      <c r="B79" s="46" t="s">
        <v>134</v>
      </c>
      <c r="C79" s="46" t="s">
        <v>130</v>
      </c>
      <c r="D79" s="46" t="s">
        <v>127</v>
      </c>
      <c r="E79" s="46" t="s">
        <v>135</v>
      </c>
      <c r="F79" s="47" t="s">
        <v>149</v>
      </c>
      <c r="G79" s="52"/>
      <c r="H79" s="49"/>
      <c r="I79" s="53">
        <v>45819</v>
      </c>
      <c r="J79" s="53">
        <v>45832</v>
      </c>
      <c r="K79" s="51"/>
      <c r="L79" s="51"/>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row>
    <row r="80" spans="2:68" ht="15" customHeight="1" thickBot="1">
      <c r="B80" s="46" t="s">
        <v>134</v>
      </c>
      <c r="C80" s="46" t="s">
        <v>130</v>
      </c>
      <c r="D80" s="46" t="s">
        <v>127</v>
      </c>
      <c r="E80" s="46" t="s">
        <v>138</v>
      </c>
      <c r="F80" s="47" t="s">
        <v>149</v>
      </c>
      <c r="G80" s="52"/>
      <c r="H80" s="49"/>
      <c r="I80" s="53">
        <v>45819</v>
      </c>
      <c r="J80" s="53">
        <v>45832</v>
      </c>
      <c r="K80" s="51"/>
      <c r="L80" s="51"/>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row>
    <row r="81" spans="2:68" ht="15" customHeight="1" thickBot="1">
      <c r="B81" s="46" t="s">
        <v>134</v>
      </c>
      <c r="C81" s="46" t="s">
        <v>130</v>
      </c>
      <c r="D81" s="46" t="s">
        <v>127</v>
      </c>
      <c r="E81" s="46" t="s">
        <v>139</v>
      </c>
      <c r="F81" s="47" t="s">
        <v>149</v>
      </c>
      <c r="G81" s="52"/>
      <c r="H81" s="49"/>
      <c r="I81" s="53">
        <v>45819</v>
      </c>
      <c r="J81" s="53">
        <v>45832</v>
      </c>
      <c r="K81" s="51"/>
      <c r="L81" s="51"/>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row>
    <row r="82" spans="2:68" ht="15" customHeight="1" thickBot="1">
      <c r="B82" s="46" t="s">
        <v>134</v>
      </c>
      <c r="C82" s="46" t="s">
        <v>130</v>
      </c>
      <c r="D82" s="46" t="s">
        <v>127</v>
      </c>
      <c r="E82" s="46" t="s">
        <v>147</v>
      </c>
      <c r="F82" s="47" t="s">
        <v>149</v>
      </c>
      <c r="G82" s="52"/>
      <c r="H82" s="49"/>
      <c r="I82" s="53">
        <v>45819</v>
      </c>
      <c r="J82" s="53">
        <v>45832</v>
      </c>
      <c r="K82" s="51"/>
      <c r="L82" s="51"/>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row>
    <row r="83" spans="2:68" ht="15" customHeight="1" thickBot="1">
      <c r="B83" s="46" t="s">
        <v>0</v>
      </c>
      <c r="C83" s="46" t="s">
        <v>68</v>
      </c>
      <c r="D83" s="46" t="s">
        <v>127</v>
      </c>
      <c r="E83" s="46" t="s">
        <v>0</v>
      </c>
      <c r="F83" s="54" t="s">
        <v>143</v>
      </c>
      <c r="G83" s="52"/>
      <c r="H83" s="49"/>
      <c r="I83" s="53">
        <v>45819</v>
      </c>
      <c r="J83" s="53">
        <v>45832</v>
      </c>
      <c r="K83" s="51"/>
      <c r="L83" s="51"/>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row>
    <row r="84" spans="2:68" ht="15" customHeight="1">
      <c r="B84" s="46"/>
      <c r="C84" s="46"/>
      <c r="D84" s="46"/>
      <c r="E84" s="46"/>
      <c r="F84" s="47"/>
      <c r="G84" s="52"/>
      <c r="H84" s="49"/>
      <c r="I84" s="53"/>
      <c r="J84" s="53"/>
      <c r="K84" s="51"/>
      <c r="L84" s="51"/>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row>
    <row r="85" spans="2:68" ht="15" customHeight="1" thickBot="1">
      <c r="B85" s="46" t="s">
        <v>0</v>
      </c>
      <c r="C85" s="46" t="s">
        <v>68</v>
      </c>
      <c r="D85" s="46" t="s">
        <v>144</v>
      </c>
      <c r="E85" s="46" t="s">
        <v>0</v>
      </c>
      <c r="F85" s="47" t="s">
        <v>145</v>
      </c>
      <c r="G85" s="52"/>
      <c r="H85" s="49"/>
      <c r="I85" s="53">
        <v>45833</v>
      </c>
      <c r="J85" s="53">
        <v>45846</v>
      </c>
      <c r="K85" s="51"/>
      <c r="L85" s="51"/>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row>
    <row r="86" spans="2:68" ht="15" customHeight="1" thickBot="1">
      <c r="B86" s="46" t="s">
        <v>140</v>
      </c>
      <c r="C86" s="46" t="s">
        <v>130</v>
      </c>
      <c r="D86" s="46" t="s">
        <v>144</v>
      </c>
      <c r="E86" s="46" t="s">
        <v>140</v>
      </c>
      <c r="F86" s="47" t="s">
        <v>153</v>
      </c>
      <c r="G86" s="52"/>
      <c r="H86" s="49"/>
      <c r="I86" s="53">
        <v>45833</v>
      </c>
      <c r="J86" s="53">
        <v>45846</v>
      </c>
      <c r="K86" s="51"/>
      <c r="L86" s="51"/>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row>
    <row r="87" spans="2:68" ht="15" customHeight="1" thickBot="1">
      <c r="B87" s="46" t="s">
        <v>129</v>
      </c>
      <c r="C87" s="46" t="s">
        <v>154</v>
      </c>
      <c r="D87" s="46" t="s">
        <v>144</v>
      </c>
      <c r="E87" s="46" t="s">
        <v>129</v>
      </c>
      <c r="F87" s="47" t="s">
        <v>155</v>
      </c>
      <c r="G87" s="52"/>
      <c r="H87" s="49"/>
      <c r="I87" s="53">
        <v>45833</v>
      </c>
      <c r="J87" s="53">
        <v>45846</v>
      </c>
      <c r="K87" s="51"/>
      <c r="L87" s="51"/>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row>
    <row r="88" spans="2:68" ht="15" customHeight="1" thickBot="1">
      <c r="B88" s="46" t="s">
        <v>129</v>
      </c>
      <c r="C88" s="46" t="s">
        <v>154</v>
      </c>
      <c r="D88" s="46" t="s">
        <v>144</v>
      </c>
      <c r="E88" s="46" t="s">
        <v>129</v>
      </c>
      <c r="F88" s="47" t="s">
        <v>156</v>
      </c>
      <c r="G88" s="52"/>
      <c r="H88" s="49"/>
      <c r="I88" s="53">
        <v>45833</v>
      </c>
      <c r="J88" s="53">
        <v>45846</v>
      </c>
      <c r="K88" s="51"/>
      <c r="L88" s="51"/>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row>
    <row r="89" spans="2:68" ht="15" customHeight="1" thickBot="1">
      <c r="B89" s="46" t="s">
        <v>129</v>
      </c>
      <c r="C89" s="46" t="s">
        <v>154</v>
      </c>
      <c r="D89" s="46" t="s">
        <v>144</v>
      </c>
      <c r="E89" s="46" t="s">
        <v>129</v>
      </c>
      <c r="F89" s="47" t="s">
        <v>157</v>
      </c>
      <c r="G89" s="52"/>
      <c r="H89" s="49"/>
      <c r="I89" s="53">
        <v>45833</v>
      </c>
      <c r="J89" s="53">
        <v>45846</v>
      </c>
      <c r="K89" s="51"/>
      <c r="L89" s="51"/>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row>
    <row r="90" spans="2:68" ht="15" customHeight="1" thickBot="1">
      <c r="B90" s="46" t="s">
        <v>134</v>
      </c>
      <c r="C90" s="46" t="s">
        <v>154</v>
      </c>
      <c r="D90" s="46" t="s">
        <v>144</v>
      </c>
      <c r="E90" s="46" t="s">
        <v>135</v>
      </c>
      <c r="F90" s="47" t="s">
        <v>136</v>
      </c>
      <c r="G90" s="52"/>
      <c r="H90" s="49"/>
      <c r="I90" s="53">
        <v>45833</v>
      </c>
      <c r="J90" s="53">
        <v>45846</v>
      </c>
      <c r="K90" s="51"/>
      <c r="L90" s="51"/>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row>
    <row r="91" spans="2:68" ht="15" customHeight="1" thickBot="1">
      <c r="B91" s="46" t="s">
        <v>134</v>
      </c>
      <c r="C91" s="46" t="s">
        <v>154</v>
      </c>
      <c r="D91" s="46" t="s">
        <v>144</v>
      </c>
      <c r="E91" s="46" t="s">
        <v>135</v>
      </c>
      <c r="F91" s="47" t="s">
        <v>137</v>
      </c>
      <c r="G91" s="52"/>
      <c r="H91" s="49"/>
      <c r="I91" s="53">
        <v>45833</v>
      </c>
      <c r="J91" s="53">
        <v>45846</v>
      </c>
      <c r="K91" s="51"/>
      <c r="L91" s="51"/>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row>
    <row r="92" spans="2:68" ht="15" customHeight="1" thickBot="1">
      <c r="B92" s="46" t="s">
        <v>134</v>
      </c>
      <c r="C92" s="46" t="s">
        <v>154</v>
      </c>
      <c r="D92" s="46" t="s">
        <v>144</v>
      </c>
      <c r="E92" s="46" t="s">
        <v>135</v>
      </c>
      <c r="F92" s="47" t="s">
        <v>146</v>
      </c>
      <c r="G92" s="52"/>
      <c r="H92" s="49"/>
      <c r="I92" s="53">
        <v>45833</v>
      </c>
      <c r="J92" s="53">
        <v>45846</v>
      </c>
      <c r="K92" s="51"/>
      <c r="L92" s="51"/>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row>
    <row r="93" spans="2:68" ht="15" customHeight="1" thickBot="1">
      <c r="B93" s="46" t="s">
        <v>134</v>
      </c>
      <c r="C93" s="46" t="s">
        <v>154</v>
      </c>
      <c r="D93" s="46" t="s">
        <v>144</v>
      </c>
      <c r="E93" s="46" t="s">
        <v>138</v>
      </c>
      <c r="F93" s="47" t="s">
        <v>136</v>
      </c>
      <c r="G93" s="52"/>
      <c r="H93" s="49"/>
      <c r="I93" s="53">
        <v>45833</v>
      </c>
      <c r="J93" s="53">
        <v>45846</v>
      </c>
      <c r="K93" s="51"/>
      <c r="L93" s="51"/>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row>
    <row r="94" spans="2:68" ht="15" customHeight="1" thickBot="1">
      <c r="B94" s="46" t="s">
        <v>134</v>
      </c>
      <c r="C94" s="46" t="s">
        <v>154</v>
      </c>
      <c r="D94" s="46" t="s">
        <v>144</v>
      </c>
      <c r="E94" s="46" t="s">
        <v>138</v>
      </c>
      <c r="F94" s="47" t="s">
        <v>137</v>
      </c>
      <c r="G94" s="52"/>
      <c r="H94" s="49"/>
      <c r="I94" s="53">
        <v>45833</v>
      </c>
      <c r="J94" s="53">
        <v>45846</v>
      </c>
      <c r="K94" s="51"/>
      <c r="L94" s="51"/>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row>
    <row r="95" spans="2:68" ht="15" customHeight="1" thickBot="1">
      <c r="B95" s="46" t="s">
        <v>134</v>
      </c>
      <c r="C95" s="46" t="s">
        <v>154</v>
      </c>
      <c r="D95" s="46" t="s">
        <v>144</v>
      </c>
      <c r="E95" s="46" t="s">
        <v>138</v>
      </c>
      <c r="F95" s="47" t="s">
        <v>146</v>
      </c>
      <c r="G95" s="52"/>
      <c r="H95" s="49"/>
      <c r="I95" s="53">
        <v>45833</v>
      </c>
      <c r="J95" s="53">
        <v>45846</v>
      </c>
      <c r="K95" s="51"/>
      <c r="L95" s="51"/>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row>
    <row r="96" spans="2:68" ht="15" customHeight="1" thickBot="1">
      <c r="B96" s="46" t="s">
        <v>134</v>
      </c>
      <c r="C96" s="46" t="s">
        <v>154</v>
      </c>
      <c r="D96" s="46" t="s">
        <v>144</v>
      </c>
      <c r="E96" s="46" t="s">
        <v>139</v>
      </c>
      <c r="F96" s="47" t="s">
        <v>136</v>
      </c>
      <c r="G96" s="52"/>
      <c r="H96" s="49"/>
      <c r="I96" s="53">
        <v>45833</v>
      </c>
      <c r="J96" s="53">
        <v>45846</v>
      </c>
      <c r="K96" s="51"/>
      <c r="L96" s="51"/>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row>
    <row r="97" spans="2:68" ht="15" customHeight="1" thickBot="1">
      <c r="B97" s="46" t="s">
        <v>134</v>
      </c>
      <c r="C97" s="46" t="s">
        <v>154</v>
      </c>
      <c r="D97" s="46" t="s">
        <v>144</v>
      </c>
      <c r="E97" s="46" t="s">
        <v>139</v>
      </c>
      <c r="F97" s="47" t="s">
        <v>137</v>
      </c>
      <c r="G97" s="52"/>
      <c r="H97" s="49"/>
      <c r="I97" s="53">
        <v>45833</v>
      </c>
      <c r="J97" s="53">
        <v>45846</v>
      </c>
      <c r="K97" s="51"/>
      <c r="L97" s="51"/>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row>
    <row r="98" spans="2:68" ht="15" customHeight="1" thickBot="1">
      <c r="B98" s="46" t="s">
        <v>134</v>
      </c>
      <c r="C98" s="46" t="s">
        <v>154</v>
      </c>
      <c r="D98" s="46" t="s">
        <v>144</v>
      </c>
      <c r="E98" s="46" t="s">
        <v>139</v>
      </c>
      <c r="F98" s="47" t="s">
        <v>146</v>
      </c>
      <c r="G98" s="52"/>
      <c r="H98" s="49"/>
      <c r="I98" s="53">
        <v>45833</v>
      </c>
      <c r="J98" s="53">
        <v>45846</v>
      </c>
      <c r="K98" s="51"/>
      <c r="L98" s="51"/>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row>
    <row r="99" spans="2:68" ht="15" customHeight="1" thickBot="1">
      <c r="B99" s="46" t="s">
        <v>134</v>
      </c>
      <c r="C99" s="46" t="s">
        <v>154</v>
      </c>
      <c r="D99" s="46" t="s">
        <v>144</v>
      </c>
      <c r="E99" s="46" t="s">
        <v>147</v>
      </c>
      <c r="F99" s="47" t="s">
        <v>146</v>
      </c>
      <c r="G99" s="52"/>
      <c r="H99" s="49"/>
      <c r="I99" s="53">
        <v>45833</v>
      </c>
      <c r="J99" s="53">
        <v>45846</v>
      </c>
      <c r="K99" s="51"/>
      <c r="L99" s="51"/>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row>
    <row r="100" spans="2:68" ht="15" customHeight="1" thickBot="1">
      <c r="B100" s="46" t="s">
        <v>134</v>
      </c>
      <c r="C100" s="46" t="s">
        <v>154</v>
      </c>
      <c r="D100" s="46" t="s">
        <v>144</v>
      </c>
      <c r="E100" s="46" t="s">
        <v>135</v>
      </c>
      <c r="F100" s="47" t="s">
        <v>148</v>
      </c>
      <c r="G100" s="52"/>
      <c r="H100" s="49"/>
      <c r="I100" s="53">
        <v>45833</v>
      </c>
      <c r="J100" s="53">
        <v>45846</v>
      </c>
      <c r="K100" s="51"/>
      <c r="L100" s="51"/>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row>
    <row r="101" spans="2:68" ht="15" customHeight="1" thickBot="1">
      <c r="B101" s="46" t="s">
        <v>134</v>
      </c>
      <c r="C101" s="46" t="s">
        <v>154</v>
      </c>
      <c r="D101" s="46" t="s">
        <v>144</v>
      </c>
      <c r="E101" s="46" t="s">
        <v>138</v>
      </c>
      <c r="F101" s="47" t="s">
        <v>148</v>
      </c>
      <c r="G101" s="52"/>
      <c r="H101" s="49"/>
      <c r="I101" s="53">
        <v>45833</v>
      </c>
      <c r="J101" s="53">
        <v>45846</v>
      </c>
      <c r="K101" s="51"/>
      <c r="L101" s="51"/>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row>
    <row r="102" spans="2:68" ht="15" customHeight="1" thickBot="1">
      <c r="B102" s="46" t="s">
        <v>134</v>
      </c>
      <c r="C102" s="46" t="s">
        <v>154</v>
      </c>
      <c r="D102" s="46" t="s">
        <v>144</v>
      </c>
      <c r="E102" s="46" t="s">
        <v>139</v>
      </c>
      <c r="F102" s="47" t="s">
        <v>148</v>
      </c>
      <c r="G102" s="52"/>
      <c r="H102" s="49"/>
      <c r="I102" s="53">
        <v>45833</v>
      </c>
      <c r="J102" s="53">
        <v>45846</v>
      </c>
      <c r="K102" s="51"/>
      <c r="L102" s="51"/>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row>
    <row r="103" spans="2:68" ht="15" customHeight="1" thickBot="1">
      <c r="B103" s="46" t="s">
        <v>134</v>
      </c>
      <c r="C103" s="46" t="s">
        <v>154</v>
      </c>
      <c r="D103" s="46" t="s">
        <v>144</v>
      </c>
      <c r="E103" s="46" t="s">
        <v>147</v>
      </c>
      <c r="F103" s="47" t="s">
        <v>148</v>
      </c>
      <c r="G103" s="52"/>
      <c r="H103" s="49"/>
      <c r="I103" s="53">
        <v>45833</v>
      </c>
      <c r="J103" s="53">
        <v>45846</v>
      </c>
      <c r="K103" s="51"/>
      <c r="L103" s="51"/>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row>
    <row r="104" spans="2:68" ht="15" customHeight="1" thickBot="1">
      <c r="B104" s="46" t="s">
        <v>134</v>
      </c>
      <c r="C104" s="46" t="s">
        <v>154</v>
      </c>
      <c r="D104" s="46" t="s">
        <v>144</v>
      </c>
      <c r="E104" s="46" t="s">
        <v>135</v>
      </c>
      <c r="F104" s="47" t="s">
        <v>149</v>
      </c>
      <c r="G104" s="52"/>
      <c r="H104" s="49"/>
      <c r="I104" s="53">
        <v>45833</v>
      </c>
      <c r="J104" s="53">
        <v>45846</v>
      </c>
      <c r="K104" s="51"/>
      <c r="L104" s="51"/>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row>
    <row r="105" spans="2:68" ht="15" customHeight="1" thickBot="1">
      <c r="B105" s="46" t="s">
        <v>134</v>
      </c>
      <c r="C105" s="46" t="s">
        <v>154</v>
      </c>
      <c r="D105" s="46" t="s">
        <v>144</v>
      </c>
      <c r="E105" s="46" t="s">
        <v>138</v>
      </c>
      <c r="F105" s="47" t="s">
        <v>149</v>
      </c>
      <c r="G105" s="52"/>
      <c r="H105" s="49"/>
      <c r="I105" s="53">
        <v>45833</v>
      </c>
      <c r="J105" s="53">
        <v>45846</v>
      </c>
      <c r="K105" s="51"/>
      <c r="L105" s="51"/>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row>
    <row r="106" spans="2:68" ht="15" customHeight="1" thickBot="1">
      <c r="B106" s="46" t="s">
        <v>134</v>
      </c>
      <c r="C106" s="46" t="s">
        <v>154</v>
      </c>
      <c r="D106" s="46" t="s">
        <v>144</v>
      </c>
      <c r="E106" s="46" t="s">
        <v>139</v>
      </c>
      <c r="F106" s="47" t="s">
        <v>149</v>
      </c>
      <c r="G106" s="52"/>
      <c r="H106" s="49"/>
      <c r="I106" s="53">
        <v>45833</v>
      </c>
      <c r="J106" s="53">
        <v>45846</v>
      </c>
      <c r="K106" s="51"/>
      <c r="L106" s="51"/>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row>
    <row r="107" spans="2:68" ht="15" customHeight="1" thickBot="1">
      <c r="B107" s="46" t="s">
        <v>134</v>
      </c>
      <c r="C107" s="46" t="s">
        <v>154</v>
      </c>
      <c r="D107" s="46" t="s">
        <v>144</v>
      </c>
      <c r="E107" s="46" t="s">
        <v>147</v>
      </c>
      <c r="F107" s="47" t="s">
        <v>149</v>
      </c>
      <c r="G107" s="52"/>
      <c r="H107" s="49"/>
      <c r="I107" s="53">
        <v>45833</v>
      </c>
      <c r="J107" s="53">
        <v>45846</v>
      </c>
      <c r="K107" s="51"/>
      <c r="L107" s="51"/>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row>
    <row r="108" spans="2:68" ht="15" customHeight="1" thickBot="1">
      <c r="B108" s="46" t="s">
        <v>0</v>
      </c>
      <c r="C108" s="46" t="s">
        <v>68</v>
      </c>
      <c r="D108" s="46" t="s">
        <v>144</v>
      </c>
      <c r="E108" s="46" t="s">
        <v>0</v>
      </c>
      <c r="F108" s="47" t="s">
        <v>158</v>
      </c>
      <c r="G108" s="52"/>
      <c r="H108" s="49"/>
      <c r="I108" s="53">
        <v>45833</v>
      </c>
      <c r="J108" s="53">
        <v>45846</v>
      </c>
      <c r="K108" s="51"/>
      <c r="L108" s="51"/>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row>
    <row r="109" spans="2:68" ht="15" customHeight="1" thickBot="1">
      <c r="B109" s="46" t="s">
        <v>0</v>
      </c>
      <c r="C109" s="46" t="s">
        <v>68</v>
      </c>
      <c r="D109" s="46" t="s">
        <v>144</v>
      </c>
      <c r="E109" s="46" t="s">
        <v>0</v>
      </c>
      <c r="F109" s="47" t="s">
        <v>159</v>
      </c>
      <c r="G109" s="52"/>
      <c r="H109" s="49"/>
      <c r="I109" s="53">
        <v>45833</v>
      </c>
      <c r="J109" s="53">
        <v>45846</v>
      </c>
      <c r="K109" s="51"/>
      <c r="L109" s="51"/>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row>
    <row r="110" spans="2:68" ht="15" customHeight="1" thickBot="1">
      <c r="B110" s="46" t="s">
        <v>0</v>
      </c>
      <c r="C110" s="46" t="s">
        <v>68</v>
      </c>
      <c r="D110" s="46" t="s">
        <v>144</v>
      </c>
      <c r="E110" s="46" t="s">
        <v>0</v>
      </c>
      <c r="F110" s="70" t="s">
        <v>160</v>
      </c>
      <c r="G110" s="52"/>
      <c r="H110" s="49"/>
      <c r="I110" s="53">
        <v>45833</v>
      </c>
      <c r="J110" s="53">
        <v>45846</v>
      </c>
      <c r="K110" s="51"/>
      <c r="L110" s="51"/>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row>
    <row r="111" spans="2:68" ht="15" customHeight="1" thickBot="1">
      <c r="B111" s="46" t="s">
        <v>0</v>
      </c>
      <c r="C111" s="46" t="s">
        <v>68</v>
      </c>
      <c r="D111" s="46" t="s">
        <v>144</v>
      </c>
      <c r="E111" s="46" t="s">
        <v>0</v>
      </c>
      <c r="F111" s="54" t="s">
        <v>150</v>
      </c>
      <c r="G111" s="52"/>
      <c r="H111" s="49"/>
      <c r="I111" s="53">
        <v>45833</v>
      </c>
      <c r="J111" s="53">
        <v>45846</v>
      </c>
      <c r="K111" s="51"/>
      <c r="L111" s="51"/>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row>
    <row r="112" spans="2:68" ht="15" customHeight="1">
      <c r="B112" s="46"/>
      <c r="C112" s="46"/>
      <c r="D112" s="46"/>
      <c r="E112" s="46"/>
      <c r="F112" s="47"/>
      <c r="G112" s="52"/>
      <c r="H112" s="49"/>
      <c r="I112" s="53"/>
      <c r="J112" s="53"/>
      <c r="K112" s="51"/>
      <c r="L112" s="51"/>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row>
    <row r="113" spans="2:68" ht="15" customHeight="1" thickBot="1">
      <c r="B113" s="46" t="s">
        <v>0</v>
      </c>
      <c r="C113" s="46" t="s">
        <v>68</v>
      </c>
      <c r="D113" s="46" t="s">
        <v>151</v>
      </c>
      <c r="E113" s="46" t="s">
        <v>0</v>
      </c>
      <c r="F113" s="47" t="s">
        <v>152</v>
      </c>
      <c r="G113" s="52"/>
      <c r="H113" s="49"/>
      <c r="I113" s="53">
        <v>45847</v>
      </c>
      <c r="J113" s="53">
        <v>45860</v>
      </c>
      <c r="K113" s="51"/>
      <c r="L113" s="51"/>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row>
    <row r="114" spans="2:68" ht="15" customHeight="1" thickBot="1">
      <c r="B114" s="46" t="s">
        <v>140</v>
      </c>
      <c r="C114" s="46" t="s">
        <v>154</v>
      </c>
      <c r="D114" s="46" t="s">
        <v>151</v>
      </c>
      <c r="E114" s="46" t="s">
        <v>140</v>
      </c>
      <c r="F114" s="47" t="s">
        <v>164</v>
      </c>
      <c r="G114" s="52"/>
      <c r="H114" s="49"/>
      <c r="I114" s="53">
        <v>45847</v>
      </c>
      <c r="J114" s="53">
        <v>45860</v>
      </c>
      <c r="K114" s="51"/>
      <c r="L114" s="51"/>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row>
    <row r="115" spans="2:68" ht="15" customHeight="1" thickBot="1">
      <c r="B115" s="46" t="s">
        <v>129</v>
      </c>
      <c r="C115" s="46" t="s">
        <v>165</v>
      </c>
      <c r="D115" s="46" t="s">
        <v>151</v>
      </c>
      <c r="E115" s="46" t="s">
        <v>129</v>
      </c>
      <c r="F115" s="47" t="s">
        <v>166</v>
      </c>
      <c r="G115" s="52"/>
      <c r="H115" s="49"/>
      <c r="I115" s="53">
        <v>45847</v>
      </c>
      <c r="J115" s="53">
        <v>45860</v>
      </c>
      <c r="K115" s="51"/>
      <c r="L115" s="51"/>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row>
    <row r="116" spans="2:68" ht="15" customHeight="1" thickBot="1">
      <c r="B116" s="46" t="s">
        <v>129</v>
      </c>
      <c r="C116" s="46" t="s">
        <v>165</v>
      </c>
      <c r="D116" s="46" t="s">
        <v>151</v>
      </c>
      <c r="E116" s="46" t="s">
        <v>129</v>
      </c>
      <c r="F116" s="47" t="s">
        <v>167</v>
      </c>
      <c r="G116" s="52"/>
      <c r="H116" s="49"/>
      <c r="I116" s="53">
        <v>45847</v>
      </c>
      <c r="J116" s="53">
        <v>45860</v>
      </c>
      <c r="K116" s="51"/>
      <c r="L116" s="51"/>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row>
    <row r="117" spans="2:68" ht="15" customHeight="1" thickBot="1">
      <c r="B117" s="46" t="s">
        <v>129</v>
      </c>
      <c r="C117" s="46" t="s">
        <v>165</v>
      </c>
      <c r="D117" s="46" t="s">
        <v>151</v>
      </c>
      <c r="E117" s="46" t="s">
        <v>129</v>
      </c>
      <c r="F117" s="47" t="s">
        <v>168</v>
      </c>
      <c r="G117" s="52"/>
      <c r="H117" s="49"/>
      <c r="I117" s="53">
        <v>45847</v>
      </c>
      <c r="J117" s="53">
        <v>45860</v>
      </c>
      <c r="K117" s="51"/>
      <c r="L117" s="51"/>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row>
    <row r="118" spans="2:68" ht="15" customHeight="1" thickBot="1">
      <c r="B118" s="46" t="s">
        <v>134</v>
      </c>
      <c r="C118" s="46" t="s">
        <v>165</v>
      </c>
      <c r="D118" s="46" t="s">
        <v>151</v>
      </c>
      <c r="E118" s="46" t="s">
        <v>135</v>
      </c>
      <c r="F118" s="47" t="s">
        <v>136</v>
      </c>
      <c r="G118" s="52"/>
      <c r="H118" s="49"/>
      <c r="I118" s="53">
        <v>45847</v>
      </c>
      <c r="J118" s="53">
        <v>45860</v>
      </c>
      <c r="K118" s="51"/>
      <c r="L118" s="51"/>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row>
    <row r="119" spans="2:68" ht="15" customHeight="1" thickBot="1">
      <c r="B119" s="46" t="s">
        <v>134</v>
      </c>
      <c r="C119" s="46" t="s">
        <v>165</v>
      </c>
      <c r="D119" s="46" t="s">
        <v>151</v>
      </c>
      <c r="E119" s="46" t="s">
        <v>135</v>
      </c>
      <c r="F119" s="47" t="s">
        <v>137</v>
      </c>
      <c r="G119" s="52"/>
      <c r="H119" s="49"/>
      <c r="I119" s="53">
        <v>45847</v>
      </c>
      <c r="J119" s="53">
        <v>45860</v>
      </c>
      <c r="K119" s="51"/>
      <c r="L119" s="51"/>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row>
    <row r="120" spans="2:68" ht="15" customHeight="1" thickBot="1">
      <c r="B120" s="46" t="s">
        <v>134</v>
      </c>
      <c r="C120" s="46" t="s">
        <v>165</v>
      </c>
      <c r="D120" s="46" t="s">
        <v>151</v>
      </c>
      <c r="E120" s="46" t="s">
        <v>135</v>
      </c>
      <c r="F120" s="47" t="s">
        <v>146</v>
      </c>
      <c r="G120" s="52"/>
      <c r="H120" s="49"/>
      <c r="I120" s="53">
        <v>45847</v>
      </c>
      <c r="J120" s="53">
        <v>45860</v>
      </c>
      <c r="K120" s="51"/>
      <c r="L120" s="51"/>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row>
    <row r="121" spans="2:68" ht="15" customHeight="1" thickBot="1">
      <c r="B121" s="46" t="s">
        <v>134</v>
      </c>
      <c r="C121" s="46" t="s">
        <v>165</v>
      </c>
      <c r="D121" s="46" t="s">
        <v>151</v>
      </c>
      <c r="E121" s="46" t="s">
        <v>138</v>
      </c>
      <c r="F121" s="47" t="s">
        <v>136</v>
      </c>
      <c r="G121" s="52"/>
      <c r="H121" s="49"/>
      <c r="I121" s="53">
        <v>45847</v>
      </c>
      <c r="J121" s="53">
        <v>45860</v>
      </c>
      <c r="K121" s="51"/>
      <c r="L121" s="51"/>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row>
    <row r="122" spans="2:68" ht="15" customHeight="1" thickBot="1">
      <c r="B122" s="46" t="s">
        <v>134</v>
      </c>
      <c r="C122" s="46" t="s">
        <v>165</v>
      </c>
      <c r="D122" s="46" t="s">
        <v>151</v>
      </c>
      <c r="E122" s="46" t="s">
        <v>138</v>
      </c>
      <c r="F122" s="47" t="s">
        <v>137</v>
      </c>
      <c r="G122" s="52"/>
      <c r="H122" s="49"/>
      <c r="I122" s="53">
        <v>45847</v>
      </c>
      <c r="J122" s="53">
        <v>45860</v>
      </c>
      <c r="K122" s="51"/>
      <c r="L122" s="51"/>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row>
    <row r="123" spans="2:68" ht="15" customHeight="1" thickBot="1">
      <c r="B123" s="46" t="s">
        <v>134</v>
      </c>
      <c r="C123" s="46" t="s">
        <v>165</v>
      </c>
      <c r="D123" s="46" t="s">
        <v>151</v>
      </c>
      <c r="E123" s="46" t="s">
        <v>138</v>
      </c>
      <c r="F123" s="47" t="s">
        <v>146</v>
      </c>
      <c r="G123" s="52"/>
      <c r="H123" s="49"/>
      <c r="I123" s="53">
        <v>45847</v>
      </c>
      <c r="J123" s="53">
        <v>45860</v>
      </c>
      <c r="K123" s="51"/>
      <c r="L123" s="51"/>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row>
    <row r="124" spans="2:68" ht="15" customHeight="1" thickBot="1">
      <c r="B124" s="46" t="s">
        <v>134</v>
      </c>
      <c r="C124" s="46" t="s">
        <v>165</v>
      </c>
      <c r="D124" s="46" t="s">
        <v>151</v>
      </c>
      <c r="E124" s="46" t="s">
        <v>139</v>
      </c>
      <c r="F124" s="47" t="s">
        <v>136</v>
      </c>
      <c r="G124" s="52"/>
      <c r="H124" s="49"/>
      <c r="I124" s="53">
        <v>45847</v>
      </c>
      <c r="J124" s="53">
        <v>45860</v>
      </c>
      <c r="K124" s="51"/>
      <c r="L124" s="51"/>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row>
    <row r="125" spans="2:68" ht="15" customHeight="1" thickBot="1">
      <c r="B125" s="46" t="s">
        <v>134</v>
      </c>
      <c r="C125" s="46" t="s">
        <v>165</v>
      </c>
      <c r="D125" s="46" t="s">
        <v>151</v>
      </c>
      <c r="E125" s="46" t="s">
        <v>139</v>
      </c>
      <c r="F125" s="47" t="s">
        <v>137</v>
      </c>
      <c r="G125" s="52"/>
      <c r="H125" s="49"/>
      <c r="I125" s="53">
        <v>45847</v>
      </c>
      <c r="J125" s="53">
        <v>45860</v>
      </c>
      <c r="K125" s="51"/>
      <c r="L125" s="51"/>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row>
    <row r="126" spans="2:68" ht="15" customHeight="1" thickBot="1">
      <c r="B126" s="46" t="s">
        <v>134</v>
      </c>
      <c r="C126" s="46" t="s">
        <v>165</v>
      </c>
      <c r="D126" s="46" t="s">
        <v>151</v>
      </c>
      <c r="E126" s="46" t="s">
        <v>139</v>
      </c>
      <c r="F126" s="47" t="s">
        <v>146</v>
      </c>
      <c r="G126" s="52"/>
      <c r="H126" s="49"/>
      <c r="I126" s="53">
        <v>45847</v>
      </c>
      <c r="J126" s="53">
        <v>45860</v>
      </c>
      <c r="K126" s="51"/>
      <c r="L126" s="51"/>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row>
    <row r="127" spans="2:68" ht="15" customHeight="1" thickBot="1">
      <c r="B127" s="46" t="s">
        <v>134</v>
      </c>
      <c r="C127" s="46" t="s">
        <v>165</v>
      </c>
      <c r="D127" s="46" t="s">
        <v>151</v>
      </c>
      <c r="E127" s="46" t="s">
        <v>147</v>
      </c>
      <c r="F127" s="47" t="s">
        <v>146</v>
      </c>
      <c r="G127" s="52"/>
      <c r="H127" s="49"/>
      <c r="I127" s="53">
        <v>45847</v>
      </c>
      <c r="J127" s="53">
        <v>45860</v>
      </c>
      <c r="K127" s="51"/>
      <c r="L127" s="51"/>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row>
    <row r="128" spans="2:68" ht="15" customHeight="1" thickBot="1">
      <c r="B128" s="46" t="s">
        <v>134</v>
      </c>
      <c r="C128" s="46" t="s">
        <v>165</v>
      </c>
      <c r="D128" s="46" t="s">
        <v>151</v>
      </c>
      <c r="E128" s="46" t="s">
        <v>135</v>
      </c>
      <c r="F128" s="47" t="s">
        <v>148</v>
      </c>
      <c r="G128" s="52"/>
      <c r="H128" s="49"/>
      <c r="I128" s="53">
        <v>45847</v>
      </c>
      <c r="J128" s="53">
        <v>45860</v>
      </c>
      <c r="K128" s="51"/>
      <c r="L128" s="51"/>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row>
    <row r="129" spans="2:68" ht="15" customHeight="1" thickBot="1">
      <c r="B129" s="46" t="s">
        <v>134</v>
      </c>
      <c r="C129" s="46" t="s">
        <v>165</v>
      </c>
      <c r="D129" s="46" t="s">
        <v>151</v>
      </c>
      <c r="E129" s="46" t="s">
        <v>138</v>
      </c>
      <c r="F129" s="47" t="s">
        <v>148</v>
      </c>
      <c r="G129" s="52"/>
      <c r="H129" s="49"/>
      <c r="I129" s="53">
        <v>45847</v>
      </c>
      <c r="J129" s="53">
        <v>45860</v>
      </c>
      <c r="K129" s="51"/>
      <c r="L129" s="51"/>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row>
    <row r="130" spans="2:68" ht="15" customHeight="1" thickBot="1">
      <c r="B130" s="46" t="s">
        <v>134</v>
      </c>
      <c r="C130" s="46" t="s">
        <v>165</v>
      </c>
      <c r="D130" s="46" t="s">
        <v>151</v>
      </c>
      <c r="E130" s="46" t="s">
        <v>139</v>
      </c>
      <c r="F130" s="47" t="s">
        <v>148</v>
      </c>
      <c r="G130" s="52"/>
      <c r="H130" s="49"/>
      <c r="I130" s="53">
        <v>45847</v>
      </c>
      <c r="J130" s="53">
        <v>45860</v>
      </c>
      <c r="K130" s="51"/>
      <c r="L130" s="51"/>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row>
    <row r="131" spans="2:68" ht="15" customHeight="1" thickBot="1">
      <c r="B131" s="46" t="s">
        <v>134</v>
      </c>
      <c r="C131" s="46" t="s">
        <v>165</v>
      </c>
      <c r="D131" s="46" t="s">
        <v>151</v>
      </c>
      <c r="E131" s="46" t="s">
        <v>147</v>
      </c>
      <c r="F131" s="47" t="s">
        <v>148</v>
      </c>
      <c r="G131" s="52"/>
      <c r="H131" s="49"/>
      <c r="I131" s="53">
        <v>45847</v>
      </c>
      <c r="J131" s="53">
        <v>45860</v>
      </c>
      <c r="K131" s="51"/>
      <c r="L131" s="51"/>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row>
    <row r="132" spans="2:68" ht="15" customHeight="1" thickBot="1">
      <c r="B132" s="46" t="s">
        <v>134</v>
      </c>
      <c r="C132" s="46" t="s">
        <v>165</v>
      </c>
      <c r="D132" s="46" t="s">
        <v>151</v>
      </c>
      <c r="E132" s="46" t="s">
        <v>135</v>
      </c>
      <c r="F132" s="47" t="s">
        <v>149</v>
      </c>
      <c r="G132" s="52"/>
      <c r="H132" s="49"/>
      <c r="I132" s="53">
        <v>45847</v>
      </c>
      <c r="J132" s="53">
        <v>45860</v>
      </c>
      <c r="K132" s="51"/>
      <c r="L132" s="51"/>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row>
    <row r="133" spans="2:68" ht="15" customHeight="1" thickBot="1">
      <c r="B133" s="46" t="s">
        <v>134</v>
      </c>
      <c r="C133" s="46" t="s">
        <v>165</v>
      </c>
      <c r="D133" s="46" t="s">
        <v>151</v>
      </c>
      <c r="E133" s="46" t="s">
        <v>138</v>
      </c>
      <c r="F133" s="47" t="s">
        <v>149</v>
      </c>
      <c r="G133" s="52"/>
      <c r="H133" s="49"/>
      <c r="I133" s="53">
        <v>45847</v>
      </c>
      <c r="J133" s="53">
        <v>45860</v>
      </c>
      <c r="K133" s="51"/>
      <c r="L133" s="51"/>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row>
    <row r="134" spans="2:68" ht="15" customHeight="1" thickBot="1">
      <c r="B134" s="46" t="s">
        <v>134</v>
      </c>
      <c r="C134" s="46" t="s">
        <v>165</v>
      </c>
      <c r="D134" s="46" t="s">
        <v>151</v>
      </c>
      <c r="E134" s="46" t="s">
        <v>139</v>
      </c>
      <c r="F134" s="47" t="s">
        <v>149</v>
      </c>
      <c r="G134" s="52"/>
      <c r="H134" s="49"/>
      <c r="I134" s="53">
        <v>45847</v>
      </c>
      <c r="J134" s="53">
        <v>45860</v>
      </c>
      <c r="K134" s="51"/>
      <c r="L134" s="51"/>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row>
    <row r="135" spans="2:68" ht="15" customHeight="1" thickBot="1">
      <c r="B135" s="46" t="s">
        <v>134</v>
      </c>
      <c r="C135" s="46" t="s">
        <v>165</v>
      </c>
      <c r="D135" s="46" t="s">
        <v>151</v>
      </c>
      <c r="E135" s="46" t="s">
        <v>147</v>
      </c>
      <c r="F135" s="47" t="s">
        <v>149</v>
      </c>
      <c r="G135" s="52"/>
      <c r="H135" s="49"/>
      <c r="I135" s="53">
        <v>45847</v>
      </c>
      <c r="J135" s="53">
        <v>45860</v>
      </c>
      <c r="K135" s="51"/>
      <c r="L135" s="51"/>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row>
    <row r="136" spans="2:68" ht="15" customHeight="1" thickBot="1">
      <c r="B136" s="46" t="s">
        <v>0</v>
      </c>
      <c r="C136" s="46" t="s">
        <v>165</v>
      </c>
      <c r="D136" s="46" t="s">
        <v>151</v>
      </c>
      <c r="E136" s="46" t="s">
        <v>0</v>
      </c>
      <c r="F136" s="54" t="s">
        <v>161</v>
      </c>
      <c r="G136" s="52"/>
      <c r="H136" s="49"/>
      <c r="I136" s="53">
        <v>45847</v>
      </c>
      <c r="J136" s="53">
        <v>45860</v>
      </c>
      <c r="K136" s="51"/>
      <c r="L136" s="51"/>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row>
    <row r="137" spans="2:68" ht="15" customHeight="1">
      <c r="B137" s="46"/>
      <c r="C137" s="46"/>
      <c r="D137" s="46"/>
      <c r="E137" s="46"/>
      <c r="F137" s="47"/>
      <c r="G137" s="52"/>
      <c r="H137" s="49"/>
      <c r="I137" s="53"/>
      <c r="J137" s="53"/>
      <c r="K137" s="51"/>
      <c r="L137" s="51"/>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row>
    <row r="138" spans="2:68" ht="15" customHeight="1" thickBot="1">
      <c r="B138" s="46" t="s">
        <v>0</v>
      </c>
      <c r="C138" s="46" t="s">
        <v>68</v>
      </c>
      <c r="D138" s="46" t="s">
        <v>162</v>
      </c>
      <c r="E138" s="46" t="s">
        <v>0</v>
      </c>
      <c r="F138" s="47" t="s">
        <v>163</v>
      </c>
      <c r="G138" s="52"/>
      <c r="H138" s="49"/>
      <c r="I138" s="53">
        <v>45861</v>
      </c>
      <c r="J138" s="50">
        <v>45874</v>
      </c>
      <c r="K138" s="51"/>
      <c r="L138" s="51"/>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row>
    <row r="139" spans="2:68" ht="15" customHeight="1" thickBot="1">
      <c r="B139" s="46" t="s">
        <v>140</v>
      </c>
      <c r="C139" s="46" t="s">
        <v>165</v>
      </c>
      <c r="D139" s="46" t="s">
        <v>162</v>
      </c>
      <c r="E139" s="46" t="s">
        <v>140</v>
      </c>
      <c r="F139" s="47" t="s">
        <v>172</v>
      </c>
      <c r="G139" s="52"/>
      <c r="H139" s="49"/>
      <c r="I139" s="53">
        <v>45861</v>
      </c>
      <c r="J139" s="50">
        <v>45874</v>
      </c>
      <c r="K139" s="51"/>
      <c r="L139" s="51"/>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row>
    <row r="140" spans="2:68" ht="15" customHeight="1" thickBot="1">
      <c r="B140" s="46" t="s">
        <v>140</v>
      </c>
      <c r="C140" s="46" t="s">
        <v>165</v>
      </c>
      <c r="D140" s="46" t="s">
        <v>162</v>
      </c>
      <c r="E140" s="46" t="s">
        <v>140</v>
      </c>
      <c r="F140" s="47" t="s">
        <v>173</v>
      </c>
      <c r="G140" s="52"/>
      <c r="H140" s="49"/>
      <c r="I140" s="53">
        <v>45861</v>
      </c>
      <c r="J140" s="50">
        <v>45874</v>
      </c>
      <c r="K140" s="51"/>
      <c r="L140" s="51"/>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row>
    <row r="141" spans="2:68" ht="15" customHeight="1" thickBot="1">
      <c r="B141" s="46" t="s">
        <v>140</v>
      </c>
      <c r="C141" s="46" t="s">
        <v>165</v>
      </c>
      <c r="D141" s="46" t="s">
        <v>162</v>
      </c>
      <c r="E141" s="46" t="s">
        <v>140</v>
      </c>
      <c r="F141" s="47" t="s">
        <v>174</v>
      </c>
      <c r="G141" s="52"/>
      <c r="H141" s="49"/>
      <c r="I141" s="53">
        <v>45861</v>
      </c>
      <c r="J141" s="50">
        <v>45874</v>
      </c>
      <c r="K141" s="51"/>
      <c r="L141" s="51"/>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row>
    <row r="142" spans="2:68" ht="15" customHeight="1" thickBot="1">
      <c r="B142" s="46" t="s">
        <v>140</v>
      </c>
      <c r="C142" s="46" t="s">
        <v>165</v>
      </c>
      <c r="D142" s="46" t="s">
        <v>162</v>
      </c>
      <c r="E142" s="46" t="s">
        <v>140</v>
      </c>
      <c r="F142" s="47" t="s">
        <v>175</v>
      </c>
      <c r="G142" s="52"/>
      <c r="H142" s="49"/>
      <c r="I142" s="53">
        <v>45861</v>
      </c>
      <c r="J142" s="50">
        <v>45874</v>
      </c>
      <c r="K142" s="51"/>
      <c r="L142" s="51"/>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row>
    <row r="143" spans="2:68" ht="15" customHeight="1" thickBot="1">
      <c r="B143" s="46" t="s">
        <v>129</v>
      </c>
      <c r="C143" s="46" t="s">
        <v>176</v>
      </c>
      <c r="D143" s="46" t="s">
        <v>162</v>
      </c>
      <c r="E143" s="46" t="s">
        <v>129</v>
      </c>
      <c r="F143" s="47" t="s">
        <v>177</v>
      </c>
      <c r="G143" s="52"/>
      <c r="H143" s="49"/>
      <c r="I143" s="53">
        <v>45861</v>
      </c>
      <c r="J143" s="50">
        <v>45874</v>
      </c>
      <c r="K143" s="51"/>
      <c r="L143" s="51"/>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row>
    <row r="144" spans="2:68" ht="15" customHeight="1" thickBot="1">
      <c r="B144" s="46" t="s">
        <v>129</v>
      </c>
      <c r="C144" s="46" t="s">
        <v>176</v>
      </c>
      <c r="D144" s="46" t="s">
        <v>162</v>
      </c>
      <c r="E144" s="46" t="s">
        <v>129</v>
      </c>
      <c r="F144" s="47" t="s">
        <v>178</v>
      </c>
      <c r="G144" s="52"/>
      <c r="H144" s="49"/>
      <c r="I144" s="53">
        <v>45861</v>
      </c>
      <c r="J144" s="50">
        <v>45874</v>
      </c>
      <c r="K144" s="51"/>
      <c r="L144" s="51"/>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row>
    <row r="145" spans="2:68" ht="15" customHeight="1" thickBot="1">
      <c r="B145" s="46" t="s">
        <v>129</v>
      </c>
      <c r="C145" s="46" t="s">
        <v>176</v>
      </c>
      <c r="D145" s="46" t="s">
        <v>162</v>
      </c>
      <c r="E145" s="46" t="s">
        <v>129</v>
      </c>
      <c r="F145" s="47" t="s">
        <v>179</v>
      </c>
      <c r="G145" s="52"/>
      <c r="H145" s="49"/>
      <c r="I145" s="53">
        <v>45861</v>
      </c>
      <c r="J145" s="50">
        <v>45874</v>
      </c>
      <c r="K145" s="51"/>
      <c r="L145" s="51"/>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row>
    <row r="146" spans="2:68" ht="15" customHeight="1" thickBot="1">
      <c r="B146" s="46" t="s">
        <v>134</v>
      </c>
      <c r="C146" s="46" t="s">
        <v>176</v>
      </c>
      <c r="D146" s="46" t="s">
        <v>162</v>
      </c>
      <c r="E146" s="46" t="s">
        <v>135</v>
      </c>
      <c r="F146" s="47" t="s">
        <v>136</v>
      </c>
      <c r="G146" s="52"/>
      <c r="H146" s="49"/>
      <c r="I146" s="53">
        <v>45861</v>
      </c>
      <c r="J146" s="50">
        <v>45874</v>
      </c>
      <c r="K146" s="51"/>
      <c r="L146" s="51"/>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row>
    <row r="147" spans="2:68" ht="15" customHeight="1" thickBot="1">
      <c r="B147" s="46" t="s">
        <v>134</v>
      </c>
      <c r="C147" s="46" t="s">
        <v>176</v>
      </c>
      <c r="D147" s="46" t="s">
        <v>162</v>
      </c>
      <c r="E147" s="46" t="s">
        <v>135</v>
      </c>
      <c r="F147" s="47" t="s">
        <v>137</v>
      </c>
      <c r="G147" s="52"/>
      <c r="H147" s="49"/>
      <c r="I147" s="53">
        <v>45861</v>
      </c>
      <c r="J147" s="50">
        <v>45874</v>
      </c>
      <c r="K147" s="51"/>
      <c r="L147" s="51"/>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row>
    <row r="148" spans="2:68" ht="15" customHeight="1" thickBot="1">
      <c r="B148" s="46" t="s">
        <v>134</v>
      </c>
      <c r="C148" s="46" t="s">
        <v>176</v>
      </c>
      <c r="D148" s="46" t="s">
        <v>162</v>
      </c>
      <c r="E148" s="46" t="s">
        <v>135</v>
      </c>
      <c r="F148" s="47" t="s">
        <v>146</v>
      </c>
      <c r="G148" s="52"/>
      <c r="H148" s="49"/>
      <c r="I148" s="53">
        <v>45861</v>
      </c>
      <c r="J148" s="50">
        <v>45874</v>
      </c>
      <c r="K148" s="51"/>
      <c r="L148" s="51"/>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row>
    <row r="149" spans="2:68" ht="15" customHeight="1" thickBot="1">
      <c r="B149" s="46" t="s">
        <v>134</v>
      </c>
      <c r="C149" s="46" t="s">
        <v>176</v>
      </c>
      <c r="D149" s="46" t="s">
        <v>162</v>
      </c>
      <c r="E149" s="46" t="s">
        <v>138</v>
      </c>
      <c r="F149" s="47" t="s">
        <v>136</v>
      </c>
      <c r="G149" s="52"/>
      <c r="H149" s="49"/>
      <c r="I149" s="53">
        <v>45861</v>
      </c>
      <c r="J149" s="50">
        <v>45874</v>
      </c>
      <c r="K149" s="51"/>
      <c r="L149" s="51"/>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row>
    <row r="150" spans="2:68" ht="15" customHeight="1" thickBot="1">
      <c r="B150" s="46" t="s">
        <v>134</v>
      </c>
      <c r="C150" s="46" t="s">
        <v>176</v>
      </c>
      <c r="D150" s="46" t="s">
        <v>162</v>
      </c>
      <c r="E150" s="46" t="s">
        <v>138</v>
      </c>
      <c r="F150" s="47" t="s">
        <v>137</v>
      </c>
      <c r="G150" s="52"/>
      <c r="H150" s="49"/>
      <c r="I150" s="53">
        <v>45861</v>
      </c>
      <c r="J150" s="50">
        <v>45874</v>
      </c>
      <c r="K150" s="51"/>
      <c r="L150" s="51"/>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row>
    <row r="151" spans="2:68" ht="15" customHeight="1" thickBot="1">
      <c r="B151" s="46" t="s">
        <v>134</v>
      </c>
      <c r="C151" s="46" t="s">
        <v>176</v>
      </c>
      <c r="D151" s="46" t="s">
        <v>162</v>
      </c>
      <c r="E151" s="46" t="s">
        <v>138</v>
      </c>
      <c r="F151" s="47" t="s">
        <v>146</v>
      </c>
      <c r="G151" s="52"/>
      <c r="H151" s="49"/>
      <c r="I151" s="53">
        <v>45861</v>
      </c>
      <c r="J151" s="50">
        <v>45874</v>
      </c>
      <c r="K151" s="51"/>
      <c r="L151" s="51"/>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row>
    <row r="152" spans="2:68" ht="15" customHeight="1" thickBot="1">
      <c r="B152" s="46" t="s">
        <v>134</v>
      </c>
      <c r="C152" s="46" t="s">
        <v>176</v>
      </c>
      <c r="D152" s="46" t="s">
        <v>162</v>
      </c>
      <c r="E152" s="46" t="s">
        <v>139</v>
      </c>
      <c r="F152" s="47" t="s">
        <v>136</v>
      </c>
      <c r="G152" s="52"/>
      <c r="H152" s="49"/>
      <c r="I152" s="53">
        <v>45861</v>
      </c>
      <c r="J152" s="50">
        <v>45874</v>
      </c>
      <c r="K152" s="51"/>
      <c r="L152" s="51"/>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row>
    <row r="153" spans="2:68" ht="15" customHeight="1" thickBot="1">
      <c r="B153" s="46" t="s">
        <v>134</v>
      </c>
      <c r="C153" s="46" t="s">
        <v>176</v>
      </c>
      <c r="D153" s="46" t="s">
        <v>162</v>
      </c>
      <c r="E153" s="46" t="s">
        <v>139</v>
      </c>
      <c r="F153" s="47" t="s">
        <v>137</v>
      </c>
      <c r="G153" s="52"/>
      <c r="H153" s="49"/>
      <c r="I153" s="53">
        <v>45861</v>
      </c>
      <c r="J153" s="50">
        <v>45874</v>
      </c>
      <c r="K153" s="51"/>
      <c r="L153" s="51"/>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row>
    <row r="154" spans="2:68" ht="15" customHeight="1" thickBot="1">
      <c r="B154" s="46" t="s">
        <v>134</v>
      </c>
      <c r="C154" s="46" t="s">
        <v>176</v>
      </c>
      <c r="D154" s="46" t="s">
        <v>162</v>
      </c>
      <c r="E154" s="46" t="s">
        <v>139</v>
      </c>
      <c r="F154" s="47" t="s">
        <v>146</v>
      </c>
      <c r="G154" s="52"/>
      <c r="H154" s="49"/>
      <c r="I154" s="53">
        <v>45861</v>
      </c>
      <c r="J154" s="50">
        <v>45874</v>
      </c>
      <c r="K154" s="51"/>
      <c r="L154" s="51"/>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row>
    <row r="155" spans="2:68" ht="15" customHeight="1" thickBot="1">
      <c r="B155" s="46" t="s">
        <v>134</v>
      </c>
      <c r="C155" s="46" t="s">
        <v>176</v>
      </c>
      <c r="D155" s="46" t="s">
        <v>162</v>
      </c>
      <c r="E155" s="46" t="s">
        <v>147</v>
      </c>
      <c r="F155" s="47" t="s">
        <v>136</v>
      </c>
      <c r="G155" s="52"/>
      <c r="H155" s="49"/>
      <c r="I155" s="53">
        <v>45861</v>
      </c>
      <c r="J155" s="50">
        <v>45874</v>
      </c>
      <c r="K155" s="51"/>
      <c r="L155" s="51"/>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row>
    <row r="156" spans="2:68" ht="15" customHeight="1" thickBot="1">
      <c r="B156" s="46" t="s">
        <v>93</v>
      </c>
      <c r="C156" s="46" t="s">
        <v>176</v>
      </c>
      <c r="D156" s="46" t="s">
        <v>162</v>
      </c>
      <c r="E156" s="46" t="s">
        <v>108</v>
      </c>
      <c r="F156" s="47" t="s">
        <v>109</v>
      </c>
      <c r="G156" s="52"/>
      <c r="H156" s="49"/>
      <c r="I156" s="53">
        <v>45861</v>
      </c>
      <c r="J156" s="50">
        <v>45874</v>
      </c>
      <c r="K156" s="51"/>
      <c r="L156" s="51"/>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row>
    <row r="157" spans="2:68" ht="15" customHeight="1" thickBot="1">
      <c r="B157" s="46" t="s">
        <v>93</v>
      </c>
      <c r="C157" s="46" t="s">
        <v>176</v>
      </c>
      <c r="D157" s="46" t="s">
        <v>162</v>
      </c>
      <c r="E157" s="46" t="s">
        <v>108</v>
      </c>
      <c r="F157" s="47" t="s">
        <v>110</v>
      </c>
      <c r="G157" s="52"/>
      <c r="H157" s="49"/>
      <c r="I157" s="53">
        <v>45861</v>
      </c>
      <c r="J157" s="50">
        <v>45874</v>
      </c>
      <c r="K157" s="51"/>
      <c r="L157" s="51"/>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row>
    <row r="158" spans="2:68" ht="15" customHeight="1" thickBot="1">
      <c r="B158" s="46" t="s">
        <v>93</v>
      </c>
      <c r="C158" s="46" t="s">
        <v>176</v>
      </c>
      <c r="D158" s="46" t="s">
        <v>162</v>
      </c>
      <c r="E158" s="46" t="s">
        <v>108</v>
      </c>
      <c r="F158" s="47" t="s">
        <v>111</v>
      </c>
      <c r="G158" s="52"/>
      <c r="H158" s="49"/>
      <c r="I158" s="53">
        <v>45861</v>
      </c>
      <c r="J158" s="50">
        <v>45874</v>
      </c>
      <c r="K158" s="51"/>
      <c r="L158" s="51"/>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row>
    <row r="159" spans="2:68" ht="15" customHeight="1" thickBot="1">
      <c r="B159" s="46" t="s">
        <v>93</v>
      </c>
      <c r="C159" s="46" t="s">
        <v>176</v>
      </c>
      <c r="D159" s="46" t="s">
        <v>162</v>
      </c>
      <c r="E159" s="46" t="s">
        <v>108</v>
      </c>
      <c r="F159" s="47" t="s">
        <v>112</v>
      </c>
      <c r="G159" s="52"/>
      <c r="H159" s="49"/>
      <c r="I159" s="53">
        <v>45861</v>
      </c>
      <c r="J159" s="50">
        <v>45874</v>
      </c>
      <c r="K159" s="51"/>
      <c r="L159" s="51"/>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row>
    <row r="160" spans="2:68" ht="15" customHeight="1" thickBot="1">
      <c r="B160" s="46" t="s">
        <v>93</v>
      </c>
      <c r="C160" s="46" t="s">
        <v>176</v>
      </c>
      <c r="D160" s="46" t="s">
        <v>162</v>
      </c>
      <c r="E160" s="46" t="s">
        <v>108</v>
      </c>
      <c r="F160" s="47" t="s">
        <v>113</v>
      </c>
      <c r="G160" s="52"/>
      <c r="H160" s="49"/>
      <c r="I160" s="53">
        <v>45861</v>
      </c>
      <c r="J160" s="50">
        <v>45874</v>
      </c>
      <c r="K160" s="51"/>
      <c r="L160" s="51"/>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row>
    <row r="161" spans="2:68" ht="15" customHeight="1" thickBot="1">
      <c r="B161" s="46" t="s">
        <v>93</v>
      </c>
      <c r="C161" s="46" t="s">
        <v>176</v>
      </c>
      <c r="D161" s="46" t="s">
        <v>162</v>
      </c>
      <c r="E161" s="46" t="s">
        <v>108</v>
      </c>
      <c r="F161" s="47" t="s">
        <v>114</v>
      </c>
      <c r="G161" s="52"/>
      <c r="H161" s="49"/>
      <c r="I161" s="53">
        <v>45861</v>
      </c>
      <c r="J161" s="50">
        <v>45874</v>
      </c>
      <c r="K161" s="51"/>
      <c r="L161" s="51"/>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row>
    <row r="162" spans="2:68" ht="15" customHeight="1" thickBot="1">
      <c r="B162" s="46" t="s">
        <v>134</v>
      </c>
      <c r="C162" s="46" t="s">
        <v>176</v>
      </c>
      <c r="D162" s="46" t="s">
        <v>162</v>
      </c>
      <c r="E162" s="46" t="s">
        <v>135</v>
      </c>
      <c r="F162" s="47" t="s">
        <v>148</v>
      </c>
      <c r="G162" s="52"/>
      <c r="H162" s="49"/>
      <c r="I162" s="53">
        <v>45861</v>
      </c>
      <c r="J162" s="50">
        <v>45874</v>
      </c>
      <c r="K162" s="51"/>
      <c r="L162" s="51"/>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row>
    <row r="163" spans="2:68" ht="15" customHeight="1" thickBot="1">
      <c r="B163" s="46" t="s">
        <v>134</v>
      </c>
      <c r="C163" s="46" t="s">
        <v>176</v>
      </c>
      <c r="D163" s="46" t="s">
        <v>162</v>
      </c>
      <c r="E163" s="46" t="s">
        <v>138</v>
      </c>
      <c r="F163" s="47" t="s">
        <v>148</v>
      </c>
      <c r="G163" s="52"/>
      <c r="H163" s="49"/>
      <c r="I163" s="53">
        <v>45861</v>
      </c>
      <c r="J163" s="50">
        <v>45874</v>
      </c>
      <c r="K163" s="51"/>
      <c r="L163" s="51"/>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row>
    <row r="164" spans="2:68" ht="15" customHeight="1" thickBot="1">
      <c r="B164" s="46" t="s">
        <v>134</v>
      </c>
      <c r="C164" s="46" t="s">
        <v>176</v>
      </c>
      <c r="D164" s="46" t="s">
        <v>162</v>
      </c>
      <c r="E164" s="46" t="s">
        <v>139</v>
      </c>
      <c r="F164" s="47" t="s">
        <v>148</v>
      </c>
      <c r="G164" s="52"/>
      <c r="H164" s="49"/>
      <c r="I164" s="53">
        <v>45861</v>
      </c>
      <c r="J164" s="50">
        <v>45874</v>
      </c>
      <c r="K164" s="51"/>
      <c r="L164" s="51"/>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row>
    <row r="165" spans="2:68" ht="15" customHeight="1" thickBot="1">
      <c r="B165" s="46" t="s">
        <v>134</v>
      </c>
      <c r="C165" s="46" t="s">
        <v>176</v>
      </c>
      <c r="D165" s="46" t="s">
        <v>162</v>
      </c>
      <c r="E165" s="46" t="s">
        <v>147</v>
      </c>
      <c r="F165" s="47" t="s">
        <v>148</v>
      </c>
      <c r="G165" s="52"/>
      <c r="H165" s="49"/>
      <c r="I165" s="53">
        <v>45861</v>
      </c>
      <c r="J165" s="50">
        <v>45874</v>
      </c>
      <c r="K165" s="51"/>
      <c r="L165" s="51"/>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row>
    <row r="166" spans="2:68" ht="15" customHeight="1" thickBot="1">
      <c r="B166" s="46" t="s">
        <v>134</v>
      </c>
      <c r="C166" s="46" t="s">
        <v>176</v>
      </c>
      <c r="D166" s="46" t="s">
        <v>162</v>
      </c>
      <c r="E166" s="46" t="s">
        <v>135</v>
      </c>
      <c r="F166" s="47" t="s">
        <v>149</v>
      </c>
      <c r="G166" s="52"/>
      <c r="H166" s="49"/>
      <c r="I166" s="53">
        <v>45861</v>
      </c>
      <c r="J166" s="50">
        <v>45874</v>
      </c>
      <c r="K166" s="51"/>
      <c r="L166" s="51"/>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row>
    <row r="167" spans="2:68" ht="15" customHeight="1" thickBot="1">
      <c r="B167" s="46" t="s">
        <v>134</v>
      </c>
      <c r="C167" s="46" t="s">
        <v>176</v>
      </c>
      <c r="D167" s="46" t="s">
        <v>162</v>
      </c>
      <c r="E167" s="46" t="s">
        <v>138</v>
      </c>
      <c r="F167" s="47" t="s">
        <v>149</v>
      </c>
      <c r="G167" s="52"/>
      <c r="H167" s="49"/>
      <c r="I167" s="53">
        <v>45861</v>
      </c>
      <c r="J167" s="50">
        <v>45874</v>
      </c>
      <c r="K167" s="51"/>
      <c r="L167" s="51"/>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row>
    <row r="168" spans="2:68" ht="15" customHeight="1" thickBot="1">
      <c r="B168" s="46" t="s">
        <v>134</v>
      </c>
      <c r="C168" s="46" t="s">
        <v>176</v>
      </c>
      <c r="D168" s="46" t="s">
        <v>162</v>
      </c>
      <c r="E168" s="46" t="s">
        <v>139</v>
      </c>
      <c r="F168" s="47" t="s">
        <v>149</v>
      </c>
      <c r="G168" s="52"/>
      <c r="H168" s="49"/>
      <c r="I168" s="53">
        <v>45861</v>
      </c>
      <c r="J168" s="50">
        <v>45874</v>
      </c>
      <c r="K168" s="51"/>
      <c r="L168" s="51"/>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row>
    <row r="169" spans="2:68" ht="15" customHeight="1" thickBot="1">
      <c r="B169" s="46" t="s">
        <v>134</v>
      </c>
      <c r="C169" s="46" t="s">
        <v>176</v>
      </c>
      <c r="D169" s="46" t="s">
        <v>162</v>
      </c>
      <c r="E169" s="46" t="s">
        <v>147</v>
      </c>
      <c r="F169" s="47" t="s">
        <v>149</v>
      </c>
      <c r="G169" s="52"/>
      <c r="H169" s="49"/>
      <c r="I169" s="53">
        <v>45861</v>
      </c>
      <c r="J169" s="50">
        <v>45874</v>
      </c>
      <c r="K169" s="51"/>
      <c r="L169" s="51"/>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row>
    <row r="170" spans="2:68" ht="15" customHeight="1" thickBot="1">
      <c r="B170" s="46" t="s">
        <v>140</v>
      </c>
      <c r="C170" s="46" t="s">
        <v>176</v>
      </c>
      <c r="D170" s="46" t="s">
        <v>162</v>
      </c>
      <c r="E170" s="46" t="s">
        <v>140</v>
      </c>
      <c r="F170" s="47" t="s">
        <v>183</v>
      </c>
      <c r="G170" s="52"/>
      <c r="H170" s="49"/>
      <c r="I170" s="53">
        <v>45861</v>
      </c>
      <c r="J170" s="50">
        <v>45874</v>
      </c>
      <c r="K170" s="51"/>
      <c r="L170" s="51"/>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row>
    <row r="171" spans="2:68" ht="15" customHeight="1" thickBot="1">
      <c r="B171" s="46" t="s">
        <v>129</v>
      </c>
      <c r="C171" s="46" t="s">
        <v>184</v>
      </c>
      <c r="D171" s="46" t="s">
        <v>162</v>
      </c>
      <c r="E171" s="46" t="s">
        <v>129</v>
      </c>
      <c r="F171" s="47" t="s">
        <v>185</v>
      </c>
      <c r="G171" s="52"/>
      <c r="H171" s="49"/>
      <c r="I171" s="53">
        <v>45861</v>
      </c>
      <c r="J171" s="50">
        <v>45874</v>
      </c>
      <c r="K171" s="51"/>
      <c r="L171" s="51"/>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row>
    <row r="172" spans="2:68" ht="15" customHeight="1" thickBot="1">
      <c r="B172" s="46" t="s">
        <v>129</v>
      </c>
      <c r="C172" s="46" t="s">
        <v>184</v>
      </c>
      <c r="D172" s="46" t="s">
        <v>162</v>
      </c>
      <c r="E172" s="46" t="s">
        <v>129</v>
      </c>
      <c r="F172" s="47" t="s">
        <v>167</v>
      </c>
      <c r="G172" s="52"/>
      <c r="H172" s="49"/>
      <c r="I172" s="53">
        <v>45861</v>
      </c>
      <c r="J172" s="50">
        <v>45874</v>
      </c>
      <c r="K172" s="51"/>
      <c r="L172" s="51"/>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row>
    <row r="173" spans="2:68" ht="15" customHeight="1" thickBot="1">
      <c r="B173" s="46" t="s">
        <v>129</v>
      </c>
      <c r="C173" s="46" t="s">
        <v>184</v>
      </c>
      <c r="D173" s="46" t="s">
        <v>162</v>
      </c>
      <c r="E173" s="46" t="s">
        <v>129</v>
      </c>
      <c r="F173" s="47" t="s">
        <v>168</v>
      </c>
      <c r="G173" s="52"/>
      <c r="H173" s="49"/>
      <c r="I173" s="53">
        <v>45861</v>
      </c>
      <c r="J173" s="50">
        <v>45874</v>
      </c>
      <c r="K173" s="51"/>
      <c r="L173" s="51"/>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row>
    <row r="174" spans="2:68" ht="15" customHeight="1" thickBot="1">
      <c r="B174" s="46" t="s">
        <v>134</v>
      </c>
      <c r="C174" s="46" t="s">
        <v>184</v>
      </c>
      <c r="D174" s="46" t="s">
        <v>162</v>
      </c>
      <c r="E174" s="46" t="s">
        <v>135</v>
      </c>
      <c r="F174" s="47" t="s">
        <v>136</v>
      </c>
      <c r="G174" s="52"/>
      <c r="H174" s="49"/>
      <c r="I174" s="53">
        <v>45861</v>
      </c>
      <c r="J174" s="50">
        <v>45874</v>
      </c>
      <c r="K174" s="51"/>
      <c r="L174" s="51"/>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row>
    <row r="175" spans="2:68" ht="15" customHeight="1" thickBot="1">
      <c r="B175" s="46" t="s">
        <v>134</v>
      </c>
      <c r="C175" s="46" t="s">
        <v>184</v>
      </c>
      <c r="D175" s="46" t="s">
        <v>162</v>
      </c>
      <c r="E175" s="46" t="s">
        <v>135</v>
      </c>
      <c r="F175" s="47" t="s">
        <v>137</v>
      </c>
      <c r="G175" s="52"/>
      <c r="H175" s="49"/>
      <c r="I175" s="53">
        <v>45861</v>
      </c>
      <c r="J175" s="50">
        <v>45874</v>
      </c>
      <c r="K175" s="51"/>
      <c r="L175" s="51"/>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row>
    <row r="176" spans="2:68" ht="15" customHeight="1" thickBot="1">
      <c r="B176" s="46" t="s">
        <v>134</v>
      </c>
      <c r="C176" s="46" t="s">
        <v>184</v>
      </c>
      <c r="D176" s="46" t="s">
        <v>162</v>
      </c>
      <c r="E176" s="46" t="s">
        <v>135</v>
      </c>
      <c r="F176" s="47" t="s">
        <v>146</v>
      </c>
      <c r="G176" s="52"/>
      <c r="H176" s="49"/>
      <c r="I176" s="53">
        <v>45861</v>
      </c>
      <c r="J176" s="50">
        <v>45874</v>
      </c>
      <c r="K176" s="51"/>
      <c r="L176" s="51"/>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row>
    <row r="177" spans="2:68" ht="15" customHeight="1" thickBot="1">
      <c r="B177" s="46" t="s">
        <v>134</v>
      </c>
      <c r="C177" s="46" t="s">
        <v>184</v>
      </c>
      <c r="D177" s="46" t="s">
        <v>162</v>
      </c>
      <c r="E177" s="46" t="s">
        <v>138</v>
      </c>
      <c r="F177" s="47" t="s">
        <v>136</v>
      </c>
      <c r="G177" s="52"/>
      <c r="H177" s="49"/>
      <c r="I177" s="53">
        <v>45861</v>
      </c>
      <c r="J177" s="50">
        <v>45874</v>
      </c>
      <c r="K177" s="51"/>
      <c r="L177" s="51"/>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row>
    <row r="178" spans="2:68" ht="15" customHeight="1" thickBot="1">
      <c r="B178" s="46" t="s">
        <v>134</v>
      </c>
      <c r="C178" s="46" t="s">
        <v>184</v>
      </c>
      <c r="D178" s="46" t="s">
        <v>162</v>
      </c>
      <c r="E178" s="46" t="s">
        <v>138</v>
      </c>
      <c r="F178" s="47" t="s">
        <v>137</v>
      </c>
      <c r="G178" s="52"/>
      <c r="H178" s="49"/>
      <c r="I178" s="53">
        <v>45861</v>
      </c>
      <c r="J178" s="50">
        <v>45874</v>
      </c>
      <c r="K178" s="51"/>
      <c r="L178" s="51"/>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row>
    <row r="179" spans="2:68" ht="15" customHeight="1" thickBot="1">
      <c r="B179" s="46" t="s">
        <v>134</v>
      </c>
      <c r="C179" s="46" t="s">
        <v>184</v>
      </c>
      <c r="D179" s="46" t="s">
        <v>162</v>
      </c>
      <c r="E179" s="46" t="s">
        <v>138</v>
      </c>
      <c r="F179" s="47" t="s">
        <v>146</v>
      </c>
      <c r="G179" s="52"/>
      <c r="H179" s="49"/>
      <c r="I179" s="53">
        <v>45861</v>
      </c>
      <c r="J179" s="50">
        <v>45874</v>
      </c>
      <c r="K179" s="51"/>
      <c r="L179" s="51"/>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row>
    <row r="180" spans="2:68" ht="15" customHeight="1" thickBot="1">
      <c r="B180" s="46" t="s">
        <v>134</v>
      </c>
      <c r="C180" s="46" t="s">
        <v>184</v>
      </c>
      <c r="D180" s="46" t="s">
        <v>162</v>
      </c>
      <c r="E180" s="46" t="s">
        <v>139</v>
      </c>
      <c r="F180" s="47" t="s">
        <v>136</v>
      </c>
      <c r="G180" s="52"/>
      <c r="H180" s="49"/>
      <c r="I180" s="53">
        <v>45861</v>
      </c>
      <c r="J180" s="50">
        <v>45874</v>
      </c>
      <c r="K180" s="51"/>
      <c r="L180" s="51"/>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row>
    <row r="181" spans="2:68" ht="15" customHeight="1" thickBot="1">
      <c r="B181" s="46" t="s">
        <v>134</v>
      </c>
      <c r="C181" s="46" t="s">
        <v>184</v>
      </c>
      <c r="D181" s="46" t="s">
        <v>162</v>
      </c>
      <c r="E181" s="46" t="s">
        <v>139</v>
      </c>
      <c r="F181" s="47" t="s">
        <v>137</v>
      </c>
      <c r="G181" s="52"/>
      <c r="H181" s="49"/>
      <c r="I181" s="53">
        <v>45861</v>
      </c>
      <c r="J181" s="50">
        <v>45874</v>
      </c>
      <c r="K181" s="51"/>
      <c r="L181" s="51"/>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row>
    <row r="182" spans="2:68" ht="15" customHeight="1" thickBot="1">
      <c r="B182" s="46" t="s">
        <v>134</v>
      </c>
      <c r="C182" s="46" t="s">
        <v>184</v>
      </c>
      <c r="D182" s="46" t="s">
        <v>162</v>
      </c>
      <c r="E182" s="46" t="s">
        <v>139</v>
      </c>
      <c r="F182" s="47" t="s">
        <v>146</v>
      </c>
      <c r="G182" s="52"/>
      <c r="H182" s="49"/>
      <c r="I182" s="53">
        <v>45861</v>
      </c>
      <c r="J182" s="50">
        <v>45874</v>
      </c>
      <c r="K182" s="51"/>
      <c r="L182" s="51"/>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row>
    <row r="183" spans="2:68" ht="15" customHeight="1" thickBot="1">
      <c r="B183" s="46" t="s">
        <v>134</v>
      </c>
      <c r="C183" s="46" t="s">
        <v>184</v>
      </c>
      <c r="D183" s="46" t="s">
        <v>162</v>
      </c>
      <c r="E183" s="46" t="s">
        <v>147</v>
      </c>
      <c r="F183" s="47" t="s">
        <v>146</v>
      </c>
      <c r="G183" s="52"/>
      <c r="H183" s="49"/>
      <c r="I183" s="53">
        <v>45861</v>
      </c>
      <c r="J183" s="50">
        <v>45874</v>
      </c>
      <c r="K183" s="51"/>
      <c r="L183" s="51"/>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row>
    <row r="184" spans="2:68" ht="15" customHeight="1" thickBot="1">
      <c r="B184" s="46" t="s">
        <v>134</v>
      </c>
      <c r="C184" s="46" t="s">
        <v>184</v>
      </c>
      <c r="D184" s="46" t="s">
        <v>162</v>
      </c>
      <c r="E184" s="46" t="s">
        <v>186</v>
      </c>
      <c r="F184" s="47" t="s">
        <v>187</v>
      </c>
      <c r="G184" s="52"/>
      <c r="H184" s="49"/>
      <c r="I184" s="53">
        <v>45861</v>
      </c>
      <c r="J184" s="50">
        <v>45874</v>
      </c>
      <c r="K184" s="51"/>
      <c r="L184" s="51"/>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row>
    <row r="185" spans="2:68" ht="15" customHeight="1" thickBot="1">
      <c r="B185" s="46" t="s">
        <v>134</v>
      </c>
      <c r="C185" s="46" t="s">
        <v>184</v>
      </c>
      <c r="D185" s="46" t="s">
        <v>162</v>
      </c>
      <c r="E185" s="46" t="s">
        <v>186</v>
      </c>
      <c r="F185" s="47" t="s">
        <v>188</v>
      </c>
      <c r="G185" s="52"/>
      <c r="H185" s="49"/>
      <c r="I185" s="53">
        <v>45861</v>
      </c>
      <c r="J185" s="50">
        <v>45874</v>
      </c>
      <c r="K185" s="51"/>
      <c r="L185" s="51"/>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row>
    <row r="186" spans="2:68" ht="15" customHeight="1" thickBot="1">
      <c r="B186" s="46" t="s">
        <v>134</v>
      </c>
      <c r="C186" s="46" t="s">
        <v>184</v>
      </c>
      <c r="D186" s="46" t="s">
        <v>162</v>
      </c>
      <c r="E186" s="46" t="s">
        <v>135</v>
      </c>
      <c r="F186" s="47" t="s">
        <v>148</v>
      </c>
      <c r="G186" s="52"/>
      <c r="H186" s="49"/>
      <c r="I186" s="53">
        <v>45861</v>
      </c>
      <c r="J186" s="50">
        <v>45874</v>
      </c>
      <c r="K186" s="51"/>
      <c r="L186" s="51"/>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row>
    <row r="187" spans="2:68" ht="15" customHeight="1" thickBot="1">
      <c r="B187" s="46" t="s">
        <v>134</v>
      </c>
      <c r="C187" s="46" t="s">
        <v>184</v>
      </c>
      <c r="D187" s="46" t="s">
        <v>162</v>
      </c>
      <c r="E187" s="46" t="s">
        <v>138</v>
      </c>
      <c r="F187" s="47" t="s">
        <v>148</v>
      </c>
      <c r="G187" s="52"/>
      <c r="H187" s="49"/>
      <c r="I187" s="53">
        <v>45861</v>
      </c>
      <c r="J187" s="50">
        <v>45874</v>
      </c>
      <c r="K187" s="51"/>
      <c r="L187" s="51"/>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row>
    <row r="188" spans="2:68" ht="15" customHeight="1" thickBot="1">
      <c r="B188" s="46" t="s">
        <v>134</v>
      </c>
      <c r="C188" s="46" t="s">
        <v>184</v>
      </c>
      <c r="D188" s="46" t="s">
        <v>162</v>
      </c>
      <c r="E188" s="46" t="s">
        <v>139</v>
      </c>
      <c r="F188" s="47" t="s">
        <v>148</v>
      </c>
      <c r="G188" s="52"/>
      <c r="H188" s="49"/>
      <c r="I188" s="53">
        <v>45861</v>
      </c>
      <c r="J188" s="50">
        <v>45874</v>
      </c>
      <c r="K188" s="51"/>
      <c r="L188" s="51"/>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row>
    <row r="189" spans="2:68" ht="15" customHeight="1" thickBot="1">
      <c r="B189" s="46" t="s">
        <v>134</v>
      </c>
      <c r="C189" s="46" t="s">
        <v>184</v>
      </c>
      <c r="D189" s="46" t="s">
        <v>162</v>
      </c>
      <c r="E189" s="46" t="s">
        <v>147</v>
      </c>
      <c r="F189" s="47" t="s">
        <v>148</v>
      </c>
      <c r="G189" s="52"/>
      <c r="H189" s="49"/>
      <c r="I189" s="53">
        <v>45861</v>
      </c>
      <c r="J189" s="50">
        <v>45874</v>
      </c>
      <c r="K189" s="51"/>
      <c r="L189" s="51"/>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row>
    <row r="190" spans="2:68" ht="15" customHeight="1" thickBot="1">
      <c r="B190" s="46" t="s">
        <v>134</v>
      </c>
      <c r="C190" s="46" t="s">
        <v>184</v>
      </c>
      <c r="D190" s="46" t="s">
        <v>162</v>
      </c>
      <c r="E190" s="46" t="s">
        <v>135</v>
      </c>
      <c r="F190" s="47" t="s">
        <v>149</v>
      </c>
      <c r="G190" s="52"/>
      <c r="H190" s="49"/>
      <c r="I190" s="53">
        <v>45861</v>
      </c>
      <c r="J190" s="50">
        <v>45874</v>
      </c>
      <c r="K190" s="51"/>
      <c r="L190" s="51"/>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row>
    <row r="191" spans="2:68" ht="15" customHeight="1" thickBot="1">
      <c r="B191" s="46" t="s">
        <v>134</v>
      </c>
      <c r="C191" s="46" t="s">
        <v>184</v>
      </c>
      <c r="D191" s="46" t="s">
        <v>162</v>
      </c>
      <c r="E191" s="46" t="s">
        <v>138</v>
      </c>
      <c r="F191" s="47" t="s">
        <v>149</v>
      </c>
      <c r="G191" s="52"/>
      <c r="H191" s="49"/>
      <c r="I191" s="53">
        <v>45861</v>
      </c>
      <c r="J191" s="50">
        <v>45874</v>
      </c>
      <c r="K191" s="51"/>
      <c r="L191" s="51"/>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row>
    <row r="192" spans="2:68" ht="15" customHeight="1" thickBot="1">
      <c r="B192" s="46" t="s">
        <v>134</v>
      </c>
      <c r="C192" s="46" t="s">
        <v>184</v>
      </c>
      <c r="D192" s="46" t="s">
        <v>162</v>
      </c>
      <c r="E192" s="46" t="s">
        <v>139</v>
      </c>
      <c r="F192" s="47" t="s">
        <v>149</v>
      </c>
      <c r="G192" s="52"/>
      <c r="H192" s="49"/>
      <c r="I192" s="53">
        <v>45861</v>
      </c>
      <c r="J192" s="50">
        <v>45874</v>
      </c>
      <c r="K192" s="51"/>
      <c r="L192" s="51"/>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row>
    <row r="193" spans="2:68" ht="15" customHeight="1" thickBot="1">
      <c r="B193" s="46" t="s">
        <v>134</v>
      </c>
      <c r="C193" s="46" t="s">
        <v>184</v>
      </c>
      <c r="D193" s="46" t="s">
        <v>162</v>
      </c>
      <c r="E193" s="46" t="s">
        <v>147</v>
      </c>
      <c r="F193" s="47" t="s">
        <v>149</v>
      </c>
      <c r="G193" s="52"/>
      <c r="H193" s="49"/>
      <c r="I193" s="53">
        <v>45861</v>
      </c>
      <c r="J193" s="50">
        <v>45874</v>
      </c>
      <c r="K193" s="51"/>
      <c r="L193" s="51"/>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row>
    <row r="194" spans="2:68" ht="15" customHeight="1" thickBot="1">
      <c r="B194" s="46" t="s">
        <v>140</v>
      </c>
      <c r="C194" s="46" t="s">
        <v>184</v>
      </c>
      <c r="D194" s="46" t="s">
        <v>162</v>
      </c>
      <c r="E194" s="46" t="s">
        <v>140</v>
      </c>
      <c r="F194" s="47" t="s">
        <v>183</v>
      </c>
      <c r="G194" s="52"/>
      <c r="H194" s="49"/>
      <c r="I194" s="53">
        <v>45861</v>
      </c>
      <c r="J194" s="50">
        <v>45874</v>
      </c>
      <c r="K194" s="51"/>
      <c r="L194" s="51"/>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row>
    <row r="195" spans="2:68" ht="15" customHeight="1" thickBot="1">
      <c r="B195" s="46" t="s">
        <v>140</v>
      </c>
      <c r="C195" s="46" t="s">
        <v>176</v>
      </c>
      <c r="D195" s="46" t="s">
        <v>162</v>
      </c>
      <c r="E195" s="46" t="s">
        <v>140</v>
      </c>
      <c r="F195" s="47" t="s">
        <v>191</v>
      </c>
      <c r="G195" s="52"/>
      <c r="H195" s="49"/>
      <c r="I195" s="53">
        <v>45861</v>
      </c>
      <c r="J195" s="50">
        <v>45874</v>
      </c>
      <c r="K195" s="51"/>
      <c r="L195" s="51"/>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row>
    <row r="196" spans="2:68" ht="15" customHeight="1" thickBot="1">
      <c r="B196" s="46" t="s">
        <v>0</v>
      </c>
      <c r="C196" s="46" t="s">
        <v>68</v>
      </c>
      <c r="D196" s="46" t="s">
        <v>162</v>
      </c>
      <c r="E196" s="46" t="s">
        <v>0</v>
      </c>
      <c r="F196" s="54" t="s">
        <v>169</v>
      </c>
      <c r="G196" s="52"/>
      <c r="H196" s="49"/>
      <c r="I196" s="53">
        <v>45861</v>
      </c>
      <c r="J196" s="50">
        <v>45874</v>
      </c>
      <c r="K196" s="51"/>
      <c r="L196" s="51"/>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row>
    <row r="197" spans="2:68" ht="15" customHeight="1" thickBot="1">
      <c r="B197" s="46"/>
      <c r="C197" s="46"/>
      <c r="D197" s="46"/>
      <c r="E197" s="46"/>
      <c r="F197" s="47"/>
      <c r="G197" s="52"/>
      <c r="H197" s="49"/>
      <c r="I197" s="53"/>
      <c r="J197" s="53"/>
      <c r="K197" s="51"/>
      <c r="L197" s="51"/>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row>
    <row r="198" spans="2:68" ht="15" customHeight="1" thickBot="1">
      <c r="B198" s="46" t="s">
        <v>0</v>
      </c>
      <c r="C198" s="46" t="s">
        <v>68</v>
      </c>
      <c r="D198" s="46" t="s">
        <v>170</v>
      </c>
      <c r="E198" s="46" t="s">
        <v>0</v>
      </c>
      <c r="F198" s="47" t="s">
        <v>171</v>
      </c>
      <c r="G198" s="52"/>
      <c r="H198" s="49"/>
      <c r="I198" s="53">
        <v>45875</v>
      </c>
      <c r="J198" s="53">
        <v>45888</v>
      </c>
      <c r="K198" s="51"/>
      <c r="L198" s="51"/>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row>
    <row r="199" spans="2:68" ht="15" customHeight="1" thickBot="1">
      <c r="B199" s="46" t="s">
        <v>0</v>
      </c>
      <c r="C199" s="46" t="s">
        <v>192</v>
      </c>
      <c r="D199" s="46" t="s">
        <v>170</v>
      </c>
      <c r="E199" s="46" t="s">
        <v>186</v>
      </c>
      <c r="F199" s="47" t="s">
        <v>193</v>
      </c>
      <c r="G199" s="52"/>
      <c r="H199" s="49"/>
      <c r="I199" s="53">
        <v>45875</v>
      </c>
      <c r="J199" s="53">
        <v>45888</v>
      </c>
      <c r="K199" s="51"/>
      <c r="L199" s="51"/>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row>
    <row r="200" spans="2:68" ht="15" customHeight="1" thickBot="1">
      <c r="B200" s="46" t="s">
        <v>0</v>
      </c>
      <c r="C200" s="46" t="s">
        <v>192</v>
      </c>
      <c r="D200" s="46" t="s">
        <v>170</v>
      </c>
      <c r="E200" s="46" t="s">
        <v>186</v>
      </c>
      <c r="F200" s="47" t="s">
        <v>194</v>
      </c>
      <c r="G200" s="52"/>
      <c r="H200" s="49"/>
      <c r="I200" s="53">
        <v>45875</v>
      </c>
      <c r="J200" s="53">
        <v>45888</v>
      </c>
      <c r="K200" s="51"/>
      <c r="L200" s="51"/>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row>
    <row r="201" spans="2:68" ht="15" customHeight="1" thickBot="1">
      <c r="B201" s="46" t="s">
        <v>2</v>
      </c>
      <c r="C201" s="46" t="s">
        <v>192</v>
      </c>
      <c r="D201" s="46" t="s">
        <v>170</v>
      </c>
      <c r="E201" s="46" t="s">
        <v>186</v>
      </c>
      <c r="F201" s="47" t="s">
        <v>195</v>
      </c>
      <c r="G201" s="52"/>
      <c r="H201" s="49"/>
      <c r="I201" s="53">
        <v>45875</v>
      </c>
      <c r="J201" s="53">
        <v>45888</v>
      </c>
      <c r="K201" s="51"/>
      <c r="L201" s="51"/>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row>
    <row r="202" spans="2:68" ht="15" customHeight="1" thickBot="1">
      <c r="B202" s="46" t="s">
        <v>196</v>
      </c>
      <c r="C202" s="46" t="s">
        <v>192</v>
      </c>
      <c r="D202" s="46" t="s">
        <v>170</v>
      </c>
      <c r="E202" s="46" t="s">
        <v>186</v>
      </c>
      <c r="F202" s="47" t="s">
        <v>197</v>
      </c>
      <c r="G202" s="52"/>
      <c r="H202" s="49"/>
      <c r="I202" s="53">
        <v>45875</v>
      </c>
      <c r="J202" s="53">
        <v>45888</v>
      </c>
      <c r="K202" s="51"/>
      <c r="L202" s="51"/>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row>
    <row r="203" spans="2:68" ht="15" customHeight="1" thickBot="1">
      <c r="B203" s="46" t="s">
        <v>140</v>
      </c>
      <c r="C203" s="46" t="s">
        <v>192</v>
      </c>
      <c r="D203" s="46" t="s">
        <v>170</v>
      </c>
      <c r="E203" s="46" t="s">
        <v>186</v>
      </c>
      <c r="F203" s="47" t="s">
        <v>198</v>
      </c>
      <c r="G203" s="52"/>
      <c r="H203" s="49"/>
      <c r="I203" s="53">
        <v>45875</v>
      </c>
      <c r="J203" s="53">
        <v>45888</v>
      </c>
      <c r="K203" s="51"/>
      <c r="L203" s="51"/>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row>
    <row r="204" spans="2:68" ht="15" customHeight="1" thickBot="1">
      <c r="B204" s="46" t="s">
        <v>196</v>
      </c>
      <c r="C204" s="46" t="s">
        <v>192</v>
      </c>
      <c r="D204" s="46" t="s">
        <v>170</v>
      </c>
      <c r="E204" s="46" t="s">
        <v>186</v>
      </c>
      <c r="F204" s="47" t="s">
        <v>199</v>
      </c>
      <c r="G204" s="52"/>
      <c r="H204" s="49"/>
      <c r="I204" s="53">
        <v>45875</v>
      </c>
      <c r="J204" s="53">
        <v>45888</v>
      </c>
      <c r="K204" s="51"/>
      <c r="L204" s="51"/>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row>
    <row r="205" spans="2:68" ht="15" customHeight="1" thickBot="1">
      <c r="B205" s="46" t="s">
        <v>0</v>
      </c>
      <c r="C205" s="46" t="s">
        <v>200</v>
      </c>
      <c r="D205" s="46" t="s">
        <v>170</v>
      </c>
      <c r="E205" s="46" t="s">
        <v>0</v>
      </c>
      <c r="F205" s="54" t="s">
        <v>180</v>
      </c>
      <c r="G205" s="52"/>
      <c r="H205" s="49"/>
      <c r="I205" s="53">
        <v>45875</v>
      </c>
      <c r="J205" s="53">
        <v>45888</v>
      </c>
      <c r="K205" s="51"/>
      <c r="L205" s="51"/>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row>
    <row r="206" spans="2:68" ht="15" customHeight="1" thickBot="1">
      <c r="B206" s="46"/>
      <c r="C206" s="46"/>
      <c r="D206" s="46"/>
      <c r="E206" s="46"/>
      <c r="F206" s="47"/>
      <c r="G206" s="52"/>
      <c r="H206" s="49"/>
      <c r="I206" s="53"/>
      <c r="J206" s="53"/>
      <c r="K206" s="51"/>
      <c r="L206" s="51"/>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row>
    <row r="207" spans="2:68" ht="15" customHeight="1" thickBot="1">
      <c r="B207" s="46" t="s">
        <v>0</v>
      </c>
      <c r="C207" s="46" t="s">
        <v>201</v>
      </c>
      <c r="D207" s="46" t="s">
        <v>181</v>
      </c>
      <c r="E207" s="46" t="s">
        <v>0</v>
      </c>
      <c r="F207" s="47" t="s">
        <v>182</v>
      </c>
      <c r="G207" s="52"/>
      <c r="H207" s="49"/>
      <c r="I207" s="53">
        <v>45889</v>
      </c>
      <c r="J207" s="53">
        <v>45902</v>
      </c>
      <c r="K207" s="51"/>
      <c r="L207" s="51"/>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row>
    <row r="208" spans="2:68" ht="15" customHeight="1" thickBot="1">
      <c r="B208" s="46" t="s">
        <v>129</v>
      </c>
      <c r="C208" s="46" t="s">
        <v>201</v>
      </c>
      <c r="D208" s="46" t="s">
        <v>181</v>
      </c>
      <c r="E208" s="46" t="s">
        <v>186</v>
      </c>
      <c r="F208" s="47" t="s">
        <v>202</v>
      </c>
      <c r="G208" s="52"/>
      <c r="H208" s="49"/>
      <c r="I208" s="53">
        <v>45889</v>
      </c>
      <c r="J208" s="53">
        <v>45902</v>
      </c>
      <c r="K208" s="51"/>
      <c r="L208" s="51"/>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row>
    <row r="209" spans="2:68" ht="15" customHeight="1" thickBot="1">
      <c r="B209" s="46" t="s">
        <v>0</v>
      </c>
      <c r="C209" s="46" t="s">
        <v>201</v>
      </c>
      <c r="D209" s="46" t="s">
        <v>181</v>
      </c>
      <c r="E209" s="46" t="s">
        <v>0</v>
      </c>
      <c r="F209" s="54" t="s">
        <v>189</v>
      </c>
      <c r="G209" s="52"/>
      <c r="H209" s="49"/>
      <c r="I209" s="53">
        <v>45889</v>
      </c>
      <c r="J209" s="53">
        <v>45902</v>
      </c>
      <c r="K209" s="51"/>
      <c r="L209" s="51"/>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row>
    <row r="210" spans="2:68" ht="15" customHeight="1">
      <c r="B210" s="46"/>
      <c r="C210" s="46"/>
      <c r="D210" s="46"/>
      <c r="E210" s="46"/>
      <c r="F210" s="47"/>
      <c r="G210" s="52"/>
      <c r="H210" s="49"/>
      <c r="I210" s="53"/>
      <c r="J210" s="53"/>
      <c r="K210" s="51"/>
      <c r="L210" s="51"/>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row>
    <row r="211" spans="2:68" ht="15" customHeight="1" thickBot="1">
      <c r="B211" s="46" t="s">
        <v>0</v>
      </c>
      <c r="C211" s="46" t="s">
        <v>203</v>
      </c>
      <c r="D211" s="46" t="s">
        <v>190</v>
      </c>
      <c r="E211" s="46" t="s">
        <v>0</v>
      </c>
      <c r="F211" s="47" t="s">
        <v>233</v>
      </c>
      <c r="G211" s="52"/>
      <c r="H211" s="49"/>
      <c r="I211" s="53">
        <v>45903</v>
      </c>
      <c r="J211" s="53">
        <v>45916</v>
      </c>
      <c r="K211" s="51"/>
      <c r="L211" s="51"/>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row>
    <row r="212" spans="2:68" ht="15" customHeight="1" thickBot="1">
      <c r="B212" s="46" t="s">
        <v>129</v>
      </c>
      <c r="C212" s="46" t="s">
        <v>203</v>
      </c>
      <c r="D212" s="46" t="s">
        <v>190</v>
      </c>
      <c r="E212" s="46" t="s">
        <v>186</v>
      </c>
      <c r="F212" s="47" t="s">
        <v>204</v>
      </c>
      <c r="G212" s="52"/>
      <c r="H212" s="49"/>
      <c r="I212" s="53">
        <v>45903</v>
      </c>
      <c r="J212" s="53">
        <v>45916</v>
      </c>
      <c r="K212" s="51"/>
      <c r="L212" s="51"/>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row>
    <row r="213" spans="2:68" ht="15" customHeight="1">
      <c r="B213" s="46" t="s">
        <v>129</v>
      </c>
      <c r="C213" s="46" t="s">
        <v>203</v>
      </c>
      <c r="D213" s="46" t="s">
        <v>190</v>
      </c>
      <c r="E213" s="46" t="s">
        <v>186</v>
      </c>
      <c r="F213" s="47" t="s">
        <v>205</v>
      </c>
      <c r="G213" s="52"/>
      <c r="H213" s="49"/>
      <c r="I213" s="53">
        <v>45903</v>
      </c>
      <c r="J213" s="53">
        <v>45916</v>
      </c>
      <c r="K213" s="51"/>
      <c r="L213" s="51"/>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row>
    <row r="214" spans="2:68" ht="15" customHeight="1">
      <c r="B214" s="46" t="s">
        <v>0</v>
      </c>
      <c r="C214" s="46" t="s">
        <v>203</v>
      </c>
      <c r="D214" s="46" t="s">
        <v>190</v>
      </c>
      <c r="E214" s="46" t="s">
        <v>0</v>
      </c>
      <c r="F214" s="54" t="s">
        <v>234</v>
      </c>
      <c r="G214" s="52"/>
      <c r="H214" s="49"/>
      <c r="I214" s="53">
        <v>45903</v>
      </c>
      <c r="J214" s="53">
        <v>45916</v>
      </c>
      <c r="K214" s="51"/>
      <c r="L214" s="51"/>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row>
    <row r="215" spans="2:68" ht="15" customHeight="1">
      <c r="F215" s="55" t="s">
        <v>206</v>
      </c>
    </row>
  </sheetData>
  <mergeCells count="12">
    <mergeCell ref="BQ4:BW4"/>
    <mergeCell ref="G3:H3"/>
    <mergeCell ref="I3:J3"/>
    <mergeCell ref="G4:H4"/>
    <mergeCell ref="M4:S4"/>
    <mergeCell ref="T4:Z4"/>
    <mergeCell ref="AA4:AG4"/>
    <mergeCell ref="AH4:AN4"/>
    <mergeCell ref="AO4:AU4"/>
    <mergeCell ref="AV4:BB4"/>
    <mergeCell ref="BC4:BI4"/>
    <mergeCell ref="BJ4:BP4"/>
  </mergeCells>
  <conditionalFormatting sqref="H7:H214">
    <cfRule type="dataBar" priority="1">
      <dataBar>
        <cfvo type="num" val="0"/>
        <cfvo type="num" val="1"/>
        <color theme="0" tint="-0.249977111117893"/>
      </dataBar>
      <extLst>
        <ext xmlns:x14="http://schemas.microsoft.com/office/spreadsheetml/2009/9/main" uri="{B025F937-C7B1-47D3-B67F-A62EFF666E3E}">
          <x14:id>{8B112EA8-ED1D-4B7B-AD33-3AC138994D0D}</x14:id>
        </ext>
      </extLst>
    </cfRule>
  </conditionalFormatting>
  <conditionalFormatting sqref="AD9">
    <cfRule type="expression" dxfId="1" priority="3">
      <formula>AND(TODAY()&gt;=AC$5,TODAY()&lt;AD$5)</formula>
    </cfRule>
  </conditionalFormatting>
  <conditionalFormatting sqref="BQ5:BU6 M5:BP8 M9:AC9 AE9:BP9 M10:AB10 AD10:BP10 M11:BP214">
    <cfRule type="expression" dxfId="0" priority="2">
      <formula>AND(TODAY()&gt;=M$5,TODAY()&lt;N$5)</formula>
    </cfRule>
  </conditionalFormatting>
  <dataValidations count="1">
    <dataValidation allowBlank="1" showInputMessage="1" showErrorMessage="1" sqref="AD10:XFD10 K10:AB10 K1:XFD9 B2:C50 D1:J50 G98:J110 E51:J97 E86:F110 B207:XFD1048576 E111:J206 A1:A1048576 K11:XFD206 B51:D206" xr:uid="{48A682F2-BB20-4610-8ABC-6737C8B46BD5}"/>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B112EA8-ED1D-4B7B-AD33-3AC138994D0D}">
            <x14:dataBar minLength="0" maxLength="100" gradient="0">
              <x14:cfvo type="num">
                <xm:f>0</xm:f>
              </x14:cfvo>
              <x14:cfvo type="num">
                <xm:f>1</xm:f>
              </x14:cfvo>
              <x14:negativeFillColor rgb="FFFF0000"/>
              <x14:axisColor rgb="FF000000"/>
            </x14:dataBar>
          </x14:cfRule>
          <xm:sqref>H7:H214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546C-DEF9-4AE7-9470-B55A69C288ED}">
  <dimension ref="A1:F232"/>
  <sheetViews>
    <sheetView workbookViewId="0">
      <selection activeCell="F116" sqref="F116:F118"/>
    </sheetView>
  </sheetViews>
  <sheetFormatPr defaultRowHeight="14.4"/>
  <cols>
    <col min="1" max="4" width="27.33203125" customWidth="1"/>
    <col min="5" max="5" width="87.6640625" customWidth="1"/>
    <col min="6" max="6" width="23.5546875" customWidth="1"/>
  </cols>
  <sheetData>
    <row r="1" spans="1:6">
      <c r="A1" t="str">
        <f>WBS!B6</f>
        <v>TASK CATEGORY</v>
      </c>
      <c r="B1" t="str">
        <f>WBS!C6</f>
        <v>ENVIRONMENT</v>
      </c>
      <c r="C1" t="str">
        <f>WBS!D6</f>
        <v>SPRINT</v>
      </c>
      <c r="D1" t="str">
        <f>WBS!E6</f>
        <v>APPLICATION</v>
      </c>
      <c r="E1" t="str">
        <f>WBS!F6</f>
        <v>TASK</v>
      </c>
      <c r="F1" t="s">
        <v>207</v>
      </c>
    </row>
    <row r="2" spans="1:6">
      <c r="A2">
        <f>WBS!B7</f>
        <v>0</v>
      </c>
      <c r="B2">
        <f>WBS!C7</f>
        <v>0</v>
      </c>
      <c r="C2">
        <f>WBS!D7</f>
        <v>0</v>
      </c>
      <c r="D2">
        <f>WBS!E7</f>
        <v>0</v>
      </c>
      <c r="E2">
        <f>WBS!F7</f>
        <v>0</v>
      </c>
    </row>
    <row r="3" spans="1:6">
      <c r="A3" t="str">
        <f>WBS!B8</f>
        <v>Planning</v>
      </c>
      <c r="B3" t="str">
        <f>WBS!C8</f>
        <v>PLANNING</v>
      </c>
      <c r="C3" t="str">
        <f>WBS!D8</f>
        <v>SPRINT 0</v>
      </c>
      <c r="D3" t="str">
        <f>WBS!E8</f>
        <v>Planning</v>
      </c>
      <c r="E3" t="str">
        <f>WBS!F8</f>
        <v>Sprint Planning</v>
      </c>
    </row>
    <row r="4" spans="1:6">
      <c r="A4" t="str">
        <f>WBS!B9</f>
        <v>Planning</v>
      </c>
      <c r="B4" t="str">
        <f>WBS!C9</f>
        <v>PLANNING</v>
      </c>
      <c r="C4" t="str">
        <f>WBS!D9</f>
        <v>SPRINT 0</v>
      </c>
      <c r="D4" t="str">
        <f>WBS!E9</f>
        <v>Planning</v>
      </c>
      <c r="E4" t="str">
        <f>WBS!F9</f>
        <v>Migration Readiness Assessment</v>
      </c>
      <c r="F4">
        <v>1</v>
      </c>
    </row>
    <row r="5" spans="1:6">
      <c r="A5" t="str">
        <f>WBS!B10</f>
        <v>Planning</v>
      </c>
      <c r="B5" t="str">
        <f>WBS!C10</f>
        <v>PLANNING</v>
      </c>
      <c r="C5" t="str">
        <f>WBS!D10</f>
        <v>SPRINT 0</v>
      </c>
      <c r="D5" t="str">
        <f>WBS!E10</f>
        <v>Planning</v>
      </c>
      <c r="E5" t="str">
        <f>WBS!F10</f>
        <v>Migration Team Onboarding</v>
      </c>
      <c r="F5">
        <v>3</v>
      </c>
    </row>
    <row r="6" spans="1:6">
      <c r="A6" t="str">
        <f>WBS!B11</f>
        <v>Planning</v>
      </c>
      <c r="B6" t="str">
        <f>WBS!C11</f>
        <v>PLANNING</v>
      </c>
      <c r="C6" t="str">
        <f>WBS!D11</f>
        <v>SPRINT 0</v>
      </c>
      <c r="D6" t="str">
        <f>WBS!E11</f>
        <v>Planning</v>
      </c>
      <c r="E6" t="str">
        <f>WBS!F11</f>
        <v>Migration KickOff</v>
      </c>
      <c r="F6">
        <v>1</v>
      </c>
    </row>
    <row r="7" spans="1:6">
      <c r="A7" t="str">
        <f>WBS!B12</f>
        <v>Planning</v>
      </c>
      <c r="B7" t="str">
        <f>WBS!C12</f>
        <v>PLANNING</v>
      </c>
      <c r="C7" t="str">
        <f>WBS!D12</f>
        <v>SPRINT 0</v>
      </c>
      <c r="D7" t="str">
        <f>WBS!E12</f>
        <v>Planning</v>
      </c>
      <c r="E7" t="str">
        <f>WBS!F12</f>
        <v>Rally Board Setup</v>
      </c>
      <c r="F7">
        <v>1</v>
      </c>
    </row>
    <row r="8" spans="1:6">
      <c r="A8" t="str">
        <f>WBS!B13</f>
        <v>Planning</v>
      </c>
      <c r="B8" t="str">
        <f>WBS!C13</f>
        <v>PLANNING</v>
      </c>
      <c r="C8" t="str">
        <f>WBS!D13</f>
        <v>SPRINT 0</v>
      </c>
      <c r="D8" t="str">
        <f>WBS!E13</f>
        <v>Planning</v>
      </c>
      <c r="E8" t="str">
        <f>WBS!F13</f>
        <v>HCP Account(s) creation</v>
      </c>
      <c r="F8">
        <v>1</v>
      </c>
    </row>
    <row r="9" spans="1:6">
      <c r="A9" t="str">
        <f>WBS!B14</f>
        <v>Planning</v>
      </c>
      <c r="B9" t="str">
        <f>WBS!C14</f>
        <v>PLANNING</v>
      </c>
      <c r="C9" t="str">
        <f>WBS!D14</f>
        <v>SPRINT 0</v>
      </c>
      <c r="D9" t="str">
        <f>WBS!E14</f>
        <v>Planning</v>
      </c>
      <c r="E9" t="str">
        <f>WBS!F14</f>
        <v>IaC Code Repository Setup</v>
      </c>
      <c r="F9">
        <v>1</v>
      </c>
    </row>
    <row r="10" spans="1:6">
      <c r="A10" t="str">
        <f>WBS!B15</f>
        <v>Planning</v>
      </c>
      <c r="B10" t="str">
        <f>WBS!C15</f>
        <v>PLANNING</v>
      </c>
      <c r="C10" t="str">
        <f>WBS!D15</f>
        <v>SPRINT 0</v>
      </c>
      <c r="D10" t="str">
        <f>WBS!E15</f>
        <v>Planning</v>
      </c>
      <c r="E10" t="str">
        <f>WBS!F15</f>
        <v>Migration KickOff with Optum On-Prem Points Of Contact (System, Network, Data, Security &amp; SRE)</v>
      </c>
      <c r="F10">
        <v>1</v>
      </c>
    </row>
    <row r="11" spans="1:6">
      <c r="A11" t="str">
        <f>WBS!B16</f>
        <v>Planning</v>
      </c>
      <c r="B11" t="str">
        <f>WBS!C16</f>
        <v>PLANNING</v>
      </c>
      <c r="C11" t="str">
        <f>WBS!D16</f>
        <v>SPRINT 0</v>
      </c>
      <c r="D11" t="str">
        <f>WBS!E16</f>
        <v>Planning</v>
      </c>
      <c r="E11" t="str">
        <f>WBS!F16</f>
        <v>Secure Infrastructure Configuration Data - System, Network, Security, Data, Load Balancers &amp; Observability</v>
      </c>
      <c r="F11">
        <v>3</v>
      </c>
    </row>
    <row r="12" spans="1:6">
      <c r="A12" t="str">
        <f>WBS!B17</f>
        <v>Architecture</v>
      </c>
      <c r="B12" t="str">
        <f>WBS!C17</f>
        <v>PLANNING</v>
      </c>
      <c r="C12" t="str">
        <f>WBS!D17</f>
        <v>SPRINT 0</v>
      </c>
      <c r="D12" t="str">
        <f>WBS!E17</f>
        <v>Architecture</v>
      </c>
      <c r="E12" t="str">
        <f>WBS!F17</f>
        <v>Develop Low Level Design - Dev Environment</v>
      </c>
      <c r="F12">
        <v>3</v>
      </c>
    </row>
    <row r="13" spans="1:6">
      <c r="A13" t="str">
        <f>WBS!B18</f>
        <v>Architecture</v>
      </c>
      <c r="B13" t="str">
        <f>WBS!C18</f>
        <v>PLANNING</v>
      </c>
      <c r="C13" t="str">
        <f>WBS!D18</f>
        <v>SPRINT 0</v>
      </c>
      <c r="D13" t="str">
        <f>WBS!E18</f>
        <v>Architecture</v>
      </c>
      <c r="E13" t="str">
        <f>WBS!F18</f>
        <v>Develop Low Level Design - Test Environment</v>
      </c>
      <c r="F13">
        <v>3</v>
      </c>
    </row>
    <row r="14" spans="1:6">
      <c r="A14" t="str">
        <f>WBS!B19</f>
        <v>Architecture</v>
      </c>
      <c r="B14" t="str">
        <f>WBS!C19</f>
        <v>PLANNING</v>
      </c>
      <c r="C14" t="str">
        <f>WBS!D19</f>
        <v>SPRINT 0</v>
      </c>
      <c r="D14" t="str">
        <f>WBS!E19</f>
        <v>Architecture</v>
      </c>
      <c r="E14" t="str">
        <f>WBS!F19</f>
        <v>Develop Low Level Design - Stage Environment</v>
      </c>
      <c r="F14">
        <v>3</v>
      </c>
    </row>
    <row r="15" spans="1:6">
      <c r="A15" t="str">
        <f>WBS!B20</f>
        <v>Architecture</v>
      </c>
      <c r="B15" t="str">
        <f>WBS!C20</f>
        <v>PLANNING</v>
      </c>
      <c r="C15" t="str">
        <f>WBS!D20</f>
        <v>SPRINT 0</v>
      </c>
      <c r="D15" t="str">
        <f>WBS!E20</f>
        <v>Architecture</v>
      </c>
      <c r="E15" t="str">
        <f>WBS!F20</f>
        <v>Develop Low Level Design - Production and DR Environment</v>
      </c>
      <c r="F15">
        <v>8</v>
      </c>
    </row>
    <row r="16" spans="1:6">
      <c r="A16" t="str">
        <f>WBS!B21</f>
        <v>Planning</v>
      </c>
      <c r="B16" t="str">
        <f>WBS!C21</f>
        <v>PLANNING</v>
      </c>
      <c r="C16" t="str">
        <f>WBS!D21</f>
        <v>SPRINT 0</v>
      </c>
      <c r="D16" t="str">
        <f>WBS!E21</f>
        <v>Planning</v>
      </c>
      <c r="E16" t="str">
        <f>WBS!F21</f>
        <v>Prepare Azure Subscription for Non-Production Environment</v>
      </c>
      <c r="F16">
        <v>5</v>
      </c>
    </row>
    <row r="17" spans="1:6">
      <c r="A17" t="str">
        <f>WBS!B22</f>
        <v>Planning</v>
      </c>
      <c r="B17" t="str">
        <f>WBS!C22</f>
        <v>PLANNING</v>
      </c>
      <c r="C17" t="str">
        <f>WBS!D22</f>
        <v>SPRINT 0</v>
      </c>
      <c r="D17" t="str">
        <f>WBS!E22</f>
        <v>Planning</v>
      </c>
      <c r="E17" t="str">
        <f>WBS!F22</f>
        <v>Develop Data Migration Strategy &amp; Design - Dev, Test &amp; Prod Environment</v>
      </c>
      <c r="F17">
        <v>2</v>
      </c>
    </row>
    <row r="18" spans="1:6">
      <c r="A18" t="str">
        <f>WBS!B23</f>
        <v>Planning</v>
      </c>
      <c r="B18" t="str">
        <f>WBS!C23</f>
        <v>PLANNING</v>
      </c>
      <c r="C18" t="str">
        <f>WBS!D23</f>
        <v>SPRINT 0</v>
      </c>
      <c r="D18" t="str">
        <f>WBS!E23</f>
        <v>Planning</v>
      </c>
      <c r="E18" t="str">
        <f>WBS!F23</f>
        <v>Prepare validation steps and results</v>
      </c>
      <c r="F18">
        <v>8</v>
      </c>
    </row>
    <row r="19" spans="1:6">
      <c r="A19" t="str">
        <f>WBS!B24</f>
        <v>Planning</v>
      </c>
      <c r="B19" t="str">
        <f>WBS!C24</f>
        <v>PLANNING</v>
      </c>
      <c r="C19" t="str">
        <f>WBS!D24</f>
        <v>SPRINT 0</v>
      </c>
      <c r="D19" t="str">
        <f>WBS!E24</f>
        <v>Planning</v>
      </c>
      <c r="E19" t="str">
        <f>WBS!F24</f>
        <v>Publish validation steps and results</v>
      </c>
      <c r="F19">
        <v>1</v>
      </c>
    </row>
    <row r="20" spans="1:6">
      <c r="A20" t="str">
        <f>WBS!B48</f>
        <v>Planning</v>
      </c>
      <c r="B20" t="str">
        <f>WBS!C48</f>
        <v>PLANNING</v>
      </c>
      <c r="C20" t="str">
        <f>WBS!D48</f>
        <v>SPRINT 0</v>
      </c>
      <c r="D20" t="str">
        <f>WBS!E48</f>
        <v>Architecture</v>
      </c>
      <c r="E20" t="str">
        <f>WBS!F48</f>
        <v>Sprint Review</v>
      </c>
    </row>
    <row r="21" spans="1:6">
      <c r="A21">
        <f>WBS!B49</f>
        <v>0</v>
      </c>
      <c r="B21">
        <f>WBS!C49</f>
        <v>0</v>
      </c>
      <c r="C21">
        <f>WBS!D49</f>
        <v>0</v>
      </c>
      <c r="D21">
        <f>WBS!E49</f>
        <v>0</v>
      </c>
      <c r="E21">
        <f>WBS!F49</f>
        <v>0</v>
      </c>
    </row>
    <row r="22" spans="1:6">
      <c r="A22" t="str">
        <f>WBS!B50</f>
        <v>Planning</v>
      </c>
      <c r="B22" t="str">
        <f>WBS!C50</f>
        <v>PLANNING</v>
      </c>
      <c r="C22" t="str">
        <f>WBS!D50</f>
        <v>SPRINT 1</v>
      </c>
      <c r="D22" t="str">
        <f>WBS!E50</f>
        <v>Planning</v>
      </c>
      <c r="E22" t="str">
        <f>WBS!F50</f>
        <v>Sprint 1 Planning</v>
      </c>
    </row>
    <row r="23" spans="1:6">
      <c r="A23" t="str">
        <f>WBS!B36</f>
        <v>Prerequisite</v>
      </c>
      <c r="B23" t="str">
        <f>WBS!C36</f>
        <v>Source Code</v>
      </c>
      <c r="C23" t="str">
        <f>WBS!D36</f>
        <v>SPRINT 0</v>
      </c>
      <c r="D23" t="str">
        <f>WBS!E36</f>
        <v>Source Code</v>
      </c>
      <c r="E23" t="str">
        <f>WBS!F36</f>
        <v>Baseline source code as "migration candidate"</v>
      </c>
      <c r="F23">
        <v>1</v>
      </c>
    </row>
    <row r="24" spans="1:6">
      <c r="A24" t="str">
        <f>WBS!B37</f>
        <v>Prerequisite</v>
      </c>
      <c r="B24" t="str">
        <f>WBS!C37</f>
        <v>Source Code</v>
      </c>
      <c r="C24" t="str">
        <f>WBS!D37</f>
        <v>SPRINT 0</v>
      </c>
      <c r="D24" t="str">
        <f>WBS!E37</f>
        <v>Source Code</v>
      </c>
      <c r="E24" t="str">
        <f>WBS!F37</f>
        <v>Document known issues</v>
      </c>
      <c r="F24">
        <v>1</v>
      </c>
    </row>
    <row r="25" spans="1:6">
      <c r="A25" t="str">
        <f>WBS!B38</f>
        <v>Prerequisite</v>
      </c>
      <c r="B25" t="str">
        <f>WBS!C38</f>
        <v>Source Code</v>
      </c>
      <c r="C25" t="str">
        <f>WBS!D38</f>
        <v>SPRINT 0</v>
      </c>
      <c r="D25" t="str">
        <f>WBS!E38</f>
        <v>Source Code</v>
      </c>
      <c r="E25" t="str">
        <f>WBS!F38</f>
        <v>Resolve code vulnerabilities in UI application</v>
      </c>
      <c r="F25">
        <v>8</v>
      </c>
    </row>
    <row r="26" spans="1:6">
      <c r="A26" t="str">
        <f>WBS!B39</f>
        <v>Prerequisite</v>
      </c>
      <c r="B26" t="str">
        <f>WBS!C39</f>
        <v>Source Code</v>
      </c>
      <c r="C26" t="str">
        <f>WBS!D39</f>
        <v>SPRINT 0</v>
      </c>
      <c r="D26" t="str">
        <f>WBS!E39</f>
        <v>Source Code</v>
      </c>
      <c r="E26" t="str">
        <f>WBS!F39</f>
        <v>Resolve code vulnerabilities in APIs</v>
      </c>
      <c r="F26">
        <v>8</v>
      </c>
    </row>
    <row r="27" spans="1:6">
      <c r="A27" t="str">
        <f>WBS!B40</f>
        <v>Prerequisite</v>
      </c>
      <c r="B27" t="str">
        <f>WBS!C40</f>
        <v>Source Code</v>
      </c>
      <c r="C27" t="str">
        <f>WBS!D40</f>
        <v>SPRINT 0</v>
      </c>
      <c r="D27" t="str">
        <f>WBS!E40</f>
        <v>Source Code</v>
      </c>
      <c r="E27" t="str">
        <f>WBS!F40</f>
        <v>Resolve code vulnerabilities in Services</v>
      </c>
      <c r="F27">
        <v>8</v>
      </c>
    </row>
    <row r="28" spans="1:6">
      <c r="A28" t="str">
        <f>WBS!B41</f>
        <v>Prerequisite</v>
      </c>
      <c r="B28" t="str">
        <f>WBS!C41</f>
        <v>Source Code</v>
      </c>
      <c r="C28" t="str">
        <f>WBS!D41</f>
        <v>SPRINT 0</v>
      </c>
      <c r="D28" t="str">
        <f>WBS!E41</f>
        <v>Source Code</v>
      </c>
      <c r="E28" t="str">
        <f>WBS!F41</f>
        <v>Resolve code vulnerabilities in Batch Jobs</v>
      </c>
      <c r="F28">
        <v>8</v>
      </c>
    </row>
    <row r="29" spans="1:6">
      <c r="A29" t="str">
        <f>WBS!B42</f>
        <v>Prerequisite</v>
      </c>
      <c r="B29" t="str">
        <f>WBS!C42</f>
        <v>Source Code</v>
      </c>
      <c r="C29" t="str">
        <f>WBS!D42</f>
        <v>SPRINT 0</v>
      </c>
      <c r="D29" t="str">
        <f>WBS!E42</f>
        <v>Source Code</v>
      </c>
      <c r="E29" t="str">
        <f>WBS!F42</f>
        <v>Migrate UI application code repo from TFS to GitHub</v>
      </c>
      <c r="F29">
        <v>3</v>
      </c>
    </row>
    <row r="30" spans="1:6">
      <c r="A30" t="str">
        <f>WBS!B43</f>
        <v>Prerequisite</v>
      </c>
      <c r="B30" t="str">
        <f>WBS!C43</f>
        <v>Source Code</v>
      </c>
      <c r="C30" t="str">
        <f>WBS!D43</f>
        <v>SPRINT 0</v>
      </c>
      <c r="D30" t="str">
        <f>WBS!E43</f>
        <v>Source Code</v>
      </c>
      <c r="E30" t="str">
        <f>WBS!F43</f>
        <v>Migrate API application code repo from TFS to GitHub</v>
      </c>
      <c r="F30">
        <v>3</v>
      </c>
    </row>
    <row r="31" spans="1:6">
      <c r="A31" t="str">
        <f>WBS!B44</f>
        <v>Prerequisite</v>
      </c>
      <c r="B31" t="str">
        <f>WBS!C44</f>
        <v>Source Code</v>
      </c>
      <c r="C31" t="str">
        <f>WBS!D44</f>
        <v>SPRINT 0</v>
      </c>
      <c r="D31" t="str">
        <f>WBS!E44</f>
        <v>Source Code</v>
      </c>
      <c r="E31" t="str">
        <f>WBS!F44</f>
        <v>Migrate Services application code repo from TFS to GitHub</v>
      </c>
      <c r="F31">
        <v>3</v>
      </c>
    </row>
    <row r="32" spans="1:6">
      <c r="A32" t="str">
        <f>WBS!B45</f>
        <v>Prerequisite</v>
      </c>
      <c r="B32" t="str">
        <f>WBS!C45</f>
        <v>Source Code</v>
      </c>
      <c r="C32" t="str">
        <f>WBS!D45</f>
        <v>SPRINT 0</v>
      </c>
      <c r="D32" t="str">
        <f>WBS!E45</f>
        <v>Source Code</v>
      </c>
      <c r="E32" t="str">
        <f>WBS!F45</f>
        <v>Migrate Batch Jobs application code repo from TFS to GitHub</v>
      </c>
      <c r="F32">
        <v>3</v>
      </c>
    </row>
    <row r="33" spans="1:6">
      <c r="A33" t="str">
        <f>WBS!B46</f>
        <v>Prerequisite</v>
      </c>
      <c r="B33" t="str">
        <f>WBS!C46</f>
        <v>Source Code</v>
      </c>
      <c r="C33" t="str">
        <f>WBS!D46</f>
        <v>SPRINT 0</v>
      </c>
      <c r="D33" t="str">
        <f>WBS!E46</f>
        <v>Source Code</v>
      </c>
      <c r="E33" t="str">
        <f>WBS!F46</f>
        <v>Check Security Platform for vulnerabilities for a few days</v>
      </c>
      <c r="F33">
        <v>1</v>
      </c>
    </row>
    <row r="34" spans="1:6">
      <c r="A34" t="str">
        <f>WBS!B47</f>
        <v>Prerequisite</v>
      </c>
      <c r="B34" t="str">
        <f>WBS!C47</f>
        <v>Source Code</v>
      </c>
      <c r="C34" t="str">
        <f>WBS!D47</f>
        <v>SPRINT 0</v>
      </c>
      <c r="D34" t="str">
        <f>WBS!E47</f>
        <v>Source Code</v>
      </c>
      <c r="E34" t="str">
        <f>WBS!F47</f>
        <v>Resolve any vulnerability reported in the Security Platform</v>
      </c>
      <c r="F34">
        <v>3</v>
      </c>
    </row>
    <row r="35" spans="1:6">
      <c r="A35" t="str">
        <f>WBS!B25</f>
        <v>Prerequisite</v>
      </c>
      <c r="B35" t="str">
        <f>WBS!C25</f>
        <v>Non Production</v>
      </c>
      <c r="C35" t="str">
        <f>WBS!D25</f>
        <v>SPRINT 0</v>
      </c>
      <c r="D35" t="str">
        <f>WBS!E25</f>
        <v>Database</v>
      </c>
      <c r="E35" t="str">
        <f>WBS!F25</f>
        <v>Provision Cloud Oracle Exadata for Non Production environments</v>
      </c>
      <c r="F35">
        <v>3</v>
      </c>
    </row>
    <row r="36" spans="1:6">
      <c r="A36" t="str">
        <f>WBS!B26</f>
        <v>Prerequisite</v>
      </c>
      <c r="B36" t="str">
        <f>WBS!C26</f>
        <v>Non Production</v>
      </c>
      <c r="C36" t="str">
        <f>WBS!D26</f>
        <v>SPRINT 0</v>
      </c>
      <c r="D36" t="str">
        <f>WBS!E26</f>
        <v>Database</v>
      </c>
      <c r="E36" t="str">
        <f>WBS!F26</f>
        <v>Onboard OnPrem Oracle Exadata BOSS database to Network Grid</v>
      </c>
      <c r="F36">
        <v>1</v>
      </c>
    </row>
    <row r="37" spans="1:6">
      <c r="A37" t="str">
        <f>WBS!B27</f>
        <v>Prerequisite</v>
      </c>
      <c r="B37" t="str">
        <f>WBS!C27</f>
        <v>Non Production</v>
      </c>
      <c r="C37" t="str">
        <f>WBS!D27</f>
        <v>SPRINT 0</v>
      </c>
      <c r="D37" t="str">
        <f>WBS!E27</f>
        <v>Database</v>
      </c>
      <c r="E37" t="str">
        <f>WBS!F27</f>
        <v>Onboard Cloud Oracle Exadata BOSS database to Network Grid</v>
      </c>
      <c r="F37">
        <v>1</v>
      </c>
    </row>
    <row r="38" spans="1:6">
      <c r="A38" t="str">
        <f>WBS!B28</f>
        <v>Prerequisite</v>
      </c>
      <c r="B38" t="str">
        <f>WBS!C28</f>
        <v>Non Production</v>
      </c>
      <c r="C38" t="str">
        <f>WBS!D28</f>
        <v>SPRINT 0</v>
      </c>
      <c r="D38" t="str">
        <f>WBS!E28</f>
        <v>Database</v>
      </c>
      <c r="E38" t="str">
        <f>WBS!F28</f>
        <v>Onboard OnPrem Qlik (CDC) to Network Grid</v>
      </c>
      <c r="F38">
        <v>1</v>
      </c>
    </row>
    <row r="39" spans="1:6">
      <c r="A39" t="str">
        <f>WBS!B29</f>
        <v>Prerequisite</v>
      </c>
      <c r="B39" t="str">
        <f>WBS!C29</f>
        <v>Non Production</v>
      </c>
      <c r="C39" t="str">
        <f>WBS!D29</f>
        <v>SPRINT 0</v>
      </c>
      <c r="D39" t="str">
        <f>WBS!E29</f>
        <v>Database</v>
      </c>
      <c r="E39" t="str">
        <f>WBS!F29</f>
        <v>Perform Non Production Data migration from OnPrem Oracle Exadata to Cloud Oracle Exadata</v>
      </c>
      <c r="F39">
        <v>3</v>
      </c>
    </row>
    <row r="40" spans="1:6">
      <c r="A40" t="str">
        <f>WBS!B30</f>
        <v>Prerequisite</v>
      </c>
      <c r="B40" t="str">
        <f>WBS!C30</f>
        <v>Non Production</v>
      </c>
      <c r="C40" t="str">
        <f>WBS!D30</f>
        <v>SPRINT 0</v>
      </c>
      <c r="D40" t="str">
        <f>WBS!E30</f>
        <v>Database</v>
      </c>
      <c r="E40" t="str">
        <f>WBS!F30</f>
        <v>Validate CDC function end-to-end (DB -&gt; CDC -&gt; Kafka)</v>
      </c>
      <c r="F40">
        <v>3</v>
      </c>
    </row>
    <row r="41" spans="1:6">
      <c r="A41" t="str">
        <f>WBS!B31</f>
        <v>Prerequisite</v>
      </c>
      <c r="B41" t="str">
        <f>WBS!C31</f>
        <v>Non Production</v>
      </c>
      <c r="C41" t="str">
        <f>WBS!D31</f>
        <v>SPRINT 0</v>
      </c>
      <c r="D41" t="str">
        <f>WBS!E31</f>
        <v>Database</v>
      </c>
      <c r="E41" t="str">
        <f>WBS!F31</f>
        <v>Compare query performance OnPrem Oracle Exadata vs Cloud Oracle Exadata</v>
      </c>
      <c r="F41">
        <v>1</v>
      </c>
    </row>
    <row r="42" spans="1:6">
      <c r="A42" t="str">
        <f>WBS!B32</f>
        <v>Prerequisite</v>
      </c>
      <c r="B42" t="str">
        <f>WBS!C32</f>
        <v>Non Production</v>
      </c>
      <c r="C42" t="str">
        <f>WBS!D32</f>
        <v>SPRINT 0</v>
      </c>
      <c r="D42" t="str">
        <f>WBS!E32</f>
        <v>Database</v>
      </c>
      <c r="E42" t="str">
        <f>WBS!F32</f>
        <v>Benchmark Cloud Oracle Exadata</v>
      </c>
      <c r="F42">
        <v>1</v>
      </c>
    </row>
    <row r="43" spans="1:6">
      <c r="A43" t="str">
        <f>WBS!B33</f>
        <v>Prerequisite</v>
      </c>
      <c r="B43" t="str">
        <f>WBS!C33</f>
        <v>Non Production</v>
      </c>
      <c r="C43" t="str">
        <f>WBS!D33</f>
        <v>SPRINT 0</v>
      </c>
      <c r="D43" t="str">
        <f>WBS!E33</f>
        <v>Database</v>
      </c>
      <c r="E43" t="str">
        <f>WBS!F33</f>
        <v>Compare CDC performance on OnPerm Oracle Exadata vs Cloud Oracle Exadata</v>
      </c>
      <c r="F43">
        <v>1</v>
      </c>
    </row>
    <row r="44" spans="1:6">
      <c r="A44" t="str">
        <f>WBS!B34</f>
        <v>Prerequisite</v>
      </c>
      <c r="B44" t="str">
        <f>WBS!C34</f>
        <v>Non Production</v>
      </c>
      <c r="C44" t="str">
        <f>WBS!D34</f>
        <v>SPRINT 0</v>
      </c>
      <c r="D44" t="str">
        <f>WBS!E34</f>
        <v>Database</v>
      </c>
      <c r="E44" t="str">
        <f>WBS!F34</f>
        <v>Benchmark CDC Performance on Cloud Oracle Exadata</v>
      </c>
      <c r="F44">
        <v>1</v>
      </c>
    </row>
    <row r="45" spans="1:6">
      <c r="A45" t="str">
        <f>WBS!B35</f>
        <v>Prerequisite</v>
      </c>
      <c r="B45" t="str">
        <f>WBS!C35</f>
        <v>Non Production</v>
      </c>
      <c r="C45" t="str">
        <f>WBS!D35</f>
        <v>SPRINT 0</v>
      </c>
      <c r="D45" t="str">
        <f>WBS!E35</f>
        <v>Database</v>
      </c>
      <c r="E45" t="str">
        <f>WBS!F35</f>
        <v>Benchmark signoff from Application Owners</v>
      </c>
      <c r="F45">
        <v>1</v>
      </c>
    </row>
    <row r="46" spans="1:6">
      <c r="A46" t="e">
        <f>WBS!#REF!</f>
        <v>#REF!</v>
      </c>
      <c r="B46" t="e">
        <f>WBS!#REF!</f>
        <v>#REF!</v>
      </c>
      <c r="C46" t="e">
        <f>WBS!#REF!</f>
        <v>#REF!</v>
      </c>
      <c r="D46" t="e">
        <f>WBS!#REF!</f>
        <v>#REF!</v>
      </c>
      <c r="E46" t="e">
        <f>WBS!#REF!</f>
        <v>#REF!</v>
      </c>
    </row>
    <row r="47" spans="1:6">
      <c r="A47" t="str">
        <f>WBS!B51</f>
        <v>Architecture</v>
      </c>
      <c r="B47" t="str">
        <f>WBS!C51</f>
        <v>PLANNING</v>
      </c>
      <c r="C47" t="str">
        <f>WBS!D51</f>
        <v>SPRINT 1</v>
      </c>
      <c r="D47" t="str">
        <f>WBS!E51</f>
        <v>Architecture</v>
      </c>
      <c r="E47" t="str">
        <f>WBS!F51</f>
        <v>Develop Network &amp; Security Design - Dev Environment</v>
      </c>
      <c r="F47">
        <v>3</v>
      </c>
    </row>
    <row r="48" spans="1:6">
      <c r="A48" t="str">
        <f>WBS!B52</f>
        <v>Architecture</v>
      </c>
      <c r="B48" t="str">
        <f>WBS!C52</f>
        <v>PLANNING</v>
      </c>
      <c r="C48" t="str">
        <f>WBS!D52</f>
        <v>SPRINT 1</v>
      </c>
      <c r="D48" t="str">
        <f>WBS!E52</f>
        <v>Architecture</v>
      </c>
      <c r="E48" t="str">
        <f>WBS!F52</f>
        <v>Develop Network &amp; Security Design - Test Environment</v>
      </c>
      <c r="F48">
        <v>3</v>
      </c>
    </row>
    <row r="49" spans="1:6">
      <c r="A49" t="str">
        <f>WBS!B53</f>
        <v>Architecture</v>
      </c>
      <c r="B49" t="str">
        <f>WBS!C53</f>
        <v>PLANNING</v>
      </c>
      <c r="C49" t="str">
        <f>WBS!D53</f>
        <v>SPRINT 1</v>
      </c>
      <c r="D49" t="str">
        <f>WBS!E53</f>
        <v>Architecture</v>
      </c>
      <c r="E49" t="str">
        <f>WBS!F53</f>
        <v>Develop Network &amp; Security Design - Stage Environment</v>
      </c>
      <c r="F49">
        <v>3</v>
      </c>
    </row>
    <row r="50" spans="1:6">
      <c r="A50" t="str">
        <f>WBS!B54</f>
        <v>Architecture</v>
      </c>
      <c r="B50" t="str">
        <f>WBS!C54</f>
        <v>PLANNING</v>
      </c>
      <c r="C50" t="str">
        <f>WBS!D54</f>
        <v>SPRINT 1</v>
      </c>
      <c r="D50" t="str">
        <f>WBS!E54</f>
        <v>Architecture</v>
      </c>
      <c r="E50" t="str">
        <f>WBS!F54</f>
        <v>Develop Network &amp; Security Design - Production and DR Environment</v>
      </c>
      <c r="F50">
        <v>5</v>
      </c>
    </row>
    <row r="51" spans="1:6">
      <c r="A51" t="str">
        <f>WBS!B55</f>
        <v>Architecture</v>
      </c>
      <c r="B51" t="str">
        <f>WBS!C55</f>
        <v>PLANNING</v>
      </c>
      <c r="C51" t="str">
        <f>WBS!D55</f>
        <v>SPRINT 1</v>
      </c>
      <c r="D51" t="str">
        <f>WBS!E55</f>
        <v>Architecture</v>
      </c>
      <c r="E51" t="str">
        <f>WBS!F55</f>
        <v>Publish Low Level Design Structure and Review</v>
      </c>
      <c r="F51">
        <v>1</v>
      </c>
    </row>
    <row r="52" spans="1:6">
      <c r="A52" t="str">
        <f>WBS!B56</f>
        <v>Architecture</v>
      </c>
      <c r="B52" t="str">
        <f>WBS!C56</f>
        <v>PLANNING</v>
      </c>
      <c r="C52" t="str">
        <f>WBS!D56</f>
        <v>SPRINT 1</v>
      </c>
      <c r="D52" t="str">
        <f>WBS!E56</f>
        <v>Architecture</v>
      </c>
      <c r="E52" t="str">
        <f>WBS!F56</f>
        <v>Low Level Design Review &amp; Sign Off</v>
      </c>
      <c r="F52">
        <v>1</v>
      </c>
    </row>
    <row r="53" spans="1:6">
      <c r="A53" t="str">
        <f>WBS!B57</f>
        <v>Planning</v>
      </c>
      <c r="B53" t="str">
        <f>WBS!C57</f>
        <v>PLANNING</v>
      </c>
      <c r="C53" t="str">
        <f>WBS!D57</f>
        <v>SPRINT 1</v>
      </c>
      <c r="D53" t="str">
        <f>WBS!E57</f>
        <v>Planning</v>
      </c>
      <c r="E53" t="str">
        <f>WBS!F57</f>
        <v>Sprint 1 Review</v>
      </c>
    </row>
    <row r="54" spans="1:6">
      <c r="A54">
        <f>WBS!B58</f>
        <v>0</v>
      </c>
      <c r="B54">
        <f>WBS!C58</f>
        <v>0</v>
      </c>
      <c r="C54">
        <f>WBS!D58</f>
        <v>0</v>
      </c>
      <c r="D54">
        <f>WBS!E58</f>
        <v>0</v>
      </c>
      <c r="E54">
        <f>WBS!F58</f>
        <v>0</v>
      </c>
    </row>
    <row r="55" spans="1:6">
      <c r="A55" t="str">
        <f>WBS!B59</f>
        <v>Planning</v>
      </c>
      <c r="B55" t="str">
        <f>WBS!C59</f>
        <v>PLANNING</v>
      </c>
      <c r="C55" t="str">
        <f>WBS!D59</f>
        <v>SPRINT 2</v>
      </c>
      <c r="D55" t="str">
        <f>WBS!E59</f>
        <v>Planning</v>
      </c>
      <c r="E55" t="str">
        <f>WBS!F59</f>
        <v>Sprint 2 Planning</v>
      </c>
    </row>
    <row r="56" spans="1:6">
      <c r="A56" t="str">
        <f>WBS!B60</f>
        <v>Infrastructure</v>
      </c>
      <c r="B56" t="str">
        <f>WBS!C60</f>
        <v>DEV</v>
      </c>
      <c r="C56" t="str">
        <f>WBS!D60</f>
        <v>SPRINT 2</v>
      </c>
      <c r="D56" t="str">
        <f>WBS!E60</f>
        <v>Infrastructure</v>
      </c>
      <c r="E56" t="str">
        <f>WBS!F60</f>
        <v>Develop IaC for Dev Environment</v>
      </c>
      <c r="F56">
        <v>13</v>
      </c>
    </row>
    <row r="57" spans="1:6">
      <c r="A57" t="str">
        <f>WBS!B61</f>
        <v>Infrastructure</v>
      </c>
      <c r="B57" t="str">
        <f>WBS!C61</f>
        <v>DEV</v>
      </c>
      <c r="C57" t="str">
        <f>WBS!D61</f>
        <v>SPRINT 2</v>
      </c>
      <c r="D57" t="str">
        <f>WBS!E61</f>
        <v>Infrastructure</v>
      </c>
      <c r="E57" t="str">
        <f>WBS!F61</f>
        <v>Test and Validate Dev IaC</v>
      </c>
      <c r="F57">
        <v>3</v>
      </c>
    </row>
    <row r="58" spans="1:6">
      <c r="A58" t="str">
        <f>WBS!B62</f>
        <v>Infrastructure</v>
      </c>
      <c r="B58" t="str">
        <f>WBS!C62</f>
        <v>DEV</v>
      </c>
      <c r="C58" t="str">
        <f>WBS!D62</f>
        <v>SPRINT 2</v>
      </c>
      <c r="D58" t="str">
        <f>WBS!E62</f>
        <v>Infrastructure</v>
      </c>
      <c r="E58" t="str">
        <f>WBS!F62</f>
        <v>Provision Dev Infrastructure</v>
      </c>
      <c r="F58">
        <v>3</v>
      </c>
    </row>
    <row r="59" spans="1:6">
      <c r="A59" t="str">
        <f>WBS!B63</f>
        <v>Application</v>
      </c>
      <c r="B59" t="str">
        <f>WBS!C63</f>
        <v>DEV</v>
      </c>
      <c r="C59" t="str">
        <f>WBS!D63</f>
        <v>SPRINT 2</v>
      </c>
      <c r="D59" t="str">
        <f>WBS!E63</f>
        <v>UI</v>
      </c>
      <c r="E59" t="str">
        <f>WBS!F63</f>
        <v>Containerize application and create deployment manifests</v>
      </c>
      <c r="F59">
        <v>1</v>
      </c>
    </row>
    <row r="60" spans="1:6">
      <c r="A60" t="str">
        <f>WBS!B64</f>
        <v>Application</v>
      </c>
      <c r="B60" t="str">
        <f>WBS!C64</f>
        <v>DEV</v>
      </c>
      <c r="C60" t="str">
        <f>WBS!D64</f>
        <v>SPRINT 2</v>
      </c>
      <c r="D60" t="str">
        <f>WBS!E64</f>
        <v>UI</v>
      </c>
      <c r="E60" t="str">
        <f>WBS!F64</f>
        <v>Create Kubernetes deployment manifests</v>
      </c>
      <c r="F60">
        <v>3</v>
      </c>
    </row>
    <row r="61" spans="1:6">
      <c r="A61" t="str">
        <f>WBS!B65</f>
        <v>Application</v>
      </c>
      <c r="B61" t="str">
        <f>WBS!C65</f>
        <v>DEV</v>
      </c>
      <c r="C61" t="str">
        <f>WBS!D65</f>
        <v>SPRINT 2</v>
      </c>
      <c r="D61" t="str">
        <f>WBS!E65</f>
        <v>API</v>
      </c>
      <c r="E61" t="str">
        <f>WBS!F65</f>
        <v>Containerize application and create deployment manifests</v>
      </c>
      <c r="F61">
        <v>1</v>
      </c>
    </row>
    <row r="62" spans="1:6">
      <c r="A62" t="str">
        <f>WBS!B66</f>
        <v>Application</v>
      </c>
      <c r="B62" t="str">
        <f>WBS!C66</f>
        <v>DEV</v>
      </c>
      <c r="C62" t="str">
        <f>WBS!D66</f>
        <v>SPRINT 2</v>
      </c>
      <c r="D62" t="str">
        <f>WBS!E66</f>
        <v>API</v>
      </c>
      <c r="E62" t="str">
        <f>WBS!F66</f>
        <v>Create Kubernetes deployment manifests</v>
      </c>
      <c r="F62">
        <v>3</v>
      </c>
    </row>
    <row r="63" spans="1:6">
      <c r="A63" t="str">
        <f>WBS!B67</f>
        <v>Application</v>
      </c>
      <c r="B63" t="str">
        <f>WBS!C67</f>
        <v>DEV</v>
      </c>
      <c r="C63" t="str">
        <f>WBS!D67</f>
        <v>SPRINT 2</v>
      </c>
      <c r="D63" t="str">
        <f>WBS!E67</f>
        <v>Service</v>
      </c>
      <c r="E63" t="str">
        <f>WBS!F67</f>
        <v>Containerize application and create deployment manifests</v>
      </c>
      <c r="F63">
        <v>1</v>
      </c>
    </row>
    <row r="64" spans="1:6">
      <c r="A64" t="str">
        <f>WBS!B68</f>
        <v>Application</v>
      </c>
      <c r="B64" t="str">
        <f>WBS!C68</f>
        <v>DEV</v>
      </c>
      <c r="C64" t="str">
        <f>WBS!D68</f>
        <v>SPRINT 2</v>
      </c>
      <c r="D64" t="str">
        <f>WBS!E68</f>
        <v>Service</v>
      </c>
      <c r="E64" t="str">
        <f>WBS!F68</f>
        <v>Create Kubernetes deployment manifests</v>
      </c>
      <c r="F64">
        <v>3</v>
      </c>
    </row>
    <row r="65" spans="1:6">
      <c r="A65" t="e">
        <f>WBS!#REF!</f>
        <v>#REF!</v>
      </c>
      <c r="B65" t="e">
        <f>WBS!#REF!</f>
        <v>#REF!</v>
      </c>
      <c r="C65" t="e">
        <f>WBS!#REF!</f>
        <v>#REF!</v>
      </c>
      <c r="D65" t="e">
        <f>WBS!#REF!</f>
        <v>#REF!</v>
      </c>
      <c r="E65" t="e">
        <f>WBS!#REF!</f>
        <v>#REF!</v>
      </c>
    </row>
    <row r="66" spans="1:6">
      <c r="A66" t="e">
        <f>WBS!#REF!</f>
        <v>#REF!</v>
      </c>
      <c r="B66" t="e">
        <f>WBS!#REF!</f>
        <v>#REF!</v>
      </c>
      <c r="C66" t="e">
        <f>WBS!#REF!</f>
        <v>#REF!</v>
      </c>
      <c r="D66" t="e">
        <f>WBS!#REF!</f>
        <v>#REF!</v>
      </c>
      <c r="E66" t="e">
        <f>WBS!#REF!</f>
        <v>#REF!</v>
      </c>
    </row>
    <row r="67" spans="1:6">
      <c r="A67" t="str">
        <f>WBS!B69</f>
        <v>Planning</v>
      </c>
      <c r="B67" t="str">
        <f>WBS!C69</f>
        <v>PLANNING</v>
      </c>
      <c r="C67" t="str">
        <f>WBS!D69</f>
        <v>SPRINT 2</v>
      </c>
      <c r="D67" t="str">
        <f>WBS!E69</f>
        <v>Testing</v>
      </c>
      <c r="E67" t="str">
        <f>WBS!F69</f>
        <v>Perform load test on on-prem Stage Environment</v>
      </c>
    </row>
    <row r="68" spans="1:6">
      <c r="A68" t="str">
        <f>WBS!B70</f>
        <v>Planning</v>
      </c>
      <c r="B68" t="str">
        <f>WBS!C70</f>
        <v>PLANNING</v>
      </c>
      <c r="C68" t="str">
        <f>WBS!D70</f>
        <v>SPRINT 2</v>
      </c>
      <c r="D68" t="str">
        <f>WBS!E70</f>
        <v>Testing</v>
      </c>
      <c r="E68" t="str">
        <f>WBS!F70</f>
        <v>Baseline performance on on-prem stage environment</v>
      </c>
    </row>
    <row r="69" spans="1:6">
      <c r="A69" t="str">
        <f>WBS!B83</f>
        <v>Planning</v>
      </c>
      <c r="B69" t="str">
        <f>WBS!C83</f>
        <v>PLANNING</v>
      </c>
      <c r="C69" t="str">
        <f>WBS!D83</f>
        <v>SPRINT 2</v>
      </c>
      <c r="D69" t="str">
        <f>WBS!E83</f>
        <v>Planning</v>
      </c>
      <c r="E69" t="str">
        <f>WBS!F83</f>
        <v>Sprint 2 Review</v>
      </c>
    </row>
    <row r="70" spans="1:6">
      <c r="A70">
        <f>WBS!B84</f>
        <v>0</v>
      </c>
      <c r="B70">
        <f>WBS!C84</f>
        <v>0</v>
      </c>
      <c r="C70">
        <f>WBS!D84</f>
        <v>0</v>
      </c>
      <c r="D70">
        <f>WBS!E84</f>
        <v>0</v>
      </c>
      <c r="E70">
        <f>WBS!F84</f>
        <v>0</v>
      </c>
    </row>
    <row r="71" spans="1:6">
      <c r="A71" t="str">
        <f>WBS!B85</f>
        <v>Planning</v>
      </c>
      <c r="B71" t="str">
        <f>WBS!C85</f>
        <v>PLANNING</v>
      </c>
      <c r="C71" t="str">
        <f>WBS!D85</f>
        <v>SPRINT 3</v>
      </c>
      <c r="D71" t="str">
        <f>WBS!E85</f>
        <v>Planning</v>
      </c>
      <c r="E71" t="str">
        <f>WBS!F85</f>
        <v>Sprint 3 Planning</v>
      </c>
    </row>
    <row r="72" spans="1:6">
      <c r="A72" t="e">
        <f>WBS!#REF!</f>
        <v>#REF!</v>
      </c>
      <c r="B72" t="e">
        <f>WBS!#REF!</f>
        <v>#REF!</v>
      </c>
      <c r="C72" t="e">
        <f>WBS!#REF!</f>
        <v>#REF!</v>
      </c>
      <c r="D72" t="e">
        <f>WBS!#REF!</f>
        <v>#REF!</v>
      </c>
      <c r="E72" t="e">
        <f>WBS!#REF!</f>
        <v>#REF!</v>
      </c>
    </row>
    <row r="73" spans="1:6">
      <c r="A73" t="str">
        <f>WBS!B71</f>
        <v>Application</v>
      </c>
      <c r="B73" t="str">
        <f>WBS!C71</f>
        <v>DEV</v>
      </c>
      <c r="C73" t="str">
        <f>WBS!D71</f>
        <v>SPRINT 2</v>
      </c>
      <c r="D73" t="str">
        <f>WBS!E71</f>
        <v>UI</v>
      </c>
      <c r="E73" t="str">
        <f>WBS!F71</f>
        <v>Create GitHub Actions Workflow for CI/CD pipeline</v>
      </c>
      <c r="F73">
        <v>3</v>
      </c>
    </row>
    <row r="74" spans="1:6">
      <c r="A74" t="str">
        <f>WBS!B72</f>
        <v>Application</v>
      </c>
      <c r="B74" t="str">
        <f>WBS!C72</f>
        <v>DEV</v>
      </c>
      <c r="C74" t="str">
        <f>WBS!D72</f>
        <v>SPRINT 2</v>
      </c>
      <c r="D74" t="str">
        <f>WBS!E72</f>
        <v>API</v>
      </c>
      <c r="E74" t="str">
        <f>WBS!F72</f>
        <v>Create GitHub Actions Workflow for CI/CD pipeline</v>
      </c>
      <c r="F74">
        <v>3</v>
      </c>
    </row>
    <row r="75" spans="1:6">
      <c r="A75" t="str">
        <f>WBS!B73</f>
        <v>Application</v>
      </c>
      <c r="B75" t="str">
        <f>WBS!C73</f>
        <v>DEV</v>
      </c>
      <c r="C75" t="str">
        <f>WBS!D73</f>
        <v>SPRINT 2</v>
      </c>
      <c r="D75" t="str">
        <f>WBS!E73</f>
        <v>Service</v>
      </c>
      <c r="E75" t="str">
        <f>WBS!F73</f>
        <v>Create GitHub Actions Workflow for CI/CD pipeline</v>
      </c>
      <c r="F75">
        <v>3</v>
      </c>
    </row>
    <row r="76" spans="1:6">
      <c r="A76" t="str">
        <f>WBS!B74</f>
        <v>Application</v>
      </c>
      <c r="B76" t="str">
        <f>WBS!C74</f>
        <v>DEV</v>
      </c>
      <c r="C76" t="str">
        <f>WBS!D74</f>
        <v>SPRINT 2</v>
      </c>
      <c r="D76" t="str">
        <f>WBS!E74</f>
        <v>Batch Jobs</v>
      </c>
      <c r="E76" t="str">
        <f>WBS!F74</f>
        <v>Create GitHub Actions Workflow for CI/CD pipeline</v>
      </c>
      <c r="F76">
        <v>5</v>
      </c>
    </row>
    <row r="77" spans="1:6">
      <c r="A77" t="str">
        <f>WBS!B75</f>
        <v>Application</v>
      </c>
      <c r="B77" t="str">
        <f>WBS!C75</f>
        <v>DEV</v>
      </c>
      <c r="C77" t="str">
        <f>WBS!D75</f>
        <v>SPRINT 2</v>
      </c>
      <c r="D77" t="str">
        <f>WBS!E75</f>
        <v>UI</v>
      </c>
      <c r="E77" t="str">
        <f>WBS!F75</f>
        <v>Validate GitHub Actions Workflow for CI/CD pipeline</v>
      </c>
      <c r="F77">
        <v>1</v>
      </c>
    </row>
    <row r="78" spans="1:6">
      <c r="A78" t="str">
        <f>WBS!B76</f>
        <v>Application</v>
      </c>
      <c r="B78" t="str">
        <f>WBS!C76</f>
        <v>DEV</v>
      </c>
      <c r="C78" t="str">
        <f>WBS!D76</f>
        <v>SPRINT 2</v>
      </c>
      <c r="D78" t="str">
        <f>WBS!E76</f>
        <v>API</v>
      </c>
      <c r="E78" t="str">
        <f>WBS!F76</f>
        <v>Validate GitHub Actions Workflow for CI/CD pipeline</v>
      </c>
      <c r="F78">
        <v>1</v>
      </c>
    </row>
    <row r="79" spans="1:6">
      <c r="A79" t="str">
        <f>WBS!B77</f>
        <v>Application</v>
      </c>
      <c r="B79" t="str">
        <f>WBS!C77</f>
        <v>DEV</v>
      </c>
      <c r="C79" t="str">
        <f>WBS!D77</f>
        <v>SPRINT 2</v>
      </c>
      <c r="D79" t="str">
        <f>WBS!E77</f>
        <v>Service</v>
      </c>
      <c r="E79" t="str">
        <f>WBS!F77</f>
        <v>Validate GitHub Actions Workflow for CI/CD pipeline</v>
      </c>
      <c r="F79">
        <v>1</v>
      </c>
    </row>
    <row r="80" spans="1:6">
      <c r="A80" t="str">
        <f>WBS!B78</f>
        <v>Application</v>
      </c>
      <c r="B80" t="str">
        <f>WBS!C78</f>
        <v>DEV</v>
      </c>
      <c r="C80" t="str">
        <f>WBS!D78</f>
        <v>SPRINT 2</v>
      </c>
      <c r="D80" t="str">
        <f>WBS!E78</f>
        <v>Batch Jobs</v>
      </c>
      <c r="E80" t="str">
        <f>WBS!F78</f>
        <v>Validate GitHub Actions Workflow for CI/CD pipeline</v>
      </c>
      <c r="F80">
        <v>1</v>
      </c>
    </row>
    <row r="81" spans="1:6">
      <c r="A81" t="str">
        <f>WBS!B79</f>
        <v>Application</v>
      </c>
      <c r="B81" t="str">
        <f>WBS!C79</f>
        <v>DEV</v>
      </c>
      <c r="C81" t="str">
        <f>WBS!D79</f>
        <v>SPRINT 2</v>
      </c>
      <c r="D81" t="str">
        <f>WBS!E79</f>
        <v>UI</v>
      </c>
      <c r="E81" t="str">
        <f>WBS!F79</f>
        <v>Deploy and Smoke Test</v>
      </c>
      <c r="F81">
        <v>1</v>
      </c>
    </row>
    <row r="82" spans="1:6">
      <c r="A82" t="str">
        <f>WBS!B80</f>
        <v>Application</v>
      </c>
      <c r="B82" t="str">
        <f>WBS!C80</f>
        <v>DEV</v>
      </c>
      <c r="C82" t="str">
        <f>WBS!D80</f>
        <v>SPRINT 2</v>
      </c>
      <c r="D82" t="str">
        <f>WBS!E80</f>
        <v>API</v>
      </c>
      <c r="E82" t="str">
        <f>WBS!F80</f>
        <v>Deploy and Smoke Test</v>
      </c>
      <c r="F82">
        <v>1</v>
      </c>
    </row>
    <row r="83" spans="1:6">
      <c r="A83" t="str">
        <f>WBS!B81</f>
        <v>Application</v>
      </c>
      <c r="B83" t="str">
        <f>WBS!C81</f>
        <v>DEV</v>
      </c>
      <c r="C83" t="str">
        <f>WBS!D81</f>
        <v>SPRINT 2</v>
      </c>
      <c r="D83" t="str">
        <f>WBS!E81</f>
        <v>Service</v>
      </c>
      <c r="E83" t="str">
        <f>WBS!F81</f>
        <v>Deploy and Smoke Test</v>
      </c>
      <c r="F83">
        <v>1</v>
      </c>
    </row>
    <row r="84" spans="1:6">
      <c r="A84" t="str">
        <f>WBS!B82</f>
        <v>Application</v>
      </c>
      <c r="B84" t="str">
        <f>WBS!C82</f>
        <v>DEV</v>
      </c>
      <c r="C84" t="str">
        <f>WBS!D82</f>
        <v>SPRINT 2</v>
      </c>
      <c r="D84" t="str">
        <f>WBS!E82</f>
        <v>Batch Jobs</v>
      </c>
      <c r="E84" t="str">
        <f>WBS!F82</f>
        <v>Deploy and Smoke Test</v>
      </c>
      <c r="F84">
        <v>1</v>
      </c>
    </row>
    <row r="85" spans="1:6">
      <c r="A85" t="e">
        <f>WBS!#REF!</f>
        <v>#REF!</v>
      </c>
      <c r="B85" t="e">
        <f>WBS!#REF!</f>
        <v>#REF!</v>
      </c>
      <c r="C85" t="e">
        <f>WBS!#REF!</f>
        <v>#REF!</v>
      </c>
      <c r="D85" t="e">
        <f>WBS!#REF!</f>
        <v>#REF!</v>
      </c>
      <c r="E85" t="e">
        <f>WBS!#REF!</f>
        <v>#REF!</v>
      </c>
    </row>
    <row r="86" spans="1:6">
      <c r="A86" t="e">
        <f>WBS!#REF!</f>
        <v>#REF!</v>
      </c>
      <c r="B86" t="e">
        <f>WBS!#REF!</f>
        <v>#REF!</v>
      </c>
      <c r="C86" t="e">
        <f>WBS!#REF!</f>
        <v>#REF!</v>
      </c>
      <c r="D86" t="e">
        <f>WBS!#REF!</f>
        <v>#REF!</v>
      </c>
      <c r="E86" t="e">
        <f>WBS!#REF!</f>
        <v>#REF!</v>
      </c>
    </row>
    <row r="87" spans="1:6">
      <c r="A87" t="e">
        <f>WBS!#REF!</f>
        <v>#REF!</v>
      </c>
      <c r="B87" t="e">
        <f>WBS!#REF!</f>
        <v>#REF!</v>
      </c>
      <c r="C87" t="e">
        <f>WBS!#REF!</f>
        <v>#REF!</v>
      </c>
      <c r="D87" t="e">
        <f>WBS!#REF!</f>
        <v>#REF!</v>
      </c>
      <c r="E87" t="e">
        <f>WBS!#REF!</f>
        <v>#REF!</v>
      </c>
    </row>
    <row r="88" spans="1:6">
      <c r="A88" t="str">
        <f>WBS!B86</f>
        <v>Testing</v>
      </c>
      <c r="B88" t="str">
        <f>WBS!C86</f>
        <v>DEV</v>
      </c>
      <c r="C88" t="str">
        <f>WBS!D86</f>
        <v>SPRINT 3</v>
      </c>
      <c r="D88" t="str">
        <f>WBS!E86</f>
        <v>Testing</v>
      </c>
      <c r="E88" t="str">
        <f>WBS!F86</f>
        <v>Dev Environment End to End testing</v>
      </c>
      <c r="F88">
        <v>5</v>
      </c>
    </row>
    <row r="89" spans="1:6">
      <c r="A89" t="str">
        <f>WBS!B87</f>
        <v>Infrastructure</v>
      </c>
      <c r="B89" t="str">
        <f>WBS!C87</f>
        <v>TEST</v>
      </c>
      <c r="C89" t="str">
        <f>WBS!D87</f>
        <v>SPRINT 3</v>
      </c>
      <c r="D89" t="str">
        <f>WBS!E87</f>
        <v>Infrastructure</v>
      </c>
      <c r="E89" t="str">
        <f>WBS!F87</f>
        <v>Develop IaC for Test Environment</v>
      </c>
      <c r="F89">
        <v>3</v>
      </c>
    </row>
    <row r="90" spans="1:6">
      <c r="A90" t="str">
        <f>WBS!B88</f>
        <v>Infrastructure</v>
      </c>
      <c r="B90" t="str">
        <f>WBS!C88</f>
        <v>TEST</v>
      </c>
      <c r="C90" t="str">
        <f>WBS!D88</f>
        <v>SPRINT 3</v>
      </c>
      <c r="D90" t="str">
        <f>WBS!E88</f>
        <v>Infrastructure</v>
      </c>
      <c r="E90" t="str">
        <f>WBS!F88</f>
        <v>Test and Validate Test IaC</v>
      </c>
      <c r="F90">
        <v>1</v>
      </c>
    </row>
    <row r="91" spans="1:6">
      <c r="A91" t="str">
        <f>WBS!B89</f>
        <v>Infrastructure</v>
      </c>
      <c r="B91" t="str">
        <f>WBS!C89</f>
        <v>TEST</v>
      </c>
      <c r="C91" t="str">
        <f>WBS!D89</f>
        <v>SPRINT 3</v>
      </c>
      <c r="D91" t="str">
        <f>WBS!E89</f>
        <v>Infrastructure</v>
      </c>
      <c r="E91" t="str">
        <f>WBS!F89</f>
        <v>Provision Test Infrastructure</v>
      </c>
      <c r="F91">
        <v>1</v>
      </c>
    </row>
    <row r="92" spans="1:6">
      <c r="A92" t="str">
        <f>WBS!B90</f>
        <v>Application</v>
      </c>
      <c r="B92" t="str">
        <f>WBS!C90</f>
        <v>TEST</v>
      </c>
      <c r="C92" t="str">
        <f>WBS!D90</f>
        <v>SPRINT 3</v>
      </c>
      <c r="D92" t="str">
        <f>WBS!E90</f>
        <v>UI</v>
      </c>
      <c r="E92" t="str">
        <f>WBS!F90</f>
        <v>Containerize application and create deployment manifests</v>
      </c>
      <c r="F92">
        <v>1</v>
      </c>
    </row>
    <row r="93" spans="1:6">
      <c r="A93" t="str">
        <f>WBS!B91</f>
        <v>Application</v>
      </c>
      <c r="B93" t="str">
        <f>WBS!C91</f>
        <v>TEST</v>
      </c>
      <c r="C93" t="str">
        <f>WBS!D91</f>
        <v>SPRINT 3</v>
      </c>
      <c r="D93" t="str">
        <f>WBS!E91</f>
        <v>UI</v>
      </c>
      <c r="E93" t="str">
        <f>WBS!F91</f>
        <v>Create Kubernetes deployment manifests</v>
      </c>
      <c r="F93">
        <v>1</v>
      </c>
    </row>
    <row r="94" spans="1:6">
      <c r="A94" t="str">
        <f>WBS!B92</f>
        <v>Application</v>
      </c>
      <c r="B94" t="str">
        <f>WBS!C92</f>
        <v>TEST</v>
      </c>
      <c r="C94" t="str">
        <f>WBS!D92</f>
        <v>SPRINT 3</v>
      </c>
      <c r="D94" t="str">
        <f>WBS!E92</f>
        <v>UI</v>
      </c>
      <c r="E94" t="str">
        <f>WBS!F92</f>
        <v>Create GitHub Actions Workflow for CI/CD pipeline</v>
      </c>
      <c r="F94">
        <v>1</v>
      </c>
    </row>
    <row r="95" spans="1:6">
      <c r="A95" t="str">
        <f>WBS!B93</f>
        <v>Application</v>
      </c>
      <c r="B95" t="str">
        <f>WBS!C93</f>
        <v>TEST</v>
      </c>
      <c r="C95" t="str">
        <f>WBS!D93</f>
        <v>SPRINT 3</v>
      </c>
      <c r="D95" t="str">
        <f>WBS!E93</f>
        <v>API</v>
      </c>
      <c r="E95" t="str">
        <f>WBS!F93</f>
        <v>Containerize application and create deployment manifests</v>
      </c>
      <c r="F95">
        <v>1</v>
      </c>
    </row>
    <row r="96" spans="1:6">
      <c r="A96" t="str">
        <f>WBS!B94</f>
        <v>Application</v>
      </c>
      <c r="B96" t="str">
        <f>WBS!C94</f>
        <v>TEST</v>
      </c>
      <c r="C96" t="str">
        <f>WBS!D94</f>
        <v>SPRINT 3</v>
      </c>
      <c r="D96" t="str">
        <f>WBS!E94</f>
        <v>API</v>
      </c>
      <c r="E96" t="str">
        <f>WBS!F94</f>
        <v>Create Kubernetes deployment manifests</v>
      </c>
      <c r="F96">
        <v>1</v>
      </c>
    </row>
    <row r="97" spans="1:6">
      <c r="A97" t="str">
        <f>WBS!B95</f>
        <v>Application</v>
      </c>
      <c r="B97" t="str">
        <f>WBS!C95</f>
        <v>TEST</v>
      </c>
      <c r="C97" t="str">
        <f>WBS!D95</f>
        <v>SPRINT 3</v>
      </c>
      <c r="D97" t="str">
        <f>WBS!E95</f>
        <v>API</v>
      </c>
      <c r="E97" t="str">
        <f>WBS!F95</f>
        <v>Create GitHub Actions Workflow for CI/CD pipeline</v>
      </c>
      <c r="F97">
        <v>1</v>
      </c>
    </row>
    <row r="98" spans="1:6">
      <c r="A98" t="str">
        <f>WBS!B96</f>
        <v>Application</v>
      </c>
      <c r="B98" t="str">
        <f>WBS!C96</f>
        <v>TEST</v>
      </c>
      <c r="C98" t="str">
        <f>WBS!D96</f>
        <v>SPRINT 3</v>
      </c>
      <c r="D98" t="str">
        <f>WBS!E96</f>
        <v>Service</v>
      </c>
      <c r="E98" t="str">
        <f>WBS!F96</f>
        <v>Containerize application and create deployment manifests</v>
      </c>
      <c r="F98">
        <v>1</v>
      </c>
    </row>
    <row r="99" spans="1:6">
      <c r="A99" t="str">
        <f>WBS!B97</f>
        <v>Application</v>
      </c>
      <c r="B99" t="str">
        <f>WBS!C97</f>
        <v>TEST</v>
      </c>
      <c r="C99" t="str">
        <f>WBS!D97</f>
        <v>SPRINT 3</v>
      </c>
      <c r="D99" t="str">
        <f>WBS!E97</f>
        <v>Service</v>
      </c>
      <c r="E99" t="str">
        <f>WBS!F97</f>
        <v>Create Kubernetes deployment manifests</v>
      </c>
      <c r="F99">
        <v>1</v>
      </c>
    </row>
    <row r="100" spans="1:6">
      <c r="A100" t="str">
        <f>WBS!B98</f>
        <v>Application</v>
      </c>
      <c r="B100" t="str">
        <f>WBS!C98</f>
        <v>TEST</v>
      </c>
      <c r="C100" t="str">
        <f>WBS!D98</f>
        <v>SPRINT 3</v>
      </c>
      <c r="D100" t="str">
        <f>WBS!E98</f>
        <v>Service</v>
      </c>
      <c r="E100" t="str">
        <f>WBS!F98</f>
        <v>Create GitHub Actions Workflow for CI/CD pipeline</v>
      </c>
      <c r="F100">
        <v>1</v>
      </c>
    </row>
    <row r="101" spans="1:6">
      <c r="A101" t="e">
        <f>WBS!#REF!</f>
        <v>#REF!</v>
      </c>
      <c r="B101" t="e">
        <f>WBS!#REF!</f>
        <v>#REF!</v>
      </c>
      <c r="C101" t="e">
        <f>WBS!#REF!</f>
        <v>#REF!</v>
      </c>
      <c r="D101" t="e">
        <f>WBS!#REF!</f>
        <v>#REF!</v>
      </c>
      <c r="E101" t="e">
        <f>WBS!#REF!</f>
        <v>#REF!</v>
      </c>
    </row>
    <row r="102" spans="1:6">
      <c r="A102" t="e">
        <f>WBS!#REF!</f>
        <v>#REF!</v>
      </c>
      <c r="B102" t="e">
        <f>WBS!#REF!</f>
        <v>#REF!</v>
      </c>
      <c r="C102" t="e">
        <f>WBS!#REF!</f>
        <v>#REF!</v>
      </c>
      <c r="D102" t="e">
        <f>WBS!#REF!</f>
        <v>#REF!</v>
      </c>
      <c r="E102" t="e">
        <f>WBS!#REF!</f>
        <v>#REF!</v>
      </c>
    </row>
    <row r="103" spans="1:6">
      <c r="A103" t="str">
        <f>WBS!B99</f>
        <v>Application</v>
      </c>
      <c r="B103" t="str">
        <f>WBS!C99</f>
        <v>TEST</v>
      </c>
      <c r="C103" t="str">
        <f>WBS!D99</f>
        <v>SPRINT 3</v>
      </c>
      <c r="D103" t="str">
        <f>WBS!E99</f>
        <v>Batch Jobs</v>
      </c>
      <c r="E103" t="str">
        <f>WBS!F99</f>
        <v>Create GitHub Actions Workflow for CI/CD pipeline</v>
      </c>
      <c r="F103">
        <v>1</v>
      </c>
    </row>
    <row r="104" spans="1:6">
      <c r="A104" t="e">
        <f>WBS!#REF!</f>
        <v>#REF!</v>
      </c>
      <c r="B104" t="e">
        <f>WBS!#REF!</f>
        <v>#REF!</v>
      </c>
      <c r="C104" t="e">
        <f>WBS!#REF!</f>
        <v>#REF!</v>
      </c>
      <c r="D104" t="e">
        <f>WBS!#REF!</f>
        <v>#REF!</v>
      </c>
      <c r="E104" t="e">
        <f>WBS!#REF!</f>
        <v>#REF!</v>
      </c>
      <c r="F104">
        <v>1</v>
      </c>
    </row>
    <row r="105" spans="1:6">
      <c r="A105" t="e">
        <f>WBS!#REF!</f>
        <v>#REF!</v>
      </c>
      <c r="B105" t="e">
        <f>WBS!#REF!</f>
        <v>#REF!</v>
      </c>
      <c r="C105" t="e">
        <f>WBS!#REF!</f>
        <v>#REF!</v>
      </c>
      <c r="D105" t="e">
        <f>WBS!#REF!</f>
        <v>#REF!</v>
      </c>
      <c r="E105" t="e">
        <f>WBS!#REF!</f>
        <v>#REF!</v>
      </c>
      <c r="F105">
        <v>1</v>
      </c>
    </row>
    <row r="106" spans="1:6">
      <c r="A106" t="e">
        <f>WBS!#REF!</f>
        <v>#REF!</v>
      </c>
      <c r="B106" t="e">
        <f>WBS!#REF!</f>
        <v>#REF!</v>
      </c>
      <c r="C106" t="e">
        <f>WBS!#REF!</f>
        <v>#REF!</v>
      </c>
      <c r="D106" t="e">
        <f>WBS!#REF!</f>
        <v>#REF!</v>
      </c>
      <c r="E106" t="e">
        <f>WBS!#REF!</f>
        <v>#REF!</v>
      </c>
      <c r="F106">
        <v>1</v>
      </c>
    </row>
    <row r="107" spans="1:6">
      <c r="A107" t="e">
        <f>WBS!#REF!</f>
        <v>#REF!</v>
      </c>
      <c r="B107" t="e">
        <f>WBS!#REF!</f>
        <v>#REF!</v>
      </c>
      <c r="C107" t="e">
        <f>WBS!#REF!</f>
        <v>#REF!</v>
      </c>
      <c r="D107" t="e">
        <f>WBS!#REF!</f>
        <v>#REF!</v>
      </c>
      <c r="E107" t="e">
        <f>WBS!#REF!</f>
        <v>#REF!</v>
      </c>
      <c r="F107">
        <v>1</v>
      </c>
    </row>
    <row r="108" spans="1:6">
      <c r="A108" t="str">
        <f>WBS!B100</f>
        <v>Application</v>
      </c>
      <c r="B108" t="str">
        <f>WBS!C100</f>
        <v>TEST</v>
      </c>
      <c r="C108" t="str">
        <f>WBS!D100</f>
        <v>SPRINT 3</v>
      </c>
      <c r="D108" t="str">
        <f>WBS!E100</f>
        <v>UI</v>
      </c>
      <c r="E108" t="str">
        <f>WBS!F100</f>
        <v>Validate GitHub Actions Workflow for CI/CD pipeline</v>
      </c>
      <c r="F108">
        <v>1</v>
      </c>
    </row>
    <row r="109" spans="1:6">
      <c r="A109" t="str">
        <f>WBS!B101</f>
        <v>Application</v>
      </c>
      <c r="B109" t="str">
        <f>WBS!C101</f>
        <v>TEST</v>
      </c>
      <c r="C109" t="str">
        <f>WBS!D101</f>
        <v>SPRINT 3</v>
      </c>
      <c r="D109" t="str">
        <f>WBS!E101</f>
        <v>API</v>
      </c>
      <c r="E109" t="str">
        <f>WBS!F101</f>
        <v>Validate GitHub Actions Workflow for CI/CD pipeline</v>
      </c>
      <c r="F109">
        <v>1</v>
      </c>
    </row>
    <row r="110" spans="1:6">
      <c r="A110" t="str">
        <f>WBS!B102</f>
        <v>Application</v>
      </c>
      <c r="B110" t="str">
        <f>WBS!C102</f>
        <v>TEST</v>
      </c>
      <c r="C110" t="str">
        <f>WBS!D102</f>
        <v>SPRINT 3</v>
      </c>
      <c r="D110" t="str">
        <f>WBS!E102</f>
        <v>Service</v>
      </c>
      <c r="E110" t="str">
        <f>WBS!F102</f>
        <v>Validate GitHub Actions Workflow for CI/CD pipeline</v>
      </c>
      <c r="F110">
        <v>1</v>
      </c>
    </row>
    <row r="111" spans="1:6">
      <c r="A111" t="str">
        <f>WBS!B103</f>
        <v>Application</v>
      </c>
      <c r="B111" t="str">
        <f>WBS!C103</f>
        <v>TEST</v>
      </c>
      <c r="C111" t="str">
        <f>WBS!D103</f>
        <v>SPRINT 3</v>
      </c>
      <c r="D111" t="str">
        <f>WBS!E103</f>
        <v>Batch Jobs</v>
      </c>
      <c r="E111" t="str">
        <f>WBS!F103</f>
        <v>Validate GitHub Actions Workflow for CI/CD pipeline</v>
      </c>
      <c r="F111">
        <v>1</v>
      </c>
    </row>
    <row r="112" spans="1:6">
      <c r="A112" t="str">
        <f>WBS!B104</f>
        <v>Application</v>
      </c>
      <c r="B112" t="str">
        <f>WBS!C104</f>
        <v>TEST</v>
      </c>
      <c r="C112" t="str">
        <f>WBS!D104</f>
        <v>SPRINT 3</v>
      </c>
      <c r="D112" t="str">
        <f>WBS!E104</f>
        <v>UI</v>
      </c>
      <c r="E112" t="str">
        <f>WBS!F104</f>
        <v>Deploy and Smoke Test</v>
      </c>
      <c r="F112">
        <v>1</v>
      </c>
    </row>
    <row r="113" spans="1:6">
      <c r="A113" t="str">
        <f>WBS!B105</f>
        <v>Application</v>
      </c>
      <c r="B113" t="str">
        <f>WBS!C105</f>
        <v>TEST</v>
      </c>
      <c r="C113" t="str">
        <f>WBS!D105</f>
        <v>SPRINT 3</v>
      </c>
      <c r="D113" t="str">
        <f>WBS!E105</f>
        <v>API</v>
      </c>
      <c r="E113" t="str">
        <f>WBS!F105</f>
        <v>Deploy and Smoke Test</v>
      </c>
      <c r="F113">
        <v>1</v>
      </c>
    </row>
    <row r="114" spans="1:6">
      <c r="A114" t="str">
        <f>WBS!B106</f>
        <v>Application</v>
      </c>
      <c r="B114" t="str">
        <f>WBS!C106</f>
        <v>TEST</v>
      </c>
      <c r="C114" t="str">
        <f>WBS!D106</f>
        <v>SPRINT 3</v>
      </c>
      <c r="D114" t="str">
        <f>WBS!E106</f>
        <v>Service</v>
      </c>
      <c r="E114" t="str">
        <f>WBS!F106</f>
        <v>Deploy and Smoke Test</v>
      </c>
      <c r="F114">
        <v>1</v>
      </c>
    </row>
    <row r="115" spans="1:6">
      <c r="A115" t="str">
        <f>WBS!B107</f>
        <v>Application</v>
      </c>
      <c r="B115" t="str">
        <f>WBS!C107</f>
        <v>TEST</v>
      </c>
      <c r="C115" t="str">
        <f>WBS!D107</f>
        <v>SPRINT 3</v>
      </c>
      <c r="D115" t="str">
        <f>WBS!E107</f>
        <v>Batch Jobs</v>
      </c>
      <c r="E115" t="str">
        <f>WBS!F107</f>
        <v>Deploy and Smoke Test</v>
      </c>
      <c r="F115">
        <v>1</v>
      </c>
    </row>
    <row r="116" spans="1:6">
      <c r="A116" t="str">
        <f>WBS!B108</f>
        <v>Planning</v>
      </c>
      <c r="B116" t="str">
        <f>WBS!C108</f>
        <v>PLANNING</v>
      </c>
      <c r="C116" t="str">
        <f>WBS!D108</f>
        <v>SPRINT 3</v>
      </c>
      <c r="D116" t="str">
        <f>WBS!E108</f>
        <v>Planning</v>
      </c>
      <c r="E116" t="str">
        <f>WBS!F108</f>
        <v>Create Production Account Intake</v>
      </c>
      <c r="F116">
        <v>1</v>
      </c>
    </row>
    <row r="117" spans="1:6">
      <c r="A117" t="str">
        <f>WBS!B109</f>
        <v>Planning</v>
      </c>
      <c r="B117" t="str">
        <f>WBS!C109</f>
        <v>PLANNING</v>
      </c>
      <c r="C117" t="str">
        <f>WBS!D109</f>
        <v>SPRINT 3</v>
      </c>
      <c r="D117" t="str">
        <f>WBS!E109</f>
        <v>Planning</v>
      </c>
      <c r="E117" t="str">
        <f>WBS!F109</f>
        <v>Fulfilment for Production Account Approval</v>
      </c>
      <c r="F117">
        <v>3</v>
      </c>
    </row>
    <row r="118" spans="1:6">
      <c r="A118" t="str">
        <f>WBS!B110</f>
        <v>Planning</v>
      </c>
      <c r="B118" t="str">
        <f>WBS!C110</f>
        <v>PLANNING</v>
      </c>
      <c r="C118" t="str">
        <f>WBS!D110</f>
        <v>SPRINT 3</v>
      </c>
      <c r="D118" t="str">
        <f>WBS!E110</f>
        <v>Planning</v>
      </c>
      <c r="E118" t="str">
        <f>WBS!F110</f>
        <v>Prepare Azure Subscription for Production Environment</v>
      </c>
      <c r="F118">
        <v>5</v>
      </c>
    </row>
    <row r="119" spans="1:6">
      <c r="A119" t="str">
        <f>WBS!B111</f>
        <v>Planning</v>
      </c>
      <c r="B119" t="str">
        <f>WBS!C111</f>
        <v>PLANNING</v>
      </c>
      <c r="C119" t="str">
        <f>WBS!D111</f>
        <v>SPRINT 3</v>
      </c>
      <c r="D119" t="str">
        <f>WBS!E111</f>
        <v>Planning</v>
      </c>
      <c r="E119" t="str">
        <f>WBS!F111</f>
        <v>Sprint 3 Review</v>
      </c>
    </row>
    <row r="120" spans="1:6">
      <c r="A120">
        <f>WBS!B112</f>
        <v>0</v>
      </c>
      <c r="B120">
        <f>WBS!C112</f>
        <v>0</v>
      </c>
      <c r="C120">
        <f>WBS!D112</f>
        <v>0</v>
      </c>
      <c r="D120">
        <f>WBS!E112</f>
        <v>0</v>
      </c>
      <c r="E120">
        <f>WBS!F112</f>
        <v>0</v>
      </c>
    </row>
    <row r="121" spans="1:6">
      <c r="A121" t="str">
        <f>WBS!B113</f>
        <v>Planning</v>
      </c>
      <c r="B121" t="str">
        <f>WBS!C113</f>
        <v>PLANNING</v>
      </c>
      <c r="C121" t="str">
        <f>WBS!D113</f>
        <v>SPRINT 4</v>
      </c>
      <c r="D121" t="str">
        <f>WBS!E113</f>
        <v>Planning</v>
      </c>
      <c r="E121" t="str">
        <f>WBS!F113</f>
        <v>Sprint 4 Planning</v>
      </c>
    </row>
    <row r="122" spans="1:6">
      <c r="A122" t="str">
        <f>WBS!B114</f>
        <v>Testing</v>
      </c>
      <c r="B122" t="str">
        <f>WBS!C114</f>
        <v>TEST</v>
      </c>
      <c r="C122" t="str">
        <f>WBS!D114</f>
        <v>SPRINT 4</v>
      </c>
      <c r="D122" t="str">
        <f>WBS!E114</f>
        <v>Testing</v>
      </c>
      <c r="E122" t="str">
        <f>WBS!F114</f>
        <v>Test Environment End to End testing</v>
      </c>
      <c r="F122">
        <v>5</v>
      </c>
    </row>
    <row r="123" spans="1:6">
      <c r="A123" t="str">
        <f>WBS!B115</f>
        <v>Infrastructure</v>
      </c>
      <c r="B123" t="str">
        <f>WBS!C115</f>
        <v>STAGE</v>
      </c>
      <c r="C123" t="str">
        <f>WBS!D115</f>
        <v>SPRINT 4</v>
      </c>
      <c r="D123" t="str">
        <f>WBS!E115</f>
        <v>Infrastructure</v>
      </c>
      <c r="E123" t="str">
        <f>WBS!F115</f>
        <v>Develop IaC for Stage Environment</v>
      </c>
      <c r="F123">
        <v>3</v>
      </c>
    </row>
    <row r="124" spans="1:6">
      <c r="A124" t="str">
        <f>WBS!B116</f>
        <v>Infrastructure</v>
      </c>
      <c r="B124" t="str">
        <f>WBS!C116</f>
        <v>STAGE</v>
      </c>
      <c r="C124" t="str">
        <f>WBS!D116</f>
        <v>SPRINT 4</v>
      </c>
      <c r="D124" t="str">
        <f>WBS!E116</f>
        <v>Infrastructure</v>
      </c>
      <c r="E124" t="str">
        <f>WBS!F116</f>
        <v>Test and Validate Stage IaC</v>
      </c>
      <c r="F124">
        <v>1</v>
      </c>
    </row>
    <row r="125" spans="1:6">
      <c r="A125" t="str">
        <f>WBS!B117</f>
        <v>Infrastructure</v>
      </c>
      <c r="B125" t="str">
        <f>WBS!C117</f>
        <v>STAGE</v>
      </c>
      <c r="C125" t="str">
        <f>WBS!D117</f>
        <v>SPRINT 4</v>
      </c>
      <c r="D125" t="str">
        <f>WBS!E117</f>
        <v>Infrastructure</v>
      </c>
      <c r="E125" t="str">
        <f>WBS!F117</f>
        <v>Provision Stage Infrastructure</v>
      </c>
      <c r="F125">
        <v>1</v>
      </c>
    </row>
    <row r="126" spans="1:6">
      <c r="A126" t="str">
        <f>WBS!B118</f>
        <v>Application</v>
      </c>
      <c r="B126" t="str">
        <f>WBS!C118</f>
        <v>STAGE</v>
      </c>
      <c r="C126" t="str">
        <f>WBS!D118</f>
        <v>SPRINT 4</v>
      </c>
      <c r="D126" t="str">
        <f>WBS!E118</f>
        <v>UI</v>
      </c>
      <c r="E126" t="str">
        <f>WBS!F118</f>
        <v>Containerize application and create deployment manifests</v>
      </c>
      <c r="F126">
        <v>1</v>
      </c>
    </row>
    <row r="127" spans="1:6">
      <c r="A127" t="str">
        <f>WBS!B119</f>
        <v>Application</v>
      </c>
      <c r="B127" t="str">
        <f>WBS!C119</f>
        <v>STAGE</v>
      </c>
      <c r="C127" t="str">
        <f>WBS!D119</f>
        <v>SPRINT 4</v>
      </c>
      <c r="D127" t="str">
        <f>WBS!E119</f>
        <v>UI</v>
      </c>
      <c r="E127" t="str">
        <f>WBS!F119</f>
        <v>Create Kubernetes deployment manifests</v>
      </c>
      <c r="F127">
        <v>1</v>
      </c>
    </row>
    <row r="128" spans="1:6">
      <c r="A128" t="str">
        <f>WBS!B120</f>
        <v>Application</v>
      </c>
      <c r="B128" t="str">
        <f>WBS!C120</f>
        <v>STAGE</v>
      </c>
      <c r="C128" t="str">
        <f>WBS!D120</f>
        <v>SPRINT 4</v>
      </c>
      <c r="D128" t="str">
        <f>WBS!E120</f>
        <v>UI</v>
      </c>
      <c r="E128" t="str">
        <f>WBS!F120</f>
        <v>Create GitHub Actions Workflow for CI/CD pipeline</v>
      </c>
      <c r="F128">
        <v>1</v>
      </c>
    </row>
    <row r="129" spans="1:6">
      <c r="A129" t="str">
        <f>WBS!B121</f>
        <v>Application</v>
      </c>
      <c r="B129" t="str">
        <f>WBS!C121</f>
        <v>STAGE</v>
      </c>
      <c r="C129" t="str">
        <f>WBS!D121</f>
        <v>SPRINT 4</v>
      </c>
      <c r="D129" t="str">
        <f>WBS!E121</f>
        <v>API</v>
      </c>
      <c r="E129" t="str">
        <f>WBS!F121</f>
        <v>Containerize application and create deployment manifests</v>
      </c>
      <c r="F129">
        <v>1</v>
      </c>
    </row>
    <row r="130" spans="1:6">
      <c r="A130" t="str">
        <f>WBS!B122</f>
        <v>Application</v>
      </c>
      <c r="B130" t="str">
        <f>WBS!C122</f>
        <v>STAGE</v>
      </c>
      <c r="C130" t="str">
        <f>WBS!D122</f>
        <v>SPRINT 4</v>
      </c>
      <c r="D130" t="str">
        <f>WBS!E122</f>
        <v>API</v>
      </c>
      <c r="E130" t="str">
        <f>WBS!F122</f>
        <v>Create Kubernetes deployment manifests</v>
      </c>
      <c r="F130">
        <v>1</v>
      </c>
    </row>
    <row r="131" spans="1:6">
      <c r="A131" t="str">
        <f>WBS!B123</f>
        <v>Application</v>
      </c>
      <c r="B131" t="str">
        <f>WBS!C123</f>
        <v>STAGE</v>
      </c>
      <c r="C131" t="str">
        <f>WBS!D123</f>
        <v>SPRINT 4</v>
      </c>
      <c r="D131" t="str">
        <f>WBS!E123</f>
        <v>API</v>
      </c>
      <c r="E131" t="str">
        <f>WBS!F123</f>
        <v>Create GitHub Actions Workflow for CI/CD pipeline</v>
      </c>
      <c r="F131">
        <v>1</v>
      </c>
    </row>
    <row r="132" spans="1:6">
      <c r="A132" t="str">
        <f>WBS!B124</f>
        <v>Application</v>
      </c>
      <c r="B132" t="str">
        <f>WBS!C124</f>
        <v>STAGE</v>
      </c>
      <c r="C132" t="str">
        <f>WBS!D124</f>
        <v>SPRINT 4</v>
      </c>
      <c r="D132" t="str">
        <f>WBS!E124</f>
        <v>Service</v>
      </c>
      <c r="E132" t="str">
        <f>WBS!F124</f>
        <v>Containerize application and create deployment manifests</v>
      </c>
      <c r="F132">
        <v>1</v>
      </c>
    </row>
    <row r="133" spans="1:6">
      <c r="A133" t="str">
        <f>WBS!B125</f>
        <v>Application</v>
      </c>
      <c r="B133" t="str">
        <f>WBS!C125</f>
        <v>STAGE</v>
      </c>
      <c r="C133" t="str">
        <f>WBS!D125</f>
        <v>SPRINT 4</v>
      </c>
      <c r="D133" t="str">
        <f>WBS!E125</f>
        <v>Service</v>
      </c>
      <c r="E133" t="str">
        <f>WBS!F125</f>
        <v>Create Kubernetes deployment manifests</v>
      </c>
      <c r="F133">
        <v>1</v>
      </c>
    </row>
    <row r="134" spans="1:6">
      <c r="A134" t="str">
        <f>WBS!B126</f>
        <v>Application</v>
      </c>
      <c r="B134" t="str">
        <f>WBS!C126</f>
        <v>STAGE</v>
      </c>
      <c r="C134" t="str">
        <f>WBS!D126</f>
        <v>SPRINT 4</v>
      </c>
      <c r="D134" t="str">
        <f>WBS!E126</f>
        <v>Service</v>
      </c>
      <c r="E134" t="str">
        <f>WBS!F126</f>
        <v>Create GitHub Actions Workflow for CI/CD pipeline</v>
      </c>
      <c r="F134">
        <v>1</v>
      </c>
    </row>
    <row r="135" spans="1:6">
      <c r="A135" t="e">
        <f>WBS!#REF!</f>
        <v>#REF!</v>
      </c>
      <c r="B135" t="e">
        <f>WBS!#REF!</f>
        <v>#REF!</v>
      </c>
      <c r="C135" t="e">
        <f>WBS!#REF!</f>
        <v>#REF!</v>
      </c>
      <c r="D135" t="e">
        <f>WBS!#REF!</f>
        <v>#REF!</v>
      </c>
      <c r="E135" t="e">
        <f>WBS!#REF!</f>
        <v>#REF!</v>
      </c>
    </row>
    <row r="136" spans="1:6">
      <c r="A136" t="e">
        <f>WBS!#REF!</f>
        <v>#REF!</v>
      </c>
      <c r="B136" t="e">
        <f>WBS!#REF!</f>
        <v>#REF!</v>
      </c>
      <c r="C136" t="e">
        <f>WBS!#REF!</f>
        <v>#REF!</v>
      </c>
      <c r="D136" t="e">
        <f>WBS!#REF!</f>
        <v>#REF!</v>
      </c>
      <c r="E136" t="e">
        <f>WBS!#REF!</f>
        <v>#REF!</v>
      </c>
    </row>
    <row r="137" spans="1:6">
      <c r="A137" t="str">
        <f>WBS!B127</f>
        <v>Application</v>
      </c>
      <c r="B137" t="str">
        <f>WBS!C127</f>
        <v>STAGE</v>
      </c>
      <c r="C137" t="str">
        <f>WBS!D127</f>
        <v>SPRINT 4</v>
      </c>
      <c r="D137" t="str">
        <f>WBS!E127</f>
        <v>Batch Jobs</v>
      </c>
      <c r="E137" t="str">
        <f>WBS!F127</f>
        <v>Create GitHub Actions Workflow for CI/CD pipeline</v>
      </c>
      <c r="F137">
        <v>1</v>
      </c>
    </row>
    <row r="138" spans="1:6">
      <c r="A138" t="str">
        <f>WBS!B128</f>
        <v>Application</v>
      </c>
      <c r="B138" t="str">
        <f>WBS!C128</f>
        <v>STAGE</v>
      </c>
      <c r="C138" t="str">
        <f>WBS!D128</f>
        <v>SPRINT 4</v>
      </c>
      <c r="D138" t="str">
        <f>WBS!E128</f>
        <v>UI</v>
      </c>
      <c r="E138" t="str">
        <f>WBS!F128</f>
        <v>Validate GitHub Actions Workflow for CI/CD pipeline</v>
      </c>
      <c r="F138">
        <v>1</v>
      </c>
    </row>
    <row r="139" spans="1:6">
      <c r="A139" t="str">
        <f>WBS!B129</f>
        <v>Application</v>
      </c>
      <c r="B139" t="str">
        <f>WBS!C129</f>
        <v>STAGE</v>
      </c>
      <c r="C139" t="str">
        <f>WBS!D129</f>
        <v>SPRINT 4</v>
      </c>
      <c r="D139" t="str">
        <f>WBS!E129</f>
        <v>API</v>
      </c>
      <c r="E139" t="str">
        <f>WBS!F129</f>
        <v>Validate GitHub Actions Workflow for CI/CD pipeline</v>
      </c>
      <c r="F139">
        <v>1</v>
      </c>
    </row>
    <row r="140" spans="1:6">
      <c r="A140" t="str">
        <f>WBS!B130</f>
        <v>Application</v>
      </c>
      <c r="B140" t="str">
        <f>WBS!C130</f>
        <v>STAGE</v>
      </c>
      <c r="C140" t="str">
        <f>WBS!D130</f>
        <v>SPRINT 4</v>
      </c>
      <c r="D140" t="str">
        <f>WBS!E130</f>
        <v>Service</v>
      </c>
      <c r="E140" t="str">
        <f>WBS!F130</f>
        <v>Validate GitHub Actions Workflow for CI/CD pipeline</v>
      </c>
      <c r="F140">
        <v>1</v>
      </c>
    </row>
    <row r="141" spans="1:6">
      <c r="A141" t="str">
        <f>WBS!B131</f>
        <v>Application</v>
      </c>
      <c r="B141" t="str">
        <f>WBS!C131</f>
        <v>STAGE</v>
      </c>
      <c r="C141" t="str">
        <f>WBS!D131</f>
        <v>SPRINT 4</v>
      </c>
      <c r="D141" t="str">
        <f>WBS!E131</f>
        <v>Batch Jobs</v>
      </c>
      <c r="E141" t="str">
        <f>WBS!F131</f>
        <v>Validate GitHub Actions Workflow for CI/CD pipeline</v>
      </c>
      <c r="F141">
        <v>1</v>
      </c>
    </row>
    <row r="142" spans="1:6">
      <c r="A142" t="str">
        <f>WBS!B132</f>
        <v>Application</v>
      </c>
      <c r="B142" t="str">
        <f>WBS!C132</f>
        <v>STAGE</v>
      </c>
      <c r="C142" t="str">
        <f>WBS!D132</f>
        <v>SPRINT 4</v>
      </c>
      <c r="D142" t="str">
        <f>WBS!E132</f>
        <v>UI</v>
      </c>
      <c r="E142" t="str">
        <f>WBS!F132</f>
        <v>Deploy and Smoke Test</v>
      </c>
      <c r="F142">
        <v>1</v>
      </c>
    </row>
    <row r="143" spans="1:6">
      <c r="A143" t="str">
        <f>WBS!B133</f>
        <v>Application</v>
      </c>
      <c r="B143" t="str">
        <f>WBS!C133</f>
        <v>STAGE</v>
      </c>
      <c r="C143" t="str">
        <f>WBS!D133</f>
        <v>SPRINT 4</v>
      </c>
      <c r="D143" t="str">
        <f>WBS!E133</f>
        <v>API</v>
      </c>
      <c r="E143" t="str">
        <f>WBS!F133</f>
        <v>Deploy and Smoke Test</v>
      </c>
      <c r="F143">
        <v>1</v>
      </c>
    </row>
    <row r="144" spans="1:6">
      <c r="A144" t="str">
        <f>WBS!B134</f>
        <v>Application</v>
      </c>
      <c r="B144" t="str">
        <f>WBS!C134</f>
        <v>STAGE</v>
      </c>
      <c r="C144" t="str">
        <f>WBS!D134</f>
        <v>SPRINT 4</v>
      </c>
      <c r="D144" t="str">
        <f>WBS!E134</f>
        <v>Service</v>
      </c>
      <c r="E144" t="str">
        <f>WBS!F134</f>
        <v>Deploy and Smoke Test</v>
      </c>
      <c r="F144">
        <v>1</v>
      </c>
    </row>
    <row r="145" spans="1:6">
      <c r="A145" t="str">
        <f>WBS!B135</f>
        <v>Application</v>
      </c>
      <c r="B145" t="str">
        <f>WBS!C135</f>
        <v>STAGE</v>
      </c>
      <c r="C145" t="str">
        <f>WBS!D135</f>
        <v>SPRINT 4</v>
      </c>
      <c r="D145" t="str">
        <f>WBS!E135</f>
        <v>Batch Jobs</v>
      </c>
      <c r="E145" t="str">
        <f>WBS!F135</f>
        <v>Deploy and Smoke Test</v>
      </c>
      <c r="F145">
        <v>1</v>
      </c>
    </row>
    <row r="146" spans="1:6">
      <c r="A146" t="str">
        <f>WBS!B136</f>
        <v>Planning</v>
      </c>
      <c r="B146" t="str">
        <f>WBS!C136</f>
        <v>STAGE</v>
      </c>
      <c r="C146" t="str">
        <f>WBS!D136</f>
        <v>SPRINT 4</v>
      </c>
      <c r="D146" t="str">
        <f>WBS!E136</f>
        <v>Planning</v>
      </c>
      <c r="E146" t="str">
        <f>WBS!F136</f>
        <v>Sprint 4 Review</v>
      </c>
    </row>
    <row r="147" spans="1:6">
      <c r="A147">
        <f>WBS!B137</f>
        <v>0</v>
      </c>
      <c r="B147">
        <f>WBS!C137</f>
        <v>0</v>
      </c>
      <c r="C147">
        <f>WBS!D137</f>
        <v>0</v>
      </c>
      <c r="D147">
        <f>WBS!E137</f>
        <v>0</v>
      </c>
      <c r="E147">
        <f>WBS!F137</f>
        <v>0</v>
      </c>
    </row>
    <row r="148" spans="1:6">
      <c r="A148" t="str">
        <f>WBS!B138</f>
        <v>Planning</v>
      </c>
      <c r="B148" t="str">
        <f>WBS!C138</f>
        <v>PLANNING</v>
      </c>
      <c r="C148" t="str">
        <f>WBS!D138</f>
        <v>SPRINT 5</v>
      </c>
      <c r="D148" t="str">
        <f>WBS!E138</f>
        <v>Planning</v>
      </c>
      <c r="E148" t="str">
        <f>WBS!F138</f>
        <v>Sprint 5 Planning</v>
      </c>
    </row>
    <row r="149" spans="1:6">
      <c r="A149" t="str">
        <f>WBS!B139</f>
        <v>Testing</v>
      </c>
      <c r="B149" t="str">
        <f>WBS!C139</f>
        <v>STAGE</v>
      </c>
      <c r="C149" t="str">
        <f>WBS!D139</f>
        <v>SPRINT 5</v>
      </c>
      <c r="D149" t="str">
        <f>WBS!E139</f>
        <v>Testing</v>
      </c>
      <c r="E149" t="str">
        <f>WBS!F139</f>
        <v>Stage Environment End to End testing</v>
      </c>
      <c r="F149">
        <v>5</v>
      </c>
    </row>
    <row r="150" spans="1:6">
      <c r="A150" t="str">
        <f>WBS!B140</f>
        <v>Testing</v>
      </c>
      <c r="B150" t="str">
        <f>WBS!C140</f>
        <v>STAGE</v>
      </c>
      <c r="C150" t="str">
        <f>WBS!D140</f>
        <v>SPRINT 5</v>
      </c>
      <c r="D150" t="str">
        <f>WBS!E140</f>
        <v>Testing</v>
      </c>
      <c r="E150" t="str">
        <f>WBS!F140</f>
        <v>Perform load testing on Stage Environment</v>
      </c>
      <c r="F150">
        <v>8</v>
      </c>
    </row>
    <row r="151" spans="1:6">
      <c r="A151" t="str">
        <f>WBS!B141</f>
        <v>Testing</v>
      </c>
      <c r="B151" t="str">
        <f>WBS!C141</f>
        <v>STAGE</v>
      </c>
      <c r="C151" t="str">
        <f>WBS!D141</f>
        <v>SPRINT 5</v>
      </c>
      <c r="D151" t="str">
        <f>WBS!E141</f>
        <v>Testing</v>
      </c>
      <c r="E151" t="str">
        <f>WBS!F141</f>
        <v>Benchmark Stage Environment performance</v>
      </c>
      <c r="F151">
        <v>1</v>
      </c>
    </row>
    <row r="152" spans="1:6">
      <c r="A152" t="str">
        <f>WBS!B142</f>
        <v>Testing</v>
      </c>
      <c r="B152" t="str">
        <f>WBS!C142</f>
        <v>STAGE</v>
      </c>
      <c r="C152" t="str">
        <f>WBS!D142</f>
        <v>SPRINT 5</v>
      </c>
      <c r="D152" t="str">
        <f>WBS!E142</f>
        <v>Testing</v>
      </c>
      <c r="E152" t="str">
        <f>WBS!F142</f>
        <v>Validate and resolve performance bottlenecks</v>
      </c>
      <c r="F152">
        <v>5</v>
      </c>
    </row>
    <row r="153" spans="1:6">
      <c r="A153" t="str">
        <f>WBS!B143</f>
        <v>Infrastructure</v>
      </c>
      <c r="B153" t="str">
        <f>WBS!C143</f>
        <v>PRODUCTION</v>
      </c>
      <c r="C153" t="str">
        <f>WBS!D143</f>
        <v>SPRINT 5</v>
      </c>
      <c r="D153" t="str">
        <f>WBS!E143</f>
        <v>Infrastructure</v>
      </c>
      <c r="E153" t="str">
        <f>WBS!F143</f>
        <v>Develop IaC for Production Environment</v>
      </c>
      <c r="F153">
        <v>3</v>
      </c>
    </row>
    <row r="154" spans="1:6">
      <c r="A154" t="str">
        <f>WBS!B144</f>
        <v>Infrastructure</v>
      </c>
      <c r="B154" t="str">
        <f>WBS!C144</f>
        <v>PRODUCTION</v>
      </c>
      <c r="C154" t="str">
        <f>WBS!D144</f>
        <v>SPRINT 5</v>
      </c>
      <c r="D154" t="str">
        <f>WBS!E144</f>
        <v>Infrastructure</v>
      </c>
      <c r="E154" t="str">
        <f>WBS!F144</f>
        <v>Test and Validate Production IaC</v>
      </c>
      <c r="F154">
        <v>1</v>
      </c>
    </row>
    <row r="155" spans="1:6">
      <c r="A155" t="str">
        <f>WBS!B145</f>
        <v>Infrastructure</v>
      </c>
      <c r="B155" t="str">
        <f>WBS!C145</f>
        <v>PRODUCTION</v>
      </c>
      <c r="C155" t="str">
        <f>WBS!D145</f>
        <v>SPRINT 5</v>
      </c>
      <c r="D155" t="str">
        <f>WBS!E145</f>
        <v>Infrastructure</v>
      </c>
      <c r="E155" t="str">
        <f>WBS!F145</f>
        <v>Provision Production Infrastructure</v>
      </c>
      <c r="F155">
        <v>1</v>
      </c>
    </row>
    <row r="156" spans="1:6">
      <c r="A156" t="str">
        <f>WBS!B146</f>
        <v>Application</v>
      </c>
      <c r="B156" t="str">
        <f>WBS!C146</f>
        <v>PRODUCTION</v>
      </c>
      <c r="C156" t="str">
        <f>WBS!D146</f>
        <v>SPRINT 5</v>
      </c>
      <c r="D156" t="str">
        <f>WBS!E146</f>
        <v>UI</v>
      </c>
      <c r="E156" t="str">
        <f>WBS!F146</f>
        <v>Containerize application and create deployment manifests</v>
      </c>
      <c r="F156">
        <v>1</v>
      </c>
    </row>
    <row r="157" spans="1:6">
      <c r="A157" t="str">
        <f>WBS!B147</f>
        <v>Application</v>
      </c>
      <c r="B157" t="str">
        <f>WBS!C147</f>
        <v>PRODUCTION</v>
      </c>
      <c r="C157" t="str">
        <f>WBS!D147</f>
        <v>SPRINT 5</v>
      </c>
      <c r="D157" t="str">
        <f>WBS!E147</f>
        <v>UI</v>
      </c>
      <c r="E157" t="str">
        <f>WBS!F147</f>
        <v>Create Kubernetes deployment manifests</v>
      </c>
      <c r="F157">
        <v>1</v>
      </c>
    </row>
    <row r="158" spans="1:6">
      <c r="A158" t="str">
        <f>WBS!B148</f>
        <v>Application</v>
      </c>
      <c r="B158" t="str">
        <f>WBS!C148</f>
        <v>PRODUCTION</v>
      </c>
      <c r="C158" t="str">
        <f>WBS!D148</f>
        <v>SPRINT 5</v>
      </c>
      <c r="D158" t="str">
        <f>WBS!E148</f>
        <v>UI</v>
      </c>
      <c r="E158" t="str">
        <f>WBS!F148</f>
        <v>Create GitHub Actions Workflow for CI/CD pipeline</v>
      </c>
      <c r="F158">
        <v>1</v>
      </c>
    </row>
    <row r="159" spans="1:6">
      <c r="A159" t="str">
        <f>WBS!B149</f>
        <v>Application</v>
      </c>
      <c r="B159" t="str">
        <f>WBS!C149</f>
        <v>PRODUCTION</v>
      </c>
      <c r="C159" t="str">
        <f>WBS!D149</f>
        <v>SPRINT 5</v>
      </c>
      <c r="D159" t="str">
        <f>WBS!E149</f>
        <v>API</v>
      </c>
      <c r="E159" t="str">
        <f>WBS!F149</f>
        <v>Containerize application and create deployment manifests</v>
      </c>
      <c r="F159">
        <v>1</v>
      </c>
    </row>
    <row r="160" spans="1:6">
      <c r="A160" t="str">
        <f>WBS!B150</f>
        <v>Application</v>
      </c>
      <c r="B160" t="str">
        <f>WBS!C150</f>
        <v>PRODUCTION</v>
      </c>
      <c r="C160" t="str">
        <f>WBS!D150</f>
        <v>SPRINT 5</v>
      </c>
      <c r="D160" t="str">
        <f>WBS!E150</f>
        <v>API</v>
      </c>
      <c r="E160" t="str">
        <f>WBS!F150</f>
        <v>Create Kubernetes deployment manifests</v>
      </c>
      <c r="F160">
        <v>1</v>
      </c>
    </row>
    <row r="161" spans="1:6">
      <c r="A161" t="str">
        <f>WBS!B151</f>
        <v>Application</v>
      </c>
      <c r="B161" t="str">
        <f>WBS!C151</f>
        <v>PRODUCTION</v>
      </c>
      <c r="C161" t="str">
        <f>WBS!D151</f>
        <v>SPRINT 5</v>
      </c>
      <c r="D161" t="str">
        <f>WBS!E151</f>
        <v>API</v>
      </c>
      <c r="E161" t="str">
        <f>WBS!F151</f>
        <v>Create GitHub Actions Workflow for CI/CD pipeline</v>
      </c>
      <c r="F161">
        <v>1</v>
      </c>
    </row>
    <row r="162" spans="1:6">
      <c r="A162" t="str">
        <f>WBS!B152</f>
        <v>Application</v>
      </c>
      <c r="B162" t="str">
        <f>WBS!C152</f>
        <v>PRODUCTION</v>
      </c>
      <c r="C162" t="str">
        <f>WBS!D152</f>
        <v>SPRINT 5</v>
      </c>
      <c r="D162" t="str">
        <f>WBS!E152</f>
        <v>Service</v>
      </c>
      <c r="E162" t="str">
        <f>WBS!F152</f>
        <v>Containerize application and create deployment manifests</v>
      </c>
      <c r="F162">
        <v>1</v>
      </c>
    </row>
    <row r="163" spans="1:6">
      <c r="A163" t="str">
        <f>WBS!B153</f>
        <v>Application</v>
      </c>
      <c r="B163" t="str">
        <f>WBS!C153</f>
        <v>PRODUCTION</v>
      </c>
      <c r="C163" t="str">
        <f>WBS!D153</f>
        <v>SPRINT 5</v>
      </c>
      <c r="D163" t="str">
        <f>WBS!E153</f>
        <v>Service</v>
      </c>
      <c r="E163" t="str">
        <f>WBS!F153</f>
        <v>Create Kubernetes deployment manifests</v>
      </c>
      <c r="F163">
        <v>1</v>
      </c>
    </row>
    <row r="164" spans="1:6">
      <c r="A164" t="str">
        <f>WBS!B154</f>
        <v>Application</v>
      </c>
      <c r="B164" t="str">
        <f>WBS!C154</f>
        <v>PRODUCTION</v>
      </c>
      <c r="C164" t="str">
        <f>WBS!D154</f>
        <v>SPRINT 5</v>
      </c>
      <c r="D164" t="str">
        <f>WBS!E154</f>
        <v>Service</v>
      </c>
      <c r="E164" t="str">
        <f>WBS!F154</f>
        <v>Create GitHub Actions Workflow for CI/CD pipeline</v>
      </c>
      <c r="F164">
        <v>1</v>
      </c>
    </row>
    <row r="165" spans="1:6">
      <c r="A165" t="str">
        <f>WBS!B155</f>
        <v>Application</v>
      </c>
      <c r="B165" t="str">
        <f>WBS!C155</f>
        <v>PRODUCTION</v>
      </c>
      <c r="C165" t="str">
        <f>WBS!D155</f>
        <v>SPRINT 5</v>
      </c>
      <c r="D165" t="str">
        <f>WBS!E155</f>
        <v>Batch Jobs</v>
      </c>
      <c r="E165" t="str">
        <f>WBS!F155</f>
        <v>Containerize application and create deployment manifests</v>
      </c>
    </row>
    <row r="166" spans="1:6">
      <c r="A166" t="e">
        <f>WBS!#REF!</f>
        <v>#REF!</v>
      </c>
      <c r="B166" t="e">
        <f>WBS!#REF!</f>
        <v>#REF!</v>
      </c>
      <c r="C166" t="e">
        <f>WBS!#REF!</f>
        <v>#REF!</v>
      </c>
      <c r="D166" t="e">
        <f>WBS!#REF!</f>
        <v>#REF!</v>
      </c>
      <c r="E166" t="e">
        <f>WBS!#REF!</f>
        <v>#REF!</v>
      </c>
    </row>
    <row r="167" spans="1:6">
      <c r="A167" t="e">
        <f>WBS!#REF!</f>
        <v>#REF!</v>
      </c>
      <c r="B167" t="e">
        <f>WBS!#REF!</f>
        <v>#REF!</v>
      </c>
      <c r="C167" t="e">
        <f>WBS!#REF!</f>
        <v>#REF!</v>
      </c>
      <c r="D167" t="e">
        <f>WBS!#REF!</f>
        <v>#REF!</v>
      </c>
      <c r="E167" t="e">
        <f>WBS!#REF!</f>
        <v>#REF!</v>
      </c>
      <c r="F167">
        <v>1</v>
      </c>
    </row>
    <row r="168" spans="1:6">
      <c r="A168" t="str">
        <f>WBS!B156</f>
        <v>Prerequisite</v>
      </c>
      <c r="B168" t="str">
        <f>WBS!C156</f>
        <v>PRODUCTION</v>
      </c>
      <c r="C168" t="str">
        <f>WBS!D156</f>
        <v>SPRINT 5</v>
      </c>
      <c r="D168" t="str">
        <f>WBS!E156</f>
        <v>Database</v>
      </c>
      <c r="E168" t="str">
        <f>WBS!F156</f>
        <v>Provision Cloud Oracle Exadata for Non Production environments</v>
      </c>
      <c r="F168">
        <v>5</v>
      </c>
    </row>
    <row r="169" spans="1:6">
      <c r="A169" t="str">
        <f>WBS!B157</f>
        <v>Prerequisite</v>
      </c>
      <c r="B169" t="str">
        <f>WBS!C157</f>
        <v>PRODUCTION</v>
      </c>
      <c r="C169" t="str">
        <f>WBS!D157</f>
        <v>SPRINT 5</v>
      </c>
      <c r="D169" t="str">
        <f>WBS!E157</f>
        <v>Database</v>
      </c>
      <c r="E169" t="str">
        <f>WBS!F157</f>
        <v>Onboard OnPrem Oracle Exadata BOSS database to Network Grid</v>
      </c>
      <c r="F169">
        <v>1</v>
      </c>
    </row>
    <row r="170" spans="1:6">
      <c r="A170" t="str">
        <f>WBS!B158</f>
        <v>Prerequisite</v>
      </c>
      <c r="B170" t="str">
        <f>WBS!C158</f>
        <v>PRODUCTION</v>
      </c>
      <c r="C170" t="str">
        <f>WBS!D158</f>
        <v>SPRINT 5</v>
      </c>
      <c r="D170" t="str">
        <f>WBS!E158</f>
        <v>Database</v>
      </c>
      <c r="E170" t="str">
        <f>WBS!F158</f>
        <v>Onboard Cloud Oracle Exadata BOSS database to Network Grid</v>
      </c>
      <c r="F170">
        <v>1</v>
      </c>
    </row>
    <row r="171" spans="1:6">
      <c r="A171" t="str">
        <f>WBS!B159</f>
        <v>Prerequisite</v>
      </c>
      <c r="B171" t="str">
        <f>WBS!C159</f>
        <v>PRODUCTION</v>
      </c>
      <c r="C171" t="str">
        <f>WBS!D159</f>
        <v>SPRINT 5</v>
      </c>
      <c r="D171" t="str">
        <f>WBS!E159</f>
        <v>Database</v>
      </c>
      <c r="E171" t="str">
        <f>WBS!F159</f>
        <v>Onboard OnPrem Qlik (CDC) to Network Grid</v>
      </c>
      <c r="F171">
        <v>1</v>
      </c>
    </row>
    <row r="172" spans="1:6">
      <c r="A172" t="str">
        <f>WBS!B160</f>
        <v>Prerequisite</v>
      </c>
      <c r="B172" t="str">
        <f>WBS!C160</f>
        <v>PRODUCTION</v>
      </c>
      <c r="C172" t="str">
        <f>WBS!D160</f>
        <v>SPRINT 5</v>
      </c>
      <c r="D172" t="str">
        <f>WBS!E160</f>
        <v>Database</v>
      </c>
      <c r="E172" t="str">
        <f>WBS!F160</f>
        <v>Perform Non Production Data migration from OnPrem Oracle Exadata to Cloud Oracle Exadata</v>
      </c>
      <c r="F172">
        <v>8</v>
      </c>
    </row>
    <row r="173" spans="1:6">
      <c r="A173" t="str">
        <f>WBS!B161</f>
        <v>Prerequisite</v>
      </c>
      <c r="B173" t="str">
        <f>WBS!C161</f>
        <v>PRODUCTION</v>
      </c>
      <c r="C173" t="str">
        <f>WBS!D161</f>
        <v>SPRINT 5</v>
      </c>
      <c r="D173" t="str">
        <f>WBS!E161</f>
        <v>Database</v>
      </c>
      <c r="E173" t="str">
        <f>WBS!F161</f>
        <v>Validate CDC function end-to-end (DB -&gt; CDC -&gt; Kafka)</v>
      </c>
      <c r="F173">
        <v>3</v>
      </c>
    </row>
    <row r="174" spans="1:6">
      <c r="A174" t="str">
        <f>WBS!B196</f>
        <v>Planning</v>
      </c>
      <c r="B174" t="str">
        <f>WBS!C196</f>
        <v>PLANNING</v>
      </c>
      <c r="C174" t="str">
        <f>WBS!D196</f>
        <v>SPRINT 5</v>
      </c>
      <c r="D174" t="str">
        <f>WBS!E196</f>
        <v>Planning</v>
      </c>
      <c r="E174" t="str">
        <f>WBS!F196</f>
        <v>Sprint 5 Review</v>
      </c>
    </row>
    <row r="175" spans="1:6">
      <c r="A175" t="e">
        <f>WBS!#REF!</f>
        <v>#REF!</v>
      </c>
      <c r="B175" t="e">
        <f>WBS!#REF!</f>
        <v>#REF!</v>
      </c>
      <c r="C175" t="e">
        <f>WBS!#REF!</f>
        <v>#REF!</v>
      </c>
      <c r="D175" t="e">
        <f>WBS!#REF!</f>
        <v>#REF!</v>
      </c>
      <c r="E175" t="e">
        <f>WBS!#REF!</f>
        <v>#REF!</v>
      </c>
    </row>
    <row r="176" spans="1:6">
      <c r="A176" t="e">
        <f>WBS!#REF!</f>
        <v>#REF!</v>
      </c>
      <c r="B176" t="e">
        <f>WBS!#REF!</f>
        <v>#REF!</v>
      </c>
      <c r="C176" t="e">
        <f>WBS!#REF!</f>
        <v>#REF!</v>
      </c>
      <c r="D176" t="e">
        <f>WBS!#REF!</f>
        <v>#REF!</v>
      </c>
      <c r="E176" t="e">
        <f>WBS!#REF!</f>
        <v>#REF!</v>
      </c>
    </row>
    <row r="177" spans="1:6">
      <c r="A177" t="str">
        <f>WBS!B162</f>
        <v>Application</v>
      </c>
      <c r="B177" t="str">
        <f>WBS!C162</f>
        <v>PRODUCTION</v>
      </c>
      <c r="C177" t="str">
        <f>WBS!D162</f>
        <v>SPRINT 5</v>
      </c>
      <c r="D177" t="str">
        <f>WBS!E162</f>
        <v>UI</v>
      </c>
      <c r="E177" t="str">
        <f>WBS!F162</f>
        <v>Validate GitHub Actions Workflow for CI/CD pipeline</v>
      </c>
      <c r="F177">
        <v>1</v>
      </c>
    </row>
    <row r="178" spans="1:6">
      <c r="A178" t="str">
        <f>WBS!B163</f>
        <v>Application</v>
      </c>
      <c r="B178" t="str">
        <f>WBS!C163</f>
        <v>PRODUCTION</v>
      </c>
      <c r="C178" t="str">
        <f>WBS!D163</f>
        <v>SPRINT 5</v>
      </c>
      <c r="D178" t="str">
        <f>WBS!E163</f>
        <v>API</v>
      </c>
      <c r="E178" t="str">
        <f>WBS!F163</f>
        <v>Validate GitHub Actions Workflow for CI/CD pipeline</v>
      </c>
      <c r="F178">
        <v>1</v>
      </c>
    </row>
    <row r="179" spans="1:6">
      <c r="A179" t="str">
        <f>WBS!B164</f>
        <v>Application</v>
      </c>
      <c r="B179" t="str">
        <f>WBS!C164</f>
        <v>PRODUCTION</v>
      </c>
      <c r="C179" t="str">
        <f>WBS!D164</f>
        <v>SPRINT 5</v>
      </c>
      <c r="D179" t="str">
        <f>WBS!E164</f>
        <v>Service</v>
      </c>
      <c r="E179" t="str">
        <f>WBS!F164</f>
        <v>Validate GitHub Actions Workflow for CI/CD pipeline</v>
      </c>
      <c r="F179">
        <v>1</v>
      </c>
    </row>
    <row r="180" spans="1:6">
      <c r="A180" t="str">
        <f>WBS!B165</f>
        <v>Application</v>
      </c>
      <c r="B180" t="str">
        <f>WBS!C165</f>
        <v>PRODUCTION</v>
      </c>
      <c r="C180" t="str">
        <f>WBS!D165</f>
        <v>SPRINT 5</v>
      </c>
      <c r="D180" t="str">
        <f>WBS!E165</f>
        <v>Batch Jobs</v>
      </c>
      <c r="E180" t="str">
        <f>WBS!F165</f>
        <v>Validate GitHub Actions Workflow for CI/CD pipeline</v>
      </c>
      <c r="F180">
        <v>1</v>
      </c>
    </row>
    <row r="181" spans="1:6">
      <c r="A181" t="str">
        <f>WBS!B166</f>
        <v>Application</v>
      </c>
      <c r="B181" t="str">
        <f>WBS!C166</f>
        <v>PRODUCTION</v>
      </c>
      <c r="C181" t="str">
        <f>WBS!D166</f>
        <v>SPRINT 5</v>
      </c>
      <c r="D181" t="str">
        <f>WBS!E166</f>
        <v>UI</v>
      </c>
      <c r="E181" t="str">
        <f>WBS!F166</f>
        <v>Deploy and Smoke Test</v>
      </c>
      <c r="F181">
        <v>1</v>
      </c>
    </row>
    <row r="182" spans="1:6">
      <c r="A182" t="str">
        <f>WBS!B167</f>
        <v>Application</v>
      </c>
      <c r="B182" t="str">
        <f>WBS!C167</f>
        <v>PRODUCTION</v>
      </c>
      <c r="C182" t="str">
        <f>WBS!D167</f>
        <v>SPRINT 5</v>
      </c>
      <c r="D182" t="str">
        <f>WBS!E167</f>
        <v>API</v>
      </c>
      <c r="E182" t="str">
        <f>WBS!F167</f>
        <v>Deploy and Smoke Test</v>
      </c>
      <c r="F182">
        <v>1</v>
      </c>
    </row>
    <row r="183" spans="1:6">
      <c r="A183" t="str">
        <f>WBS!B168</f>
        <v>Application</v>
      </c>
      <c r="B183" t="str">
        <f>WBS!C168</f>
        <v>PRODUCTION</v>
      </c>
      <c r="C183" t="str">
        <f>WBS!D168</f>
        <v>SPRINT 5</v>
      </c>
      <c r="D183" t="str">
        <f>WBS!E168</f>
        <v>Service</v>
      </c>
      <c r="E183" t="str">
        <f>WBS!F168</f>
        <v>Deploy and Smoke Test</v>
      </c>
      <c r="F183">
        <v>1</v>
      </c>
    </row>
    <row r="184" spans="1:6">
      <c r="A184" t="str">
        <f>WBS!B169</f>
        <v>Application</v>
      </c>
      <c r="B184" t="str">
        <f>WBS!C169</f>
        <v>PRODUCTION</v>
      </c>
      <c r="C184" t="str">
        <f>WBS!D169</f>
        <v>SPRINT 5</v>
      </c>
      <c r="D184" t="str">
        <f>WBS!E169</f>
        <v>Batch Jobs</v>
      </c>
      <c r="E184" t="str">
        <f>WBS!F169</f>
        <v>Deploy and Smoke Test</v>
      </c>
      <c r="F184">
        <v>1</v>
      </c>
    </row>
    <row r="185" spans="1:6">
      <c r="A185" t="str">
        <f>WBS!B170</f>
        <v>Testing</v>
      </c>
      <c r="B185" t="str">
        <f>WBS!C170</f>
        <v>PRODUCTION</v>
      </c>
      <c r="C185" t="str">
        <f>WBS!D170</f>
        <v>SPRINT 5</v>
      </c>
      <c r="D185" t="str">
        <f>WBS!E170</f>
        <v>Testing</v>
      </c>
      <c r="E185" t="str">
        <f>WBS!F170</f>
        <v>Production Environment End to End testing</v>
      </c>
      <c r="F185">
        <v>8</v>
      </c>
    </row>
    <row r="186" spans="1:6">
      <c r="A186" t="str">
        <f>WBS!B171</f>
        <v>Infrastructure</v>
      </c>
      <c r="B186" t="str">
        <f>WBS!C171</f>
        <v>DR</v>
      </c>
      <c r="C186" t="str">
        <f>WBS!D171</f>
        <v>SPRINT 5</v>
      </c>
      <c r="D186" t="str">
        <f>WBS!E171</f>
        <v>Infrastructure</v>
      </c>
      <c r="E186" t="str">
        <f>WBS!F171</f>
        <v>Develop IaC for DR Environment</v>
      </c>
      <c r="F186">
        <v>3</v>
      </c>
    </row>
    <row r="187" spans="1:6">
      <c r="A187" t="str">
        <f>WBS!B172</f>
        <v>Infrastructure</v>
      </c>
      <c r="B187" t="str">
        <f>WBS!C172</f>
        <v>DR</v>
      </c>
      <c r="C187" t="str">
        <f>WBS!D172</f>
        <v>SPRINT 5</v>
      </c>
      <c r="D187" t="str">
        <f>WBS!E172</f>
        <v>Infrastructure</v>
      </c>
      <c r="E187" t="str">
        <f>WBS!F172</f>
        <v>Test and Validate Stage IaC</v>
      </c>
      <c r="F187">
        <v>1</v>
      </c>
    </row>
    <row r="188" spans="1:6">
      <c r="A188" t="str">
        <f>WBS!B173</f>
        <v>Infrastructure</v>
      </c>
      <c r="B188" t="str">
        <f>WBS!C173</f>
        <v>DR</v>
      </c>
      <c r="C188" t="str">
        <f>WBS!D173</f>
        <v>SPRINT 5</v>
      </c>
      <c r="D188" t="str">
        <f>WBS!E173</f>
        <v>Infrastructure</v>
      </c>
      <c r="E188" t="str">
        <f>WBS!F173</f>
        <v>Provision Stage Infrastructure</v>
      </c>
      <c r="F188">
        <v>1</v>
      </c>
    </row>
    <row r="189" spans="1:6">
      <c r="A189" t="str">
        <f>WBS!B174</f>
        <v>Application</v>
      </c>
      <c r="B189" t="str">
        <f>WBS!C174</f>
        <v>DR</v>
      </c>
      <c r="C189" t="str">
        <f>WBS!D174</f>
        <v>SPRINT 5</v>
      </c>
      <c r="D189" t="str">
        <f>WBS!E174</f>
        <v>UI</v>
      </c>
      <c r="E189" t="str">
        <f>WBS!F174</f>
        <v>Containerize application and create deployment manifests</v>
      </c>
      <c r="F189">
        <v>1</v>
      </c>
    </row>
    <row r="190" spans="1:6">
      <c r="A190" t="str">
        <f>WBS!B175</f>
        <v>Application</v>
      </c>
      <c r="B190" t="str">
        <f>WBS!C175</f>
        <v>DR</v>
      </c>
      <c r="C190" t="str">
        <f>WBS!D175</f>
        <v>SPRINT 5</v>
      </c>
      <c r="D190" t="str">
        <f>WBS!E175</f>
        <v>UI</v>
      </c>
      <c r="E190" t="str">
        <f>WBS!F175</f>
        <v>Create Kubernetes deployment manifests</v>
      </c>
      <c r="F190">
        <v>1</v>
      </c>
    </row>
    <row r="191" spans="1:6">
      <c r="A191" t="str">
        <f>WBS!B176</f>
        <v>Application</v>
      </c>
      <c r="B191" t="str">
        <f>WBS!C176</f>
        <v>DR</v>
      </c>
      <c r="C191" t="str">
        <f>WBS!D176</f>
        <v>SPRINT 5</v>
      </c>
      <c r="D191" t="str">
        <f>WBS!E176</f>
        <v>UI</v>
      </c>
      <c r="E191" t="str">
        <f>WBS!F176</f>
        <v>Create GitHub Actions Workflow for CI/CD pipeline</v>
      </c>
      <c r="F191">
        <v>1</v>
      </c>
    </row>
    <row r="192" spans="1:6">
      <c r="A192" t="str">
        <f>WBS!B177</f>
        <v>Application</v>
      </c>
      <c r="B192" t="str">
        <f>WBS!C177</f>
        <v>DR</v>
      </c>
      <c r="C192" t="str">
        <f>WBS!D177</f>
        <v>SPRINT 5</v>
      </c>
      <c r="D192" t="str">
        <f>WBS!E177</f>
        <v>API</v>
      </c>
      <c r="E192" t="str">
        <f>WBS!F177</f>
        <v>Containerize application and create deployment manifests</v>
      </c>
      <c r="F192">
        <v>1</v>
      </c>
    </row>
    <row r="193" spans="1:6">
      <c r="A193" t="str">
        <f>WBS!B178</f>
        <v>Application</v>
      </c>
      <c r="B193" t="str">
        <f>WBS!C178</f>
        <v>DR</v>
      </c>
      <c r="C193" t="str">
        <f>WBS!D178</f>
        <v>SPRINT 5</v>
      </c>
      <c r="D193" t="str">
        <f>WBS!E178</f>
        <v>API</v>
      </c>
      <c r="E193" t="str">
        <f>WBS!F178</f>
        <v>Create Kubernetes deployment manifests</v>
      </c>
      <c r="F193">
        <v>1</v>
      </c>
    </row>
    <row r="194" spans="1:6">
      <c r="A194" t="str">
        <f>WBS!B179</f>
        <v>Application</v>
      </c>
      <c r="B194" t="str">
        <f>WBS!C179</f>
        <v>DR</v>
      </c>
      <c r="C194" t="str">
        <f>WBS!D179</f>
        <v>SPRINT 5</v>
      </c>
      <c r="D194" t="str">
        <f>WBS!E179</f>
        <v>API</v>
      </c>
      <c r="E194" t="str">
        <f>WBS!F179</f>
        <v>Create GitHub Actions Workflow for CI/CD pipeline</v>
      </c>
      <c r="F194">
        <v>1</v>
      </c>
    </row>
    <row r="195" spans="1:6">
      <c r="A195" t="str">
        <f>WBS!B180</f>
        <v>Application</v>
      </c>
      <c r="B195" t="str">
        <f>WBS!C180</f>
        <v>DR</v>
      </c>
      <c r="C195" t="str">
        <f>WBS!D180</f>
        <v>SPRINT 5</v>
      </c>
      <c r="D195" t="str">
        <f>WBS!E180</f>
        <v>Service</v>
      </c>
      <c r="E195" t="str">
        <f>WBS!F180</f>
        <v>Containerize application and create deployment manifests</v>
      </c>
      <c r="F195">
        <v>1</v>
      </c>
    </row>
    <row r="196" spans="1:6">
      <c r="A196" t="str">
        <f>WBS!B181</f>
        <v>Application</v>
      </c>
      <c r="B196" t="str">
        <f>WBS!C181</f>
        <v>DR</v>
      </c>
      <c r="C196" t="str">
        <f>WBS!D181</f>
        <v>SPRINT 5</v>
      </c>
      <c r="D196" t="str">
        <f>WBS!E181</f>
        <v>Service</v>
      </c>
      <c r="E196" t="str">
        <f>WBS!F181</f>
        <v>Create Kubernetes deployment manifests</v>
      </c>
      <c r="F196">
        <v>1</v>
      </c>
    </row>
    <row r="197" spans="1:6">
      <c r="A197" t="str">
        <f>WBS!B182</f>
        <v>Application</v>
      </c>
      <c r="B197" t="str">
        <f>WBS!C182</f>
        <v>DR</v>
      </c>
      <c r="C197" t="str">
        <f>WBS!D182</f>
        <v>SPRINT 5</v>
      </c>
      <c r="D197" t="str">
        <f>WBS!E182</f>
        <v>Service</v>
      </c>
      <c r="E197" t="str">
        <f>WBS!F182</f>
        <v>Create GitHub Actions Workflow for CI/CD pipeline</v>
      </c>
      <c r="F197">
        <v>1</v>
      </c>
    </row>
    <row r="198" spans="1:6">
      <c r="A198" t="e">
        <f>WBS!#REF!</f>
        <v>#REF!</v>
      </c>
      <c r="B198" t="e">
        <f>WBS!#REF!</f>
        <v>#REF!</v>
      </c>
      <c r="C198" t="e">
        <f>WBS!#REF!</f>
        <v>#REF!</v>
      </c>
      <c r="D198" t="e">
        <f>WBS!#REF!</f>
        <v>#REF!</v>
      </c>
      <c r="E198" t="e">
        <f>WBS!#REF!</f>
        <v>#REF!</v>
      </c>
    </row>
    <row r="199" spans="1:6">
      <c r="A199" t="e">
        <f>WBS!#REF!</f>
        <v>#REF!</v>
      </c>
      <c r="B199" t="e">
        <f>WBS!#REF!</f>
        <v>#REF!</v>
      </c>
      <c r="C199" t="e">
        <f>WBS!#REF!</f>
        <v>#REF!</v>
      </c>
      <c r="D199" t="e">
        <f>WBS!#REF!</f>
        <v>#REF!</v>
      </c>
      <c r="E199" t="e">
        <f>WBS!#REF!</f>
        <v>#REF!</v>
      </c>
    </row>
    <row r="200" spans="1:6">
      <c r="A200" t="str">
        <f>WBS!B183</f>
        <v>Application</v>
      </c>
      <c r="B200" t="str">
        <f>WBS!C183</f>
        <v>DR</v>
      </c>
      <c r="C200" t="str">
        <f>WBS!D183</f>
        <v>SPRINT 5</v>
      </c>
      <c r="D200" t="str">
        <f>WBS!E183</f>
        <v>Batch Jobs</v>
      </c>
      <c r="E200" t="str">
        <f>WBS!F183</f>
        <v>Create GitHub Actions Workflow for CI/CD pipeline</v>
      </c>
      <c r="F200">
        <v>1</v>
      </c>
    </row>
    <row r="201" spans="1:6">
      <c r="A201" t="str">
        <f>WBS!B184</f>
        <v>Application</v>
      </c>
      <c r="B201" t="str">
        <f>WBS!C184</f>
        <v>DR</v>
      </c>
      <c r="C201" t="str">
        <f>WBS!D184</f>
        <v>SPRINT 5</v>
      </c>
      <c r="D201" t="str">
        <f>WBS!E184</f>
        <v>Common</v>
      </c>
      <c r="E201" t="str">
        <f>WBS!F184</f>
        <v>Perform Disaster Recovery (DR) testing and fallback tests</v>
      </c>
      <c r="F201">
        <v>5</v>
      </c>
    </row>
    <row r="202" spans="1:6">
      <c r="A202" t="str">
        <f>WBS!B185</f>
        <v>Application</v>
      </c>
      <c r="B202" t="str">
        <f>WBS!C185</f>
        <v>DR</v>
      </c>
      <c r="C202" t="str">
        <f>WBS!D185</f>
        <v>SPRINT 5</v>
      </c>
      <c r="D202" t="str">
        <f>WBS!E185</f>
        <v>Common</v>
      </c>
      <c r="E202" t="str">
        <f>WBS!F185</f>
        <v>Prepare BCDR Runbook</v>
      </c>
      <c r="F202">
        <v>5</v>
      </c>
    </row>
    <row r="203" spans="1:6">
      <c r="A203" t="e">
        <f>WBS!#REF!</f>
        <v>#REF!</v>
      </c>
      <c r="B203" t="e">
        <f>WBS!#REF!</f>
        <v>#REF!</v>
      </c>
      <c r="C203" t="e">
        <f>WBS!#REF!</f>
        <v>#REF!</v>
      </c>
      <c r="D203" t="e">
        <f>WBS!#REF!</f>
        <v>#REF!</v>
      </c>
      <c r="E203" t="e">
        <f>WBS!#REF!</f>
        <v>#REF!</v>
      </c>
    </row>
    <row r="204" spans="1:6">
      <c r="A204">
        <f>WBS!B197</f>
        <v>0</v>
      </c>
      <c r="B204">
        <f>WBS!C197</f>
        <v>0</v>
      </c>
      <c r="C204">
        <f>WBS!D197</f>
        <v>0</v>
      </c>
      <c r="D204">
        <f>WBS!E197</f>
        <v>0</v>
      </c>
      <c r="E204">
        <f>WBS!F197</f>
        <v>0</v>
      </c>
    </row>
    <row r="205" spans="1:6">
      <c r="A205" t="str">
        <f>WBS!B198</f>
        <v>Planning</v>
      </c>
      <c r="B205" t="str">
        <f>WBS!C198</f>
        <v>PLANNING</v>
      </c>
      <c r="C205" t="str">
        <f>WBS!D198</f>
        <v>SPRINT 6</v>
      </c>
      <c r="D205" t="str">
        <f>WBS!E198</f>
        <v>Planning</v>
      </c>
      <c r="E205" t="str">
        <f>WBS!F198</f>
        <v>Sprint 6 Planning</v>
      </c>
    </row>
    <row r="206" spans="1:6">
      <c r="A206" t="str">
        <f>WBS!B186</f>
        <v>Application</v>
      </c>
      <c r="B206" t="str">
        <f>WBS!C186</f>
        <v>DR</v>
      </c>
      <c r="C206" t="str">
        <f>WBS!D186</f>
        <v>SPRINT 5</v>
      </c>
      <c r="D206" t="str">
        <f>WBS!E186</f>
        <v>UI</v>
      </c>
      <c r="E206" t="str">
        <f>WBS!F186</f>
        <v>Validate GitHub Actions Workflow for CI/CD pipeline</v>
      </c>
      <c r="F206">
        <v>1</v>
      </c>
    </row>
    <row r="207" spans="1:6">
      <c r="A207" t="str">
        <f>WBS!B187</f>
        <v>Application</v>
      </c>
      <c r="B207" t="str">
        <f>WBS!C187</f>
        <v>DR</v>
      </c>
      <c r="C207" t="str">
        <f>WBS!D187</f>
        <v>SPRINT 5</v>
      </c>
      <c r="D207" t="str">
        <f>WBS!E187</f>
        <v>API</v>
      </c>
      <c r="E207" t="str">
        <f>WBS!F187</f>
        <v>Validate GitHub Actions Workflow for CI/CD pipeline</v>
      </c>
      <c r="F207">
        <v>1</v>
      </c>
    </row>
    <row r="208" spans="1:6">
      <c r="A208" t="str">
        <f>WBS!B188</f>
        <v>Application</v>
      </c>
      <c r="B208" t="str">
        <f>WBS!C188</f>
        <v>DR</v>
      </c>
      <c r="C208" t="str">
        <f>WBS!D188</f>
        <v>SPRINT 5</v>
      </c>
      <c r="D208" t="str">
        <f>WBS!E188</f>
        <v>Service</v>
      </c>
      <c r="E208" t="str">
        <f>WBS!F188</f>
        <v>Validate GitHub Actions Workflow for CI/CD pipeline</v>
      </c>
      <c r="F208">
        <v>1</v>
      </c>
    </row>
    <row r="209" spans="1:6">
      <c r="A209" t="str">
        <f>WBS!B189</f>
        <v>Application</v>
      </c>
      <c r="B209" t="str">
        <f>WBS!C189</f>
        <v>DR</v>
      </c>
      <c r="C209" t="str">
        <f>WBS!D189</f>
        <v>SPRINT 5</v>
      </c>
      <c r="D209" t="str">
        <f>WBS!E189</f>
        <v>Batch Jobs</v>
      </c>
      <c r="E209" t="str">
        <f>WBS!F189</f>
        <v>Validate GitHub Actions Workflow for CI/CD pipeline</v>
      </c>
      <c r="F209">
        <v>1</v>
      </c>
    </row>
    <row r="210" spans="1:6">
      <c r="A210" t="str">
        <f>WBS!B190</f>
        <v>Application</v>
      </c>
      <c r="B210" t="str">
        <f>WBS!C190</f>
        <v>DR</v>
      </c>
      <c r="C210" t="str">
        <f>WBS!D190</f>
        <v>SPRINT 5</v>
      </c>
      <c r="D210" t="str">
        <f>WBS!E190</f>
        <v>UI</v>
      </c>
      <c r="E210" t="str">
        <f>WBS!F190</f>
        <v>Deploy and Smoke Test</v>
      </c>
      <c r="F210">
        <v>1</v>
      </c>
    </row>
    <row r="211" spans="1:6">
      <c r="A211" t="str">
        <f>WBS!B191</f>
        <v>Application</v>
      </c>
      <c r="B211" t="str">
        <f>WBS!C191</f>
        <v>DR</v>
      </c>
      <c r="C211" t="str">
        <f>WBS!D191</f>
        <v>SPRINT 5</v>
      </c>
      <c r="D211" t="str">
        <f>WBS!E191</f>
        <v>API</v>
      </c>
      <c r="E211" t="str">
        <f>WBS!F191</f>
        <v>Deploy and Smoke Test</v>
      </c>
      <c r="F211">
        <v>1</v>
      </c>
    </row>
    <row r="212" spans="1:6">
      <c r="A212" t="str">
        <f>WBS!B192</f>
        <v>Application</v>
      </c>
      <c r="B212" t="str">
        <f>WBS!C192</f>
        <v>DR</v>
      </c>
      <c r="C212" t="str">
        <f>WBS!D192</f>
        <v>SPRINT 5</v>
      </c>
      <c r="D212" t="str">
        <f>WBS!E192</f>
        <v>Service</v>
      </c>
      <c r="E212" t="str">
        <f>WBS!F192</f>
        <v>Deploy and Smoke Test</v>
      </c>
      <c r="F212">
        <v>1</v>
      </c>
    </row>
    <row r="213" spans="1:6">
      <c r="A213" t="str">
        <f>WBS!B193</f>
        <v>Application</v>
      </c>
      <c r="B213" t="str">
        <f>WBS!C193</f>
        <v>DR</v>
      </c>
      <c r="C213" t="str">
        <f>WBS!D193</f>
        <v>SPRINT 5</v>
      </c>
      <c r="D213" t="str">
        <f>WBS!E193</f>
        <v>Batch Jobs</v>
      </c>
      <c r="E213" t="str">
        <f>WBS!F193</f>
        <v>Deploy and Smoke Test</v>
      </c>
      <c r="F213">
        <v>1</v>
      </c>
    </row>
    <row r="214" spans="1:6">
      <c r="A214" t="str">
        <f>WBS!B194</f>
        <v>Testing</v>
      </c>
      <c r="B214" t="str">
        <f>WBS!C194</f>
        <v>DR</v>
      </c>
      <c r="C214" t="str">
        <f>WBS!D194</f>
        <v>SPRINT 5</v>
      </c>
      <c r="D214" t="str">
        <f>WBS!E194</f>
        <v>Testing</v>
      </c>
      <c r="E214" t="str">
        <f>WBS!F194</f>
        <v>Production Environment End to End testing</v>
      </c>
      <c r="F214">
        <v>5</v>
      </c>
    </row>
    <row r="215" spans="1:6">
      <c r="A215" t="str">
        <f>WBS!B195</f>
        <v>Testing</v>
      </c>
      <c r="B215" t="str">
        <f>WBS!C195</f>
        <v>PRODUCTION</v>
      </c>
      <c r="C215" t="str">
        <f>WBS!D195</f>
        <v>SPRINT 5</v>
      </c>
      <c r="D215" t="str">
        <f>WBS!E195</f>
        <v>Testing</v>
      </c>
      <c r="E215" t="str">
        <f>WBS!F195</f>
        <v>Perform Production performance testing, resolve bottlenecks, and sign-off</v>
      </c>
      <c r="F215">
        <v>5</v>
      </c>
    </row>
    <row r="216" spans="1:6">
      <c r="A216" t="str">
        <f>WBS!B199</f>
        <v>Planning</v>
      </c>
      <c r="B216" t="str">
        <f>WBS!C199</f>
        <v>GO-LIVE</v>
      </c>
      <c r="C216" t="str">
        <f>WBS!D199</f>
        <v>SPRINT 6</v>
      </c>
      <c r="D216" t="str">
        <f>WBS!E199</f>
        <v>Common</v>
      </c>
      <c r="E216" t="str">
        <f>WBS!F199</f>
        <v>Prepare migration and cutover plan with runbook</v>
      </c>
      <c r="F216">
        <v>3</v>
      </c>
    </row>
    <row r="217" spans="1:6">
      <c r="A217" t="str">
        <f>WBS!B200</f>
        <v>Planning</v>
      </c>
      <c r="B217" t="str">
        <f>WBS!C200</f>
        <v>GO-LIVE</v>
      </c>
      <c r="C217" t="str">
        <f>WBS!D200</f>
        <v>SPRINT 6</v>
      </c>
      <c r="D217" t="str">
        <f>WBS!E200</f>
        <v>Common</v>
      </c>
      <c r="E217" t="str">
        <f>WBS!F200</f>
        <v>Publish migration cutover plan to stakeholders</v>
      </c>
      <c r="F217">
        <v>1</v>
      </c>
    </row>
    <row r="218" spans="1:6">
      <c r="A218" t="str">
        <f>WBS!B201</f>
        <v>Go-Live</v>
      </c>
      <c r="B218" t="str">
        <f>WBS!C201</f>
        <v>GO-LIVE</v>
      </c>
      <c r="C218" t="str">
        <f>WBS!D201</f>
        <v>SPRINT 6</v>
      </c>
      <c r="D218" t="str">
        <f>WBS!E201</f>
        <v>Common</v>
      </c>
      <c r="E218" t="str">
        <f>WBS!F201</f>
        <v>Cutover and Go-Live Execution</v>
      </c>
      <c r="F218">
        <v>3</v>
      </c>
    </row>
    <row r="219" spans="1:6">
      <c r="A219" t="str">
        <f>WBS!B202</f>
        <v>Network</v>
      </c>
      <c r="B219" t="str">
        <f>WBS!C202</f>
        <v>GO-LIVE</v>
      </c>
      <c r="C219" t="str">
        <f>WBS!D202</f>
        <v>SPRINT 6</v>
      </c>
      <c r="D219" t="str">
        <f>WBS!E202</f>
        <v>Common</v>
      </c>
      <c r="E219" t="str">
        <f>WBS!F202</f>
        <v>Perform DNS switchover to cloud endpoints</v>
      </c>
      <c r="F219">
        <v>3</v>
      </c>
    </row>
    <row r="220" spans="1:6">
      <c r="A220" t="str">
        <f>WBS!B203</f>
        <v>Testing</v>
      </c>
      <c r="B220" t="str">
        <f>WBS!C203</f>
        <v>GO-LIVE</v>
      </c>
      <c r="C220" t="str">
        <f>WBS!D203</f>
        <v>SPRINT 6</v>
      </c>
      <c r="D220" t="str">
        <f>WBS!E203</f>
        <v>Common</v>
      </c>
      <c r="E220" t="str">
        <f>WBS!F203</f>
        <v>Perform end-to-end smoke and availability tests</v>
      </c>
      <c r="F220">
        <v>3</v>
      </c>
    </row>
    <row r="221" spans="1:6">
      <c r="A221" t="str">
        <f>WBS!B204</f>
        <v>Network</v>
      </c>
      <c r="B221" t="str">
        <f>WBS!C204</f>
        <v>GO-LIVE</v>
      </c>
      <c r="C221" t="str">
        <f>WBS!D204</f>
        <v>SPRINT 6</v>
      </c>
      <c r="D221" t="str">
        <f>WBS!E204</f>
        <v>Common</v>
      </c>
      <c r="E221" t="str">
        <f>WBS!F204</f>
        <v>Rollback DNS switchover on test failure</v>
      </c>
      <c r="F221">
        <v>1</v>
      </c>
    </row>
    <row r="222" spans="1:6">
      <c r="A222" t="e">
        <f>WBS!#REF!</f>
        <v>#REF!</v>
      </c>
      <c r="B222" t="e">
        <f>WBS!#REF!</f>
        <v>#REF!</v>
      </c>
      <c r="C222" t="e">
        <f>WBS!#REF!</f>
        <v>#REF!</v>
      </c>
      <c r="D222" t="e">
        <f>WBS!#REF!</f>
        <v>#REF!</v>
      </c>
      <c r="E222" t="e">
        <f>WBS!#REF!</f>
        <v>#REF!</v>
      </c>
    </row>
    <row r="223" spans="1:6">
      <c r="A223" t="str">
        <f>WBS!B205</f>
        <v>Planning</v>
      </c>
      <c r="B223" t="str">
        <f>WBS!C205</f>
        <v>PROD</v>
      </c>
      <c r="C223" t="str">
        <f>WBS!D205</f>
        <v>SPRINT 6</v>
      </c>
      <c r="D223" t="str">
        <f>WBS!E205</f>
        <v>Planning</v>
      </c>
      <c r="E223" t="str">
        <f>WBS!F205</f>
        <v>Sprint 6 Review</v>
      </c>
    </row>
    <row r="224" spans="1:6">
      <c r="A224">
        <f>WBS!B206</f>
        <v>0</v>
      </c>
      <c r="B224">
        <f>WBS!C206</f>
        <v>0</v>
      </c>
      <c r="C224">
        <f>WBS!D206</f>
        <v>0</v>
      </c>
      <c r="D224">
        <f>WBS!E206</f>
        <v>0</v>
      </c>
      <c r="E224">
        <f>WBS!F206</f>
        <v>0</v>
      </c>
    </row>
    <row r="225" spans="1:6">
      <c r="A225" t="str">
        <f>WBS!B207</f>
        <v>Planning</v>
      </c>
      <c r="B225" t="str">
        <f>WBS!C207</f>
        <v>Observation</v>
      </c>
      <c r="C225" t="str">
        <f>WBS!D207</f>
        <v>SPRINT 7</v>
      </c>
      <c r="D225" t="str">
        <f>WBS!E207</f>
        <v>Planning</v>
      </c>
      <c r="E225" t="str">
        <f>WBS!F207</f>
        <v>Sprint 7 Planning</v>
      </c>
    </row>
    <row r="226" spans="1:6">
      <c r="A226" t="str">
        <f>WBS!B208</f>
        <v>Infrastructure</v>
      </c>
      <c r="B226" t="str">
        <f>WBS!C208</f>
        <v>Observation</v>
      </c>
      <c r="C226" t="str">
        <f>WBS!D208</f>
        <v>SPRINT 7</v>
      </c>
      <c r="D226" t="str">
        <f>WBS!E208</f>
        <v>Common</v>
      </c>
      <c r="E226" t="str">
        <f>WBS!F208</f>
        <v>Monitor Cloud Environment and Plan for on-premise decommission</v>
      </c>
      <c r="F226">
        <v>3</v>
      </c>
    </row>
    <row r="227" spans="1:6">
      <c r="A227" t="str">
        <f>WBS!B209</f>
        <v>Planning</v>
      </c>
      <c r="B227" t="str">
        <f>WBS!C209</f>
        <v>Observation</v>
      </c>
      <c r="C227" t="str">
        <f>WBS!D209</f>
        <v>SPRINT 7</v>
      </c>
      <c r="D227" t="str">
        <f>WBS!E209</f>
        <v>Planning</v>
      </c>
      <c r="E227" t="str">
        <f>WBS!F209</f>
        <v>Sprint 7 Review</v>
      </c>
    </row>
    <row r="228" spans="1:6">
      <c r="A228">
        <f>WBS!B210</f>
        <v>0</v>
      </c>
      <c r="B228">
        <f>WBS!C210</f>
        <v>0</v>
      </c>
      <c r="C228">
        <f>WBS!D210</f>
        <v>0</v>
      </c>
      <c r="D228">
        <f>WBS!E210</f>
        <v>0</v>
      </c>
      <c r="E228">
        <f>WBS!F210</f>
        <v>0</v>
      </c>
    </row>
    <row r="229" spans="1:6">
      <c r="A229" t="str">
        <f>WBS!B211</f>
        <v>Planning</v>
      </c>
      <c r="B229" t="str">
        <f>WBS!C211</f>
        <v>Clean Up</v>
      </c>
      <c r="C229" t="str">
        <f>WBS!D211</f>
        <v>SPRINT 8</v>
      </c>
      <c r="D229" t="str">
        <f>WBS!E211</f>
        <v>Planning</v>
      </c>
      <c r="E229" t="str">
        <f>WBS!F211</f>
        <v>Sprint 8 Planning - Project Closure, Post Go-Live &amp;  Decommission</v>
      </c>
    </row>
    <row r="230" spans="1:6">
      <c r="A230" t="str">
        <f>WBS!B212</f>
        <v>Infrastructure</v>
      </c>
      <c r="B230" t="str">
        <f>WBS!C212</f>
        <v>Clean Up</v>
      </c>
      <c r="C230" t="str">
        <f>WBS!D212</f>
        <v>SPRINT 8</v>
      </c>
      <c r="D230" t="str">
        <f>WBS!E212</f>
        <v>Common</v>
      </c>
      <c r="E230" t="str">
        <f>WBS!F212</f>
        <v>Shutdown on-premises servers</v>
      </c>
      <c r="F230">
        <v>3</v>
      </c>
    </row>
    <row r="231" spans="1:6">
      <c r="A231" t="str">
        <f>WBS!B213</f>
        <v>Infrastructure</v>
      </c>
      <c r="B231" t="str">
        <f>WBS!C213</f>
        <v>Clean Up</v>
      </c>
      <c r="C231" t="str">
        <f>WBS!D213</f>
        <v>SPRINT 8</v>
      </c>
      <c r="D231" t="str">
        <f>WBS!E213</f>
        <v>Common</v>
      </c>
      <c r="E231" t="str">
        <f>WBS!F213</f>
        <v>Decommission on-premises servers</v>
      </c>
      <c r="F231">
        <v>3</v>
      </c>
    </row>
    <row r="232" spans="1:6">
      <c r="A232" t="str">
        <f>WBS!B214</f>
        <v>Planning</v>
      </c>
      <c r="B232" t="str">
        <f>WBS!C214</f>
        <v>Clean Up</v>
      </c>
      <c r="C232" t="str">
        <f>WBS!D214</f>
        <v>SPRINT 8</v>
      </c>
      <c r="D232" t="str">
        <f>WBS!E214</f>
        <v>Planning</v>
      </c>
      <c r="E232" t="str">
        <f>WBS!F214</f>
        <v>Sprint 8 Review - Post Go-Live, Decommission &amp; Project Closure</v>
      </c>
    </row>
  </sheetData>
  <autoFilter ref="A1:F232" xr:uid="{4318546C-DEF9-4AE7-9470-B55A69C288E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0064C-4B62-4D52-8AF2-797FD9550BB5}">
  <dimension ref="A1:C11"/>
  <sheetViews>
    <sheetView workbookViewId="0">
      <selection activeCell="C14" sqref="C14"/>
    </sheetView>
  </sheetViews>
  <sheetFormatPr defaultColWidth="8.6640625" defaultRowHeight="14.4"/>
  <cols>
    <col min="1" max="1" width="13.33203125" customWidth="1"/>
    <col min="2" max="2" width="36.44140625" bestFit="1" customWidth="1"/>
    <col min="3" max="3" width="62.109375" customWidth="1"/>
  </cols>
  <sheetData>
    <row r="1" spans="1:3">
      <c r="A1" s="93" t="s">
        <v>208</v>
      </c>
      <c r="B1" s="94"/>
      <c r="C1" s="95"/>
    </row>
    <row r="2" spans="1:3">
      <c r="A2" s="56" t="s">
        <v>209</v>
      </c>
      <c r="B2" s="57" t="s">
        <v>210</v>
      </c>
      <c r="C2" s="58" t="s">
        <v>211</v>
      </c>
    </row>
    <row r="3" spans="1:3">
      <c r="A3" s="59">
        <v>1</v>
      </c>
      <c r="B3" s="60" t="s">
        <v>212</v>
      </c>
      <c r="C3" s="61" t="s">
        <v>213</v>
      </c>
    </row>
    <row r="4" spans="1:3" ht="27">
      <c r="A4" s="59">
        <v>2</v>
      </c>
      <c r="B4" s="60" t="s">
        <v>214</v>
      </c>
      <c r="C4" s="62" t="s">
        <v>215</v>
      </c>
    </row>
    <row r="5" spans="1:3">
      <c r="A5" s="59">
        <v>3</v>
      </c>
      <c r="B5" s="63" t="s">
        <v>216</v>
      </c>
      <c r="C5" s="61" t="s">
        <v>217</v>
      </c>
    </row>
    <row r="6" spans="1:3" ht="27">
      <c r="A6" s="59">
        <v>4</v>
      </c>
      <c r="B6" s="60" t="s">
        <v>218</v>
      </c>
      <c r="C6" s="62" t="s">
        <v>219</v>
      </c>
    </row>
    <row r="7" spans="1:3" ht="27">
      <c r="A7" s="64">
        <v>5</v>
      </c>
      <c r="B7" s="65" t="s">
        <v>220</v>
      </c>
      <c r="C7" s="66" t="s">
        <v>221</v>
      </c>
    </row>
    <row r="9" spans="1:3">
      <c r="A9" s="96" t="s">
        <v>222</v>
      </c>
      <c r="B9" s="97"/>
      <c r="C9" s="98"/>
    </row>
    <row r="10" spans="1:3">
      <c r="A10" s="99"/>
      <c r="B10" s="100"/>
      <c r="C10" s="101"/>
    </row>
    <row r="11" spans="1:3">
      <c r="A11" s="102"/>
      <c r="B11" s="103"/>
      <c r="C11" s="104"/>
    </row>
  </sheetData>
  <mergeCells count="2">
    <mergeCell ref="A1:C1"/>
    <mergeCell ref="A9: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7523E-F206-44D1-9C9C-3EC2941C15AD}">
  <dimension ref="A1:D7"/>
  <sheetViews>
    <sheetView workbookViewId="0">
      <selection activeCell="D3" sqref="D3"/>
    </sheetView>
  </sheetViews>
  <sheetFormatPr defaultColWidth="8.6640625" defaultRowHeight="14.4"/>
  <cols>
    <col min="1" max="1" width="13.6640625" style="67" bestFit="1" customWidth="1"/>
    <col min="2" max="2" width="13.6640625" customWidth="1"/>
    <col min="3" max="3" width="19.6640625" bestFit="1" customWidth="1"/>
    <col min="4" max="4" width="112.44140625" bestFit="1" customWidth="1"/>
  </cols>
  <sheetData>
    <row r="1" spans="1:4" ht="23.25" customHeight="1">
      <c r="A1" s="73" t="s">
        <v>223</v>
      </c>
      <c r="B1" s="74" t="s">
        <v>224</v>
      </c>
      <c r="C1" s="74" t="s">
        <v>225</v>
      </c>
      <c r="D1" s="75" t="s">
        <v>226</v>
      </c>
    </row>
    <row r="2" spans="1:4" ht="72">
      <c r="A2" s="108">
        <v>1</v>
      </c>
      <c r="B2" s="109">
        <v>45778</v>
      </c>
      <c r="C2" s="109" t="s">
        <v>227</v>
      </c>
      <c r="D2" s="110" t="s">
        <v>235</v>
      </c>
    </row>
    <row r="3" spans="1:4" ht="100.8">
      <c r="A3" s="108">
        <v>2</v>
      </c>
      <c r="B3" s="111">
        <v>45809</v>
      </c>
      <c r="C3" s="112" t="s">
        <v>239</v>
      </c>
      <c r="D3" s="110" t="s">
        <v>236</v>
      </c>
    </row>
    <row r="4" spans="1:4" ht="57.6">
      <c r="A4" s="108">
        <v>3</v>
      </c>
      <c r="B4" s="109">
        <v>45839</v>
      </c>
      <c r="C4" s="113"/>
      <c r="D4" s="110" t="s">
        <v>237</v>
      </c>
    </row>
    <row r="5" spans="1:4" ht="43.2">
      <c r="A5" s="108">
        <v>4</v>
      </c>
      <c r="B5" s="111">
        <v>45870</v>
      </c>
      <c r="C5" s="111" t="s">
        <v>2</v>
      </c>
      <c r="D5" s="110" t="s">
        <v>238</v>
      </c>
    </row>
    <row r="6" spans="1:4">
      <c r="A6" s="108">
        <v>5</v>
      </c>
      <c r="B6" s="109">
        <v>45901</v>
      </c>
      <c r="C6" s="114" t="s">
        <v>228</v>
      </c>
      <c r="D6" s="110" t="s">
        <v>229</v>
      </c>
    </row>
    <row r="7" spans="1:4" ht="15" thickBot="1">
      <c r="A7" s="115"/>
      <c r="B7" s="116"/>
      <c r="C7" s="117"/>
      <c r="D7" s="118"/>
    </row>
  </sheetData>
  <mergeCells count="1">
    <mergeCell ref="C3: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EE6B-3510-41EA-93A8-4CA6125E5E09}">
  <dimension ref="B2:S15"/>
  <sheetViews>
    <sheetView workbookViewId="0">
      <selection activeCell="K2" sqref="K2"/>
    </sheetView>
  </sheetViews>
  <sheetFormatPr defaultColWidth="8.6640625" defaultRowHeight="14.4"/>
  <cols>
    <col min="2" max="2" width="53" bestFit="1" customWidth="1"/>
  </cols>
  <sheetData>
    <row r="2" spans="2:19">
      <c r="B2" s="69" t="s">
        <v>230</v>
      </c>
      <c r="M2" s="69" t="s">
        <v>231</v>
      </c>
    </row>
    <row r="15" spans="2:19" ht="18">
      <c r="N15" s="68" t="s">
        <v>232</v>
      </c>
      <c r="S15" s="68" t="s">
        <v>232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Props1.xml><?xml version="1.0" encoding="utf-8"?>
<ds:datastoreItem xmlns:ds="http://schemas.openxmlformats.org/officeDocument/2006/customXml" ds:itemID="{D603A457-D9C2-485F-8E0F-3FA48C9C9FE3}">
  <ds:schemaRefs>
    <ds:schemaRef ds:uri="http://schemas.microsoft.com/sharepoint/v3/contenttype/forms"/>
  </ds:schemaRefs>
</ds:datastoreItem>
</file>

<file path=customXml/itemProps2.xml><?xml version="1.0" encoding="utf-8"?>
<ds:datastoreItem xmlns:ds="http://schemas.openxmlformats.org/officeDocument/2006/customXml" ds:itemID="{7BF5EAA9-CD97-491C-9CE1-8B9C3B1DD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03BADA-8F08-4131-B5CF-B3911A07B60C}">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Milestones &amp; Storypoints</vt:lpstr>
      <vt:lpstr>WBS</vt:lpstr>
      <vt:lpstr>Sheet1</vt:lpstr>
      <vt:lpstr>CM COE Values</vt:lpstr>
      <vt:lpstr>Milestones</vt:lpstr>
      <vt:lpstr>Architecture</vt:lpstr>
      <vt:lpstr>WBS!Display_Week</vt:lpstr>
      <vt:lpstr>WBS!Project_Start</vt:lpstr>
      <vt:lpstr>WBS!task_end</vt:lpstr>
      <vt:lpstr>WBS!task_start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2025-03-24T07:41:19Z</dcterms:created>
  <dcterms:modified xsi:type="dcterms:W3CDTF">2025-04-29T11:06:25Z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