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19"/>
  <workbookPr/>
  <mc:AlternateContent xmlns:mc="http://schemas.openxmlformats.org/markup-compatibility/2006">
    <mc:Choice Requires="x15">
      <x15ac:absPath xmlns:x15ac="http://schemas.microsoft.com/office/spreadsheetml/2010/11/ac" url="\\ms\userdata\061\kpate237\Desktop\PHS Digital Transformation(Lobby)\"/>
    </mc:Choice>
  </mc:AlternateContent>
  <xr:revisionPtr revIDLastSave="0" documentId="8_{3D5D02FA-D83B-4D83-BDB4-5362C5ADEECA}" xr6:coauthVersionLast="47" xr6:coauthVersionMax="47" xr10:uidLastSave="{00000000-0000-0000-0000-000000000000}"/>
  <bookViews>
    <workbookView xWindow="-120" yWindow="-120" windowWidth="29040" windowHeight="15840" xr2:uid="{00000000-000D-0000-FFFF-FFFF00000000}"/>
  </bookViews>
  <sheets>
    <sheet name="Milestones &amp; Storypoints" sheetId="2" r:id="rId1"/>
    <sheet name="WBS" sheetId="3" r:id="rId2"/>
    <sheet name="CM COE Values" sheetId="4" r:id="rId3"/>
    <sheet name="Milestones" sheetId="5" r:id="rId4"/>
    <sheet name="Architecture" sheetId="6" r:id="rId5"/>
  </sheets>
  <definedNames>
    <definedName name="Display_Week" localSheetId="1">WBS!$I$4</definedName>
    <definedName name="Project_Start" localSheetId="1">WBS!$I$3</definedName>
    <definedName name="task_end" localSheetId="1">WBS!$J1</definedName>
    <definedName name="task_start" localSheetId="1">WBS!$I1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1" i="3" l="1"/>
  <c r="L7" i="3"/>
  <c r="I3" i="3"/>
  <c r="M5" i="3" s="1"/>
  <c r="F14" i="2"/>
  <c r="G14" i="2" s="1"/>
  <c r="H14" i="2" s="1"/>
  <c r="I14" i="2" s="1"/>
  <c r="J14" i="2" s="1"/>
  <c r="K14" i="2" s="1"/>
  <c r="L14" i="2" s="1"/>
  <c r="M14" i="2" s="1"/>
  <c r="N14" i="2" s="1"/>
  <c r="O14" i="2" s="1"/>
  <c r="P14" i="2" s="1"/>
  <c r="M6" i="3" l="1"/>
  <c r="N5" i="3"/>
  <c r="M4" i="3"/>
  <c r="N6" i="3" l="1"/>
  <c r="O5" i="3"/>
  <c r="O6" i="3" l="1"/>
  <c r="P5" i="3"/>
  <c r="P6" i="3" l="1"/>
  <c r="Q5" i="3"/>
  <c r="Q6" i="3" l="1"/>
  <c r="R5" i="3"/>
  <c r="R6" i="3" l="1"/>
  <c r="S5" i="3"/>
  <c r="S6" i="3" l="1"/>
  <c r="T5" i="3"/>
  <c r="T6" i="3" l="1"/>
  <c r="U5" i="3"/>
  <c r="T4" i="3"/>
  <c r="U6" i="3" l="1"/>
  <c r="V5" i="3"/>
  <c r="V6" i="3" l="1"/>
  <c r="W5" i="3"/>
  <c r="W6" i="3" l="1"/>
  <c r="X5" i="3"/>
  <c r="X6" i="3" l="1"/>
  <c r="Y5" i="3"/>
  <c r="Y6" i="3" l="1"/>
  <c r="Z5" i="3"/>
  <c r="Z6" i="3" l="1"/>
  <c r="AA5" i="3"/>
  <c r="AA6" i="3" l="1"/>
  <c r="AB5" i="3"/>
  <c r="AA4" i="3"/>
  <c r="AB6" i="3" l="1"/>
  <c r="AC5" i="3"/>
  <c r="AC6" i="3" l="1"/>
  <c r="AD5" i="3"/>
  <c r="AD6" i="3" l="1"/>
  <c r="AE5" i="3"/>
  <c r="AE6" i="3" l="1"/>
  <c r="AF5" i="3"/>
  <c r="AF6" i="3" l="1"/>
  <c r="AG5" i="3"/>
  <c r="AG6" i="3" l="1"/>
  <c r="AH5" i="3"/>
  <c r="AH6" i="3" l="1"/>
  <c r="AI5" i="3"/>
  <c r="AH4" i="3"/>
  <c r="AI6" i="3" l="1"/>
  <c r="AJ5" i="3"/>
  <c r="AJ6" i="3" l="1"/>
  <c r="AK5" i="3"/>
  <c r="AK6" i="3" l="1"/>
  <c r="AL5" i="3"/>
  <c r="AL6" i="3" l="1"/>
  <c r="AM5" i="3"/>
  <c r="AM6" i="3" l="1"/>
  <c r="AN5" i="3"/>
  <c r="AN6" i="3" l="1"/>
  <c r="AO5" i="3"/>
  <c r="AO6" i="3" l="1"/>
  <c r="AP5" i="3"/>
  <c r="AO4" i="3"/>
  <c r="AP6" i="3" l="1"/>
  <c r="AQ5" i="3"/>
  <c r="AQ6" i="3" l="1"/>
  <c r="AR5" i="3"/>
  <c r="AR6" i="3" l="1"/>
  <c r="AS5" i="3"/>
  <c r="AS6" i="3" l="1"/>
  <c r="AT5" i="3"/>
  <c r="AT6" i="3" l="1"/>
  <c r="AU5" i="3"/>
  <c r="AU6" i="3" l="1"/>
  <c r="AV5" i="3"/>
  <c r="AV6" i="3" l="1"/>
  <c r="AW5" i="3"/>
  <c r="AV4" i="3"/>
  <c r="AW6" i="3" l="1"/>
  <c r="AX5" i="3"/>
  <c r="AX6" i="3" l="1"/>
  <c r="AY5" i="3"/>
  <c r="AY6" i="3" l="1"/>
  <c r="AZ5" i="3"/>
  <c r="AZ6" i="3" l="1"/>
  <c r="BA5" i="3"/>
  <c r="BA6" i="3" l="1"/>
  <c r="BB5" i="3"/>
  <c r="BB6" i="3" l="1"/>
  <c r="BC5" i="3"/>
  <c r="BC6" i="3" l="1"/>
  <c r="BD5" i="3"/>
  <c r="BC4" i="3"/>
  <c r="BD6" i="3" l="1"/>
  <c r="BE5" i="3"/>
  <c r="BE6" i="3" l="1"/>
  <c r="BF5" i="3"/>
  <c r="BF6" i="3" l="1"/>
  <c r="BG5" i="3"/>
  <c r="BG6" i="3" l="1"/>
  <c r="BH5" i="3"/>
  <c r="BH6" i="3" l="1"/>
  <c r="BI5" i="3"/>
  <c r="BI6" i="3" l="1"/>
  <c r="BJ5" i="3"/>
  <c r="BJ6" i="3" l="1"/>
  <c r="BK5" i="3"/>
  <c r="BJ4" i="3"/>
  <c r="BK6" i="3" l="1"/>
  <c r="BL5" i="3"/>
  <c r="BL6" i="3" l="1"/>
  <c r="BM5" i="3"/>
  <c r="BM6" i="3" l="1"/>
  <c r="BN5" i="3"/>
  <c r="BN6" i="3" l="1"/>
  <c r="BO5" i="3"/>
  <c r="BO6" i="3" l="1"/>
  <c r="BP5" i="3"/>
  <c r="BP6" i="3" s="1"/>
</calcChain>
</file>

<file path=xl/sharedStrings.xml><?xml version="1.0" encoding="utf-8"?>
<sst xmlns="http://schemas.openxmlformats.org/spreadsheetml/2006/main" count="374" uniqueCount="153">
  <si>
    <t>Planning</t>
  </si>
  <si>
    <t>Cloud ARB</t>
  </si>
  <si>
    <t>Go-Live</t>
  </si>
  <si>
    <t>Migration Project Size</t>
  </si>
  <si>
    <t>SMALL</t>
  </si>
  <si>
    <t>Story Points</t>
  </si>
  <si>
    <t>COE best practise:  IAC depployment best practise.(betterment compared to standard migration)</t>
  </si>
  <si>
    <t>DR Capability will be tested before we golive and performance bench marking before we go live. This will optimize the cost. DR has been one of the biggest challenges across Optum, we are baking this into migration plan. We have also charted in secuirty testing in Prod. Key call outs: 1. Including Performance testing 2. Introducing cycles to do PEN testing and vuln scan. 3. Bake in DR as part of whole migration. Business continuity and DR,</t>
  </si>
  <si>
    <t>If we want to spin off a new env, this will be running a job and a best practise.</t>
  </si>
  <si>
    <t>#</t>
  </si>
  <si>
    <t>Milestone</t>
  </si>
  <si>
    <t>Sprints</t>
  </si>
  <si>
    <t>S0</t>
  </si>
  <si>
    <t>S1</t>
  </si>
  <si>
    <t>S2</t>
  </si>
  <si>
    <t>S3</t>
  </si>
  <si>
    <t>S4</t>
  </si>
  <si>
    <t>S5</t>
  </si>
  <si>
    <t>S6</t>
  </si>
  <si>
    <t>S7</t>
  </si>
  <si>
    <t>S8</t>
  </si>
  <si>
    <t>S9</t>
  </si>
  <si>
    <t>S10</t>
  </si>
  <si>
    <t>S11</t>
  </si>
  <si>
    <t>Dev Environment</t>
  </si>
  <si>
    <t>Stage Environment</t>
  </si>
  <si>
    <t>Prod Environment &amp; CutOver</t>
  </si>
  <si>
    <t>Project Closure &amp; Decommison</t>
  </si>
  <si>
    <t>Minor Milestone</t>
  </si>
  <si>
    <t>Major Milestone</t>
  </si>
  <si>
    <t>Migration Pod Responsibility</t>
  </si>
  <si>
    <t>Application Team Responsibity</t>
  </si>
  <si>
    <t>Shared Responsibility</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</si>
  <si>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</si>
  <si>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PHS Digital Transformation(Lobby)</t>
  </si>
  <si>
    <t>Enter Company Name in cell B2.</t>
  </si>
  <si>
    <t>Optum</t>
  </si>
  <si>
    <t>Enter the name of the Project Lead in cell B3. Enter the Project Start date in cell E3. Pooject Start: label is in cell C3.</t>
  </si>
  <si>
    <t>Project Lead</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</si>
  <si>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</si>
  <si>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</si>
  <si>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 xml:space="preserve">The migration timeline is subject to validation with app team and variation based on the effects of migration pod onboarding and feedback on requested information </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</si>
  <si>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</si>
  <si>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</si>
  <si>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</si>
  <si>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 CATEGORY</t>
  </si>
  <si>
    <t>ENVIRONMENT</t>
  </si>
  <si>
    <t>SPRINT</t>
  </si>
  <si>
    <t>APPLICATION</t>
  </si>
  <si>
    <t>TASK</t>
  </si>
  <si>
    <t>ASSIGNED TO</t>
  </si>
  <si>
    <t>PROGRESS</t>
  </si>
  <si>
    <t>START</t>
  </si>
  <si>
    <t>END</t>
  </si>
  <si>
    <t>DAYS</t>
  </si>
  <si>
    <t xml:space="preserve">Do not delete this row. This row is hidden to preserve a formula that is used to highlight the curren day within the project schedule. </t>
  </si>
  <si>
    <t>PLANNING</t>
  </si>
  <si>
    <t>SPRINT 0</t>
  </si>
  <si>
    <t>Sprint Planning</t>
  </si>
  <si>
    <t>Infrastructure</t>
  </si>
  <si>
    <t>Migration Readiness Assessment</t>
  </si>
  <si>
    <t>Migration Team Onboarding</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</si>
  <si>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</si>
  <si>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Migration KickOff</t>
  </si>
  <si>
    <t>Rally Board Setup</t>
  </si>
  <si>
    <t>Subscribe and Provision  OkNaaS, HCP API Gateway and Managed MySQL for Non-Production Environment</t>
  </si>
  <si>
    <t>Subscribe and Provision OkNaaS, HCP API Gateway and Managed MySQL for Production Environment</t>
  </si>
  <si>
    <t>Acess to GitHub Code Repository  and Setup GitHub Repo</t>
  </si>
  <si>
    <t>Architecture</t>
  </si>
  <si>
    <t>Develop Low Level Design - Dev Environment</t>
  </si>
  <si>
    <t>Develop Low Level Design - Stage Environment</t>
  </si>
  <si>
    <t>Develop Low Level Design - Production &amp; DR Environment</t>
  </si>
  <si>
    <t>Develop Data Migration Strategy &amp; Design - Dev,Stage &amp; Prod Environment</t>
  </si>
  <si>
    <t>Publish Low Level Design Structure and Review</t>
  </si>
  <si>
    <t>Sprint Review</t>
  </si>
  <si>
    <t>SPRINT 1</t>
  </si>
  <si>
    <t>Sprint 1 Planning, Design &amp; Development</t>
  </si>
  <si>
    <t>DEV</t>
  </si>
  <si>
    <t>PHS</t>
  </si>
  <si>
    <t>Configured OKNaaS, HCP API Gateway and Managed MySQL.  (Security, Monitoring, Logging &amp; Auditing)</t>
  </si>
  <si>
    <t>Application</t>
  </si>
  <si>
    <t>Develop Dev IAC &amp; CI/CD pipelines to Provision 15 Micro Services</t>
  </si>
  <si>
    <t>Deploy 15 Micros Service on OKNaaS</t>
  </si>
  <si>
    <t>Configured API's on HCI API Gateway</t>
  </si>
  <si>
    <t>Data</t>
  </si>
  <si>
    <t>Delpoy and configured MYSQL Database</t>
  </si>
  <si>
    <t>Network</t>
  </si>
  <si>
    <t>SPRINT 2</t>
  </si>
  <si>
    <t>Configure Azure Frontdoor or CloudFare for Ingress traffic</t>
  </si>
  <si>
    <t xml:space="preserve">Configure Adobe Cloud </t>
  </si>
  <si>
    <t xml:space="preserve">Perform QA &amp; UAT Testing </t>
  </si>
  <si>
    <t>Document</t>
  </si>
  <si>
    <t>Develop Migration run book</t>
  </si>
  <si>
    <t>Migration</t>
  </si>
  <si>
    <t>Cutover &amp; Go Live tasks</t>
  </si>
  <si>
    <t>SPRINT 3</t>
  </si>
  <si>
    <t>Sprint 3 Planning, Design &amp; Development</t>
  </si>
  <si>
    <t>STAGE</t>
  </si>
  <si>
    <t>Configured OKNaaS, HCP API Gateway and Managed MySQL. ( Security, Monitoring, Logging &amp; Auditing)</t>
  </si>
  <si>
    <t>Develop Stage IAC &amp; CI/CD pipelines to Provision 15 Micro Services</t>
  </si>
  <si>
    <t>SPRINT 4</t>
  </si>
  <si>
    <t>SPRINT 5</t>
  </si>
  <si>
    <t>Prod/DR</t>
  </si>
  <si>
    <t>Develop Prod IAC &amp; CI/CD pipelines to Provision 15 Micro Services</t>
  </si>
  <si>
    <t>SPRINT 6</t>
  </si>
  <si>
    <t>Cutover Planning</t>
  </si>
  <si>
    <t>Document the build and necessay artifacts for Day 2 Operation for application team.</t>
  </si>
  <si>
    <t>SPRINT 7</t>
  </si>
  <si>
    <t>POST-GO-LIVE</t>
  </si>
  <si>
    <t>SPRINT 8</t>
  </si>
  <si>
    <t>Sprint 7 Planning - Project Closure, Post Go-Live &amp;  Decommission</t>
  </si>
  <si>
    <t>Common</t>
  </si>
  <si>
    <t>Monitor Cloud Environment and Plan for on-permise decommision</t>
  </si>
  <si>
    <t>Shutdown on-premises servers</t>
  </si>
  <si>
    <t>Decommission on-premises servers</t>
  </si>
  <si>
    <t>Sprint 11 Review - Post Go-Live, Decommission &amp; Project Closure</t>
  </si>
  <si>
    <t/>
  </si>
  <si>
    <t>COE Unique values: Aliging with Well-Architectured Principles and Optum Managed Service Vision.</t>
  </si>
  <si>
    <t>Key call outs</t>
  </si>
  <si>
    <t>Call out</t>
  </si>
  <si>
    <t>Comments</t>
  </si>
  <si>
    <t>Lift and Shift Migration</t>
  </si>
  <si>
    <t>Lift and shift to Fully Optum Managed Service Model</t>
  </si>
  <si>
    <t>Automated Deployment Factory and delivery</t>
  </si>
  <si>
    <t>IAC - Infrastructure as Code (Terraform) CloudBricks , Automated CICD. (Github actions)</t>
  </si>
  <si>
    <t>Application &amp; Network Security</t>
  </si>
  <si>
    <t>Implementing security best practices for application code. Managing application secrets and sensitive data securely.  Configuring network policies for application components. Ensuring Secure communication between microservices.</t>
  </si>
  <si>
    <t>Application Monitoring</t>
  </si>
  <si>
    <t>Setting up application-level monitoring to track performance, availability, and errors.
Enable/Disable APM Tool (Dynatrace) as required</t>
  </si>
  <si>
    <t>FinOps</t>
  </si>
  <si>
    <t>Right Sizing the components and Performance</t>
  </si>
  <si>
    <t>Logging</t>
  </si>
  <si>
    <t>Configuring application logging to capture relevant events and errors.
Maintaining audit trails for application-level activities.</t>
  </si>
  <si>
    <t xml:space="preserve">Note - The above table summarizes some of the core unique values of CmCoE migration process. The migration process encompasses comprehensive planning, architecture review, design and implementation. Most of the 2024 migrations were missing the above 5 critical tasks and have been left out as technical debts. </t>
  </si>
  <si>
    <t>Milestone ID</t>
  </si>
  <si>
    <t>Month</t>
  </si>
  <si>
    <t>Stage</t>
  </si>
  <si>
    <t>Description</t>
  </si>
  <si>
    <t>Initiation</t>
  </si>
  <si>
    <t>Target State - Design &amp; Architecture (Azure Cloud)
App team has SMEs assigned and are part of daily scrums for support and tracking.
 Kickoff / Internal (COE&amp;App) / Optum Security etc.</t>
  </si>
  <si>
    <t>Subscribe &amp; Design</t>
  </si>
  <si>
    <t>Subscribe and Provision  OkNaaS, HCP API Gateway and Managed MySQL for Non-Production Environment
Subscribe and Provision OkNaaS, HCP API Gateway and Managed MySQL for Production Environment
Acess to GitHub Code Repository 
Develop Low Level Design - Dev Environment
Develop Low Level Design - Stage Environment
Develop Low Level Design - Production &amp; DR Environment
Develop Data Migration Strategy &amp; Design - Dev,Stage &amp; Prod Environment</t>
  </si>
  <si>
    <t xml:space="preserve">DEV </t>
  </si>
  <si>
    <t xml:space="preserve">Dev  environments ready. UAT Tesing and Signoff </t>
  </si>
  <si>
    <t>Staging</t>
  </si>
  <si>
    <t xml:space="preserve">Staging environment will be ready. UAT Tesing and Signoff </t>
  </si>
  <si>
    <t xml:space="preserve">Prod environment will be ready. UAT Tesing and Signoff </t>
  </si>
  <si>
    <t>Remediations &amp;  Bug Fixes
Go live.
Fine Tuning &amp; Optimization (Performance &amp; Cost)</t>
  </si>
  <si>
    <t>Decommission</t>
  </si>
  <si>
    <t>On-Prem Infrastructure Decommission</t>
  </si>
  <si>
    <t> </t>
  </si>
  <si>
    <t>Current State Architecture</t>
  </si>
  <si>
    <t>Target Architecture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</si>
</sst>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m/d/yy;@"/>
    <numFmt numFmtId="165" formatCode="ddd\,\ dd/mm/yyyy"/>
    <numFmt numFmtId="166" formatCode="d\ mmm\ yyyy"/>
    <numFmt numFmtId="167" formatCode="d"/>
    <numFmt numFmtId="168" formatCode="d/m/yy;@"/>
    <numFmt numFmtId="169" formatCode="m/d/yyyy;@"/>
    <numFmt numFmtId="170" formatCode="[$-409]mmm\-yy;@"/>
  </numFmts>
  <fonts count="32">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u/>
      <sz val="11"/>
      <color theme="10"/>
      <name val="Aptos Narrow"/>
      <family val="2"/>
      <scheme val="minor"/>
    </font>
    <font>
      <b/>
      <sz val="11"/>
      <color theme="1"/>
      <name val="Aptos Narrow"/>
      <family val="2"/>
      <scheme val="minor"/>
    </font>
    <font>
      <b/>
      <sz val="11"/>
      <color theme="9" tint="-0.249977111117893"/>
      <name val="Aptos Narrow"/>
      <family val="2"/>
      <scheme val="minor"/>
    </font>
    <font>
      <b/>
      <sz val="9"/>
      <color theme="9" tint="-0.249977111117893"/>
      <name val="Aptos Narrow"/>
      <family val="2"/>
      <scheme val="minor"/>
    </font>
    <font>
      <sz val="11"/>
      <color theme="1" tint="0.499984740745262"/>
      <name val="Aptos Narrow"/>
      <family val="2"/>
      <scheme val="minor"/>
    </font>
    <font>
      <b/>
      <sz val="11"/>
      <color rgb="FFFF0000"/>
      <name val="Aptos Narrow"/>
      <family val="2"/>
      <scheme val="minor"/>
    </font>
    <font>
      <sz val="11"/>
      <color theme="1" tint="0.499984740745262"/>
      <name val="Calibri (Body)"/>
    </font>
    <font>
      <sz val="11"/>
      <color rgb="FFFF0000"/>
      <name val="Aptos Narrow"/>
      <family val="2"/>
      <scheme val="minor"/>
    </font>
    <font>
      <sz val="11"/>
      <color theme="0"/>
      <name val="Aptos Narrow"/>
      <family val="2"/>
      <scheme val="minor"/>
    </font>
    <font>
      <b/>
      <sz val="20"/>
      <color theme="4" tint="-0.249977111117893"/>
      <name val="Aptos Display"/>
      <family val="2"/>
      <scheme val="major"/>
    </font>
    <font>
      <sz val="10"/>
      <name val="Aptos Narrow"/>
      <family val="2"/>
      <scheme val="minor"/>
    </font>
    <font>
      <b/>
      <sz val="11"/>
      <name val="Aptos Narrow"/>
      <family val="2"/>
      <scheme val="minor"/>
    </font>
    <font>
      <b/>
      <sz val="9"/>
      <color rgb="FFFF0000"/>
      <name val="Aptos Narrow"/>
      <family val="2"/>
      <scheme val="minor"/>
    </font>
    <font>
      <sz val="10"/>
      <name val="Arial"/>
      <family val="2"/>
    </font>
    <font>
      <sz val="11"/>
      <color theme="1"/>
      <name val="Aptos Narrow"/>
      <family val="2"/>
      <scheme val="minor"/>
    </font>
    <font>
      <b/>
      <sz val="12"/>
      <color rgb="FFFF0000"/>
      <name val="Aptos Narrow"/>
      <family val="2"/>
      <scheme val="minor"/>
    </font>
    <font>
      <sz val="9"/>
      <name val="Aptos Narrow"/>
      <family val="2"/>
      <scheme val="minor"/>
    </font>
    <font>
      <b/>
      <sz val="9"/>
      <color theme="0"/>
      <name val="Aptos Narrow"/>
      <family val="2"/>
      <scheme val="minor"/>
    </font>
    <font>
      <sz val="8"/>
      <color theme="0"/>
      <name val="Aptos Narrow"/>
      <family val="2"/>
      <scheme val="minor"/>
    </font>
    <font>
      <sz val="11"/>
      <name val="Aptos Narrow"/>
      <family val="2"/>
      <scheme val="minor"/>
    </font>
    <font>
      <b/>
      <sz val="10"/>
      <color theme="0"/>
      <name val="Arial"/>
      <family val="2"/>
    </font>
    <font>
      <b/>
      <sz val="10"/>
      <color rgb="FF000000"/>
      <name val="Arial"/>
      <family val="2"/>
    </font>
    <font>
      <b/>
      <sz val="12"/>
      <color theme="0"/>
      <name val="Aptos Narrow"/>
      <family val="2"/>
      <scheme val="minor"/>
    </font>
    <font>
      <sz val="13.5"/>
      <color rgb="FF000000"/>
      <name val="Times New Roman"/>
      <family val="1"/>
    </font>
    <font>
      <sz val="11"/>
      <color theme="4" tint="0.59999389629810485"/>
      <name val="Aptos Narrow"/>
      <family val="2"/>
      <scheme val="minor"/>
    </font>
    <font>
      <sz val="11"/>
      <color rgb="FFC00000"/>
      <name val="Aptos Narrow"/>
      <family val="2"/>
      <scheme val="minor"/>
    </font>
  </fonts>
  <fills count="16">
    <fill>
      <patternFill patternType="none"/>
    </fill>
    <fill>
      <patternFill patternType="gray125"/>
    </fill>
    <fill>
      <patternFill patternType="solid">
        <fgColor theme="9" tint="0.59999389629810485"/>
        <bgColor indexed="64"/>
      </patternFill>
    </fill>
    <fill>
      <patternFill patternType="solid">
        <fgColor theme="3" tint="0.39997558519241921"/>
        <bgColor indexed="64"/>
      </patternFill>
    </fill>
    <fill>
      <patternFill patternType="solid">
        <fgColor theme="0"/>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79998168889431442"/>
        <bgColor indexed="64"/>
      </patternFill>
    </fill>
    <fill>
      <patternFill patternType="solid">
        <fgColor theme="5"/>
        <bgColor indexed="64"/>
      </patternFill>
    </fill>
    <fill>
      <patternFill patternType="solid">
        <fgColor theme="6"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rgb="FFC00000"/>
        <bgColor indexed="64"/>
      </patternFill>
    </fill>
  </fills>
  <borders count="4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34998626667073579"/>
      </left>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thin">
        <color indexed="64"/>
      </left>
      <right/>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s>
  <cellStyleXfs count="11">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6" fillId="0" borderId="0" applyNumberFormat="0" applyFill="0" applyBorder="0" applyAlignment="0" applyProtection="0"/>
    <xf numFmtId="0" fontId="14" fillId="0" borderId="0"/>
    <xf numFmtId="165" fontId="20" fillId="0" borderId="11">
      <alignment horizontal="center" vertical="center"/>
    </xf>
    <xf numFmtId="0" fontId="20" fillId="0" borderId="20" applyFill="0">
      <alignment horizontal="center" vertical="center"/>
    </xf>
    <xf numFmtId="168" fontId="20" fillId="0" borderId="20" applyFill="0">
      <alignment horizontal="center" vertical="center"/>
    </xf>
  </cellStyleXfs>
  <cellXfs count="120">
    <xf numFmtId="0" fontId="0" fillId="0" borderId="0" xfId="0"/>
    <xf numFmtId="0" fontId="7" fillId="0" borderId="4" xfId="0" applyFont="1" applyBorder="1"/>
    <xf numFmtId="164" fontId="0" fillId="0" borderId="4" xfId="0" applyNumberFormat="1" applyBorder="1"/>
    <xf numFmtId="0" fontId="8" fillId="2" borderId="4" xfId="0" applyFont="1" applyFill="1" applyBorder="1" applyAlignment="1">
      <alignment vertical="center" wrapText="1"/>
    </xf>
    <xf numFmtId="0" fontId="8" fillId="0" borderId="4" xfId="0" applyFont="1" applyBorder="1" applyAlignment="1">
      <alignment horizontal="center" vertical="center"/>
    </xf>
    <xf numFmtId="0" fontId="8" fillId="2" borderId="4" xfId="0" applyFont="1" applyFill="1" applyBorder="1" applyAlignment="1">
      <alignment vertical="center"/>
    </xf>
    <xf numFmtId="0" fontId="0" fillId="0" borderId="0" xfId="0" applyAlignment="1">
      <alignment wrapText="1"/>
    </xf>
    <xf numFmtId="0" fontId="8" fillId="2" borderId="6" xfId="0" applyFont="1" applyFill="1" applyBorder="1" applyAlignment="1">
      <alignment horizontal="center" vertical="center"/>
    </xf>
    <xf numFmtId="16" fontId="9" fillId="2" borderId="6" xfId="0" applyNumberFormat="1" applyFont="1" applyFill="1" applyBorder="1" applyAlignment="1">
      <alignment horizontal="center" vertical="center"/>
    </xf>
    <xf numFmtId="0" fontId="0" fillId="0" borderId="6" xfId="0" applyBorder="1" applyAlignment="1">
      <alignment horizontal="center" vertical="center"/>
    </xf>
    <xf numFmtId="0" fontId="10" fillId="0" borderId="6" xfId="0" applyFont="1" applyBorder="1" applyAlignment="1">
      <alignment horizontal="left" vertical="center"/>
    </xf>
    <xf numFmtId="0" fontId="11" fillId="0" borderId="6" xfId="0" applyFont="1" applyBorder="1" applyAlignment="1">
      <alignment horizontal="center" vertical="center"/>
    </xf>
    <xf numFmtId="0" fontId="11" fillId="0" borderId="6" xfId="0" applyFont="1" applyBorder="1" applyAlignment="1">
      <alignment horizontal="left" vertical="center"/>
    </xf>
    <xf numFmtId="0" fontId="0" fillId="4" borderId="6" xfId="0" applyFill="1" applyBorder="1" applyAlignment="1">
      <alignment horizontal="center" vertical="center"/>
    </xf>
    <xf numFmtId="0" fontId="0" fillId="3" borderId="9" xfId="0" applyFill="1" applyBorder="1" applyAlignment="1">
      <alignment horizontal="center" vertical="center"/>
    </xf>
    <xf numFmtId="0" fontId="12" fillId="0" borderId="0" xfId="0" applyFont="1"/>
    <xf numFmtId="0" fontId="13" fillId="0" borderId="0" xfId="0" applyFont="1"/>
    <xf numFmtId="0" fontId="14" fillId="3" borderId="0" xfId="0" applyFont="1" applyFill="1" applyAlignment="1">
      <alignment horizontal="center"/>
    </xf>
    <xf numFmtId="0" fontId="14" fillId="5" borderId="0" xfId="0" applyFont="1" applyFill="1" applyAlignment="1">
      <alignment horizontal="center"/>
    </xf>
    <xf numFmtId="0" fontId="14" fillId="6" borderId="0" xfId="0" applyFont="1" applyFill="1" applyAlignment="1">
      <alignment horizontal="center"/>
    </xf>
    <xf numFmtId="0" fontId="14" fillId="0" borderId="0" xfId="7" applyAlignment="1">
      <alignment vertical="top" wrapText="1"/>
    </xf>
    <xf numFmtId="0" fontId="14" fillId="0" borderId="0" xfId="7" applyAlignment="1">
      <alignment vertical="top"/>
    </xf>
    <xf numFmtId="0" fontId="2" fillId="0" borderId="0" xfId="2" applyAlignment="1">
      <alignment horizontal="left" vertical="top"/>
    </xf>
    <xf numFmtId="0" fontId="15" fillId="0" borderId="0" xfId="0" applyFont="1" applyAlignment="1">
      <alignment horizontal="left" vertical="top"/>
    </xf>
    <xf numFmtId="0" fontId="16" fillId="0" borderId="0" xfId="0" applyFont="1" applyAlignment="1">
      <alignment vertical="top"/>
    </xf>
    <xf numFmtId="0" fontId="16" fillId="0" borderId="0" xfId="0" applyFont="1" applyAlignment="1">
      <alignment horizontal="center" vertical="top"/>
    </xf>
    <xf numFmtId="0" fontId="0" fillId="0" borderId="0" xfId="0" applyAlignment="1">
      <alignment vertical="top"/>
    </xf>
    <xf numFmtId="0" fontId="17" fillId="0" borderId="0" xfId="0" applyFont="1" applyAlignment="1">
      <alignment vertical="top"/>
    </xf>
    <xf numFmtId="0" fontId="18" fillId="0" borderId="0" xfId="0" applyFont="1" applyAlignment="1">
      <alignment vertical="top"/>
    </xf>
    <xf numFmtId="0" fontId="3" fillId="0" borderId="1" xfId="3" applyAlignment="1">
      <alignment vertical="top"/>
    </xf>
    <xf numFmtId="0" fontId="0" fillId="0" borderId="0" xfId="0" applyAlignment="1">
      <alignment horizontal="center" vertical="top"/>
    </xf>
    <xf numFmtId="0" fontId="19" fillId="0" borderId="0" xfId="6" applyFont="1" applyAlignment="1" applyProtection="1">
      <alignment vertical="top"/>
    </xf>
    <xf numFmtId="0" fontId="4" fillId="0" borderId="2" xfId="4" applyAlignment="1">
      <alignment vertical="top"/>
    </xf>
    <xf numFmtId="0" fontId="21" fillId="0" borderId="0" xfId="0" applyFont="1" applyAlignment="1">
      <alignment vertical="top"/>
    </xf>
    <xf numFmtId="0" fontId="0" fillId="0" borderId="11" xfId="0" applyBorder="1" applyAlignment="1">
      <alignment horizontal="center" vertical="top"/>
    </xf>
    <xf numFmtId="0" fontId="0" fillId="0" borderId="15" xfId="0" applyBorder="1" applyAlignment="1">
      <alignment vertical="top"/>
    </xf>
    <xf numFmtId="167" fontId="22" fillId="7" borderId="16" xfId="0" applyNumberFormat="1" applyFont="1" applyFill="1" applyBorder="1" applyAlignment="1">
      <alignment horizontal="center" vertical="top"/>
    </xf>
    <xf numFmtId="167" fontId="22" fillId="7" borderId="0" xfId="0" applyNumberFormat="1" applyFont="1" applyFill="1" applyAlignment="1">
      <alignment horizontal="center" vertical="top"/>
    </xf>
    <xf numFmtId="167" fontId="22" fillId="7" borderId="10" xfId="0" applyNumberFormat="1" applyFont="1" applyFill="1" applyBorder="1" applyAlignment="1">
      <alignment horizontal="center" vertical="top"/>
    </xf>
    <xf numFmtId="167" fontId="22" fillId="0" borderId="0" xfId="0" applyNumberFormat="1" applyFont="1" applyAlignment="1">
      <alignment horizontal="center" vertical="top"/>
    </xf>
    <xf numFmtId="0" fontId="23" fillId="8" borderId="13" xfId="0" applyFont="1" applyFill="1" applyBorder="1" applyAlignment="1">
      <alignment horizontal="center" vertical="top" indent="1"/>
    </xf>
    <xf numFmtId="0" fontId="23" fillId="8" borderId="13" xfId="0" applyFont="1" applyFill="1" applyBorder="1" applyAlignment="1">
      <alignment horizontal="left" vertical="top" indent="1"/>
    </xf>
    <xf numFmtId="0" fontId="23" fillId="8" borderId="13" xfId="0" applyFont="1" applyFill="1" applyBorder="1" applyAlignment="1">
      <alignment horizontal="center" vertical="top" wrapText="1"/>
    </xf>
    <xf numFmtId="0" fontId="24" fillId="9" borderId="17" xfId="0" applyFont="1" applyFill="1" applyBorder="1" applyAlignment="1">
      <alignment horizontal="center" vertical="top" shrinkToFit="1"/>
    </xf>
    <xf numFmtId="0" fontId="24" fillId="9" borderId="18" xfId="0" applyFont="1" applyFill="1" applyBorder="1" applyAlignment="1">
      <alignment horizontal="center" vertical="top" shrinkToFit="1"/>
    </xf>
    <xf numFmtId="0" fontId="24" fillId="0" borderId="0" xfId="0" applyFont="1" applyAlignment="1">
      <alignment horizontal="center" vertical="top" shrinkToFit="1"/>
    </xf>
    <xf numFmtId="0" fontId="0" fillId="0" borderId="0" xfId="0" applyAlignment="1">
      <alignment vertical="top" wrapText="1"/>
    </xf>
    <xf numFmtId="0" fontId="0" fillId="0" borderId="19" xfId="0" applyBorder="1" applyAlignment="1">
      <alignment vertical="top"/>
    </xf>
    <xf numFmtId="0" fontId="0" fillId="4" borderId="6" xfId="0" applyFill="1" applyBorder="1" applyAlignment="1">
      <alignment horizontal="center" vertical="top"/>
    </xf>
    <xf numFmtId="0" fontId="0" fillId="4" borderId="9" xfId="0" applyFill="1" applyBorder="1" applyAlignment="1">
      <alignment horizontal="left" vertical="top" wrapText="1"/>
    </xf>
    <xf numFmtId="0" fontId="0" fillId="10" borderId="4" xfId="9" applyFont="1" applyFill="1" applyBorder="1" applyAlignment="1">
      <alignment horizontal="center" vertical="top"/>
    </xf>
    <xf numFmtId="9" fontId="25" fillId="10" borderId="4" xfId="1" applyFont="1" applyFill="1" applyBorder="1" applyAlignment="1">
      <alignment horizontal="center" vertical="top"/>
    </xf>
    <xf numFmtId="169" fontId="0" fillId="10" borderId="4" xfId="10" applyNumberFormat="1" applyFont="1" applyFill="1" applyBorder="1" applyAlignment="1">
      <alignment horizontal="center" vertical="top"/>
    </xf>
    <xf numFmtId="0" fontId="25" fillId="0" borderId="20" xfId="0" applyFont="1" applyBorder="1" applyAlignment="1">
      <alignment horizontal="center" vertical="top"/>
    </xf>
    <xf numFmtId="0" fontId="20" fillId="10" borderId="4" xfId="9" applyFill="1" applyBorder="1" applyAlignment="1">
      <alignment horizontal="center" vertical="top"/>
    </xf>
    <xf numFmtId="169" fontId="20" fillId="10" borderId="4" xfId="10" applyNumberFormat="1" applyFill="1" applyBorder="1" applyAlignment="1">
      <alignment horizontal="center" vertical="top"/>
    </xf>
    <xf numFmtId="0" fontId="0" fillId="4" borderId="21" xfId="0" applyFill="1" applyBorder="1" applyAlignment="1">
      <alignment horizontal="left" vertical="top" wrapText="1"/>
    </xf>
    <xf numFmtId="0" fontId="0" fillId="0" borderId="0" xfId="0" quotePrefix="1" applyAlignment="1">
      <alignment vertical="top"/>
    </xf>
    <xf numFmtId="0" fontId="26" fillId="11" borderId="25" xfId="0" applyFont="1" applyFill="1" applyBorder="1" applyAlignment="1">
      <alignment horizontal="center"/>
    </xf>
    <xf numFmtId="0" fontId="26" fillId="11" borderId="26" xfId="0" applyFont="1" applyFill="1" applyBorder="1" applyAlignment="1">
      <alignment horizontal="center"/>
    </xf>
    <xf numFmtId="0" fontId="26" fillId="11" borderId="27" xfId="0" applyFont="1" applyFill="1" applyBorder="1" applyAlignment="1">
      <alignment horizontal="center"/>
    </xf>
    <xf numFmtId="0" fontId="27" fillId="12" borderId="28" xfId="0" applyFont="1" applyFill="1" applyBorder="1" applyAlignment="1">
      <alignment horizontal="center"/>
    </xf>
    <xf numFmtId="0" fontId="27" fillId="12" borderId="4" xfId="0" applyFont="1" applyFill="1" applyBorder="1" applyAlignment="1">
      <alignment horizontal="center" wrapText="1"/>
    </xf>
    <xf numFmtId="0" fontId="27" fillId="12" borderId="29" xfId="0" applyFont="1" applyFill="1" applyBorder="1" applyAlignment="1">
      <alignment horizontal="left"/>
    </xf>
    <xf numFmtId="0" fontId="27" fillId="12" borderId="29" xfId="0" applyFont="1" applyFill="1" applyBorder="1" applyAlignment="1">
      <alignment horizontal="left" wrapText="1"/>
    </xf>
    <xf numFmtId="0" fontId="27" fillId="12" borderId="30" xfId="0" applyFont="1" applyFill="1" applyBorder="1" applyAlignment="1">
      <alignment horizontal="center"/>
    </xf>
    <xf numFmtId="0" fontId="27" fillId="12" borderId="32" xfId="0" applyFont="1" applyFill="1" applyBorder="1" applyAlignment="1">
      <alignment horizontal="left" wrapText="1"/>
    </xf>
    <xf numFmtId="0" fontId="28" fillId="11" borderId="33" xfId="0" applyFont="1" applyFill="1" applyBorder="1" applyAlignment="1">
      <alignment horizontal="center" vertical="center"/>
    </xf>
    <xf numFmtId="0" fontId="28" fillId="11" borderId="34" xfId="0" applyFont="1" applyFill="1" applyBorder="1" applyAlignment="1">
      <alignment horizontal="center" vertical="center"/>
    </xf>
    <xf numFmtId="0" fontId="0" fillId="0" borderId="0" xfId="0" applyAlignment="1">
      <alignment horizontal="center"/>
    </xf>
    <xf numFmtId="0" fontId="29" fillId="0" borderId="0" xfId="0" applyFont="1"/>
    <xf numFmtId="0" fontId="7" fillId="0" borderId="0" xfId="0" applyFont="1"/>
    <xf numFmtId="164" fontId="0" fillId="13" borderId="4" xfId="0" applyNumberFormat="1" applyFill="1" applyBorder="1"/>
    <xf numFmtId="0" fontId="28" fillId="11" borderId="35" xfId="0" applyFont="1" applyFill="1" applyBorder="1" applyAlignment="1">
      <alignment horizontal="center" vertical="center"/>
    </xf>
    <xf numFmtId="0" fontId="7" fillId="0" borderId="41" xfId="0" applyFont="1" applyBorder="1" applyAlignment="1">
      <alignment horizontal="center"/>
    </xf>
    <xf numFmtId="170" fontId="7" fillId="0" borderId="41" xfId="0" applyNumberFormat="1" applyFont="1" applyBorder="1" applyAlignment="1">
      <alignment horizontal="center"/>
    </xf>
    <xf numFmtId="0" fontId="0" fillId="0" borderId="41" xfId="0" applyBorder="1" applyAlignment="1">
      <alignment wrapText="1"/>
    </xf>
    <xf numFmtId="17" fontId="7" fillId="0" borderId="41" xfId="0" applyNumberFormat="1" applyFont="1" applyBorder="1" applyAlignment="1">
      <alignment horizontal="center"/>
    </xf>
    <xf numFmtId="0" fontId="0" fillId="4" borderId="41" xfId="0" applyFill="1" applyBorder="1" applyAlignment="1">
      <alignment wrapText="1"/>
    </xf>
    <xf numFmtId="0" fontId="7" fillId="0" borderId="41" xfId="0" applyFont="1" applyBorder="1"/>
    <xf numFmtId="0" fontId="0" fillId="0" borderId="41" xfId="0" applyBorder="1"/>
    <xf numFmtId="0" fontId="27" fillId="12" borderId="28" xfId="0" applyFont="1" applyFill="1" applyBorder="1" applyAlignment="1">
      <alignment horizontal="center" wrapText="1"/>
    </xf>
    <xf numFmtId="0" fontId="27" fillId="12" borderId="4" xfId="0" applyFont="1" applyFill="1" applyBorder="1" applyAlignment="1">
      <alignment horizontal="center" vertical="center" wrapText="1"/>
    </xf>
    <xf numFmtId="0" fontId="27" fillId="12" borderId="31" xfId="0" applyFont="1" applyFill="1" applyBorder="1" applyAlignment="1">
      <alignment horizontal="center" vertical="center"/>
    </xf>
    <xf numFmtId="0" fontId="27" fillId="12" borderId="42" xfId="0" applyFont="1" applyFill="1" applyBorder="1" applyAlignment="1">
      <alignment horizontal="center"/>
    </xf>
    <xf numFmtId="0" fontId="27" fillId="12" borderId="43" xfId="0" applyFont="1" applyFill="1" applyBorder="1" applyAlignment="1">
      <alignment horizontal="center" vertical="center" wrapText="1"/>
    </xf>
    <xf numFmtId="0" fontId="27" fillId="12" borderId="44" xfId="0" applyFont="1" applyFill="1" applyBorder="1" applyAlignment="1">
      <alignment horizontal="left" wrapText="1"/>
    </xf>
    <xf numFmtId="0" fontId="0" fillId="4" borderId="5" xfId="0" applyFill="1" applyBorder="1" applyAlignment="1">
      <alignment horizontal="center" vertical="center"/>
    </xf>
    <xf numFmtId="0" fontId="0" fillId="4" borderId="9" xfId="0" applyFill="1" applyBorder="1" applyAlignment="1">
      <alignment horizontal="center" vertical="center"/>
    </xf>
    <xf numFmtId="0" fontId="0" fillId="4" borderId="4" xfId="0" applyFill="1" applyBorder="1"/>
    <xf numFmtId="0" fontId="0" fillId="4" borderId="4" xfId="0" applyFill="1" applyBorder="1" applyAlignment="1">
      <alignment horizontal="center" vertical="center"/>
    </xf>
    <xf numFmtId="0" fontId="0" fillId="4" borderId="8" xfId="0" applyFill="1" applyBorder="1" applyAlignment="1">
      <alignment horizontal="center" vertical="center"/>
    </xf>
    <xf numFmtId="0" fontId="30" fillId="14" borderId="6" xfId="0" applyFont="1" applyFill="1" applyBorder="1" applyAlignment="1">
      <alignment horizontal="center" vertical="center"/>
    </xf>
    <xf numFmtId="0" fontId="31" fillId="15" borderId="6"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7" xfId="0" applyFont="1" applyFill="1" applyBorder="1" applyAlignment="1">
      <alignment horizontal="center" vertical="center"/>
    </xf>
    <xf numFmtId="0" fontId="8" fillId="2" borderId="8" xfId="0" applyFont="1" applyFill="1" applyBorder="1" applyAlignment="1">
      <alignment horizontal="center" vertical="center"/>
    </xf>
    <xf numFmtId="0" fontId="8" fillId="2" borderId="5" xfId="0" applyFont="1" applyFill="1" applyBorder="1" applyAlignment="1">
      <alignment horizontal="left" vertical="center"/>
    </xf>
    <xf numFmtId="0" fontId="8" fillId="2" borderId="7" xfId="0" applyFont="1" applyFill="1" applyBorder="1" applyAlignment="1">
      <alignment horizontal="left" vertical="center"/>
    </xf>
    <xf numFmtId="0" fontId="8" fillId="2" borderId="8" xfId="0" applyFont="1" applyFill="1" applyBorder="1" applyAlignment="1">
      <alignment horizontal="left" vertical="center"/>
    </xf>
    <xf numFmtId="0" fontId="8" fillId="2" borderId="6" xfId="0" applyFont="1" applyFill="1" applyBorder="1" applyAlignment="1">
      <alignment horizontal="center" vertical="center"/>
    </xf>
    <xf numFmtId="166" fontId="0" fillId="0" borderId="0" xfId="0" applyNumberFormat="1" applyAlignment="1">
      <alignment horizontal="left" vertical="top" wrapText="1" indent="1"/>
    </xf>
    <xf numFmtId="0" fontId="5" fillId="0" borderId="3" xfId="5" applyAlignment="1">
      <alignment horizontal="right" vertical="top" indent="1"/>
    </xf>
    <xf numFmtId="0" fontId="5" fillId="0" borderId="10" xfId="5" applyBorder="1" applyAlignment="1">
      <alignment horizontal="right" vertical="top" indent="1"/>
    </xf>
    <xf numFmtId="14" fontId="20" fillId="0" borderId="11" xfId="8" applyNumberFormat="1" applyAlignment="1">
      <alignment horizontal="center" vertical="top"/>
    </xf>
    <xf numFmtId="166" fontId="0" fillId="7" borderId="12" xfId="0" applyNumberFormat="1" applyFill="1" applyBorder="1" applyAlignment="1">
      <alignment horizontal="left" vertical="top" wrapText="1" indent="1"/>
    </xf>
    <xf numFmtId="166" fontId="0" fillId="7" borderId="13" xfId="0" applyNumberFormat="1" applyFill="1" applyBorder="1" applyAlignment="1">
      <alignment horizontal="left" vertical="top" wrapText="1" indent="1"/>
    </xf>
    <xf numFmtId="166" fontId="0" fillId="7" borderId="14" xfId="0" applyNumberFormat="1" applyFill="1" applyBorder="1" applyAlignment="1">
      <alignment horizontal="left" vertical="top" wrapText="1" indent="1"/>
    </xf>
    <xf numFmtId="0" fontId="26" fillId="11" borderId="22" xfId="0" applyFont="1" applyFill="1" applyBorder="1" applyAlignment="1">
      <alignment horizontal="center"/>
    </xf>
    <xf numFmtId="0" fontId="26" fillId="11" borderId="23" xfId="0" applyFont="1" applyFill="1" applyBorder="1" applyAlignment="1">
      <alignment horizontal="center"/>
    </xf>
    <xf numFmtId="0" fontId="26" fillId="11" borderId="24" xfId="0" applyFont="1" applyFill="1" applyBorder="1" applyAlignment="1">
      <alignment horizontal="center"/>
    </xf>
    <xf numFmtId="0" fontId="0" fillId="0" borderId="33" xfId="0" applyBorder="1" applyAlignment="1">
      <alignment horizontal="left" wrapText="1"/>
    </xf>
    <xf numFmtId="0" fontId="0" fillId="0" borderId="34" xfId="0" applyBorder="1" applyAlignment="1">
      <alignment horizontal="left" wrapText="1"/>
    </xf>
    <xf numFmtId="0" fontId="0" fillId="0" borderId="35" xfId="0" applyBorder="1" applyAlignment="1">
      <alignment horizontal="left" wrapText="1"/>
    </xf>
    <xf numFmtId="0" fontId="0" fillId="0" borderId="36" xfId="0" applyBorder="1" applyAlignment="1">
      <alignment horizontal="left" wrapText="1"/>
    </xf>
    <xf numFmtId="0" fontId="0" fillId="0" borderId="0" xfId="0" applyAlignment="1">
      <alignment horizontal="left" wrapText="1"/>
    </xf>
    <xf numFmtId="0" fontId="0" fillId="0" borderId="37" xfId="0" applyBorder="1" applyAlignment="1">
      <alignment horizontal="left" wrapText="1"/>
    </xf>
    <xf numFmtId="0" fontId="0" fillId="0" borderId="38" xfId="0" applyBorder="1" applyAlignment="1">
      <alignment horizontal="left" wrapText="1"/>
    </xf>
    <xf numFmtId="0" fontId="0" fillId="0" borderId="39" xfId="0" applyBorder="1" applyAlignment="1">
      <alignment horizontal="left" wrapText="1"/>
    </xf>
    <xf numFmtId="0" fontId="0" fillId="0" borderId="40" xfId="0" applyBorder="1" applyAlignment="1">
      <alignment horizontal="left" wrapText="1"/>
    </xf>
  </cellXfs>
  <cellStyles count="11">
    <cellStyle name="Date" xfId="10" xr:uid="{F940FC88-15E2-430D-A033-C994A1B6274F}"/>
    <cellStyle name="Heading 1" xfId="3" builtinId="16"/>
    <cellStyle name="Heading 2" xfId="4" builtinId="17"/>
    <cellStyle name="Heading 3" xfId="5" builtinId="18"/>
    <cellStyle name="Hyperlink" xfId="6" builtinId="8"/>
    <cellStyle name="Name" xfId="9" xr:uid="{B919A8E1-B2AA-409B-9B68-649857AC165C}"/>
    <cellStyle name="Normal" xfId="0" builtinId="0"/>
    <cellStyle name="Percent" xfId="1" builtinId="5"/>
    <cellStyle name="Project Start" xfId="8" xr:uid="{1CAB35D1-7202-40F0-BBEB-5CCD2F7FF4EB}"/>
    <cellStyle name="Title" xfId="2" builtinId="15"/>
    <cellStyle name="zHiddenText" xfId="7" xr:uid="{ACC7C3E8-4829-45BE-A6C0-04FE0DFFBB30}"/>
  </cellStyles>
  <dxfs count="2">
    <dxf>
      <border>
        <left style="thin">
          <color rgb="FFC00000"/>
        </left>
        <right style="thin">
          <color rgb="FFC00000"/>
        </right>
        <vertical/>
        <horizontal/>
      </border>
    </dxf>
    <dxf>
      <border>
        <left style="thin">
          <color rgb="FFC00000"/>
        </left>
        <right style="thin">
          <color rgb="FFC00000"/>
        </right>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cid:image001.png@01DB875D.BDB314E0"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190500</xdr:colOff>
      <xdr:row>9</xdr:row>
      <xdr:rowOff>19050</xdr:rowOff>
    </xdr:from>
    <xdr:to>
      <xdr:col>8</xdr:col>
      <xdr:colOff>257175</xdr:colOff>
      <xdr:row>11</xdr:row>
      <xdr:rowOff>19050</xdr:rowOff>
    </xdr:to>
    <xdr:sp macro="" textlink="">
      <xdr:nvSpPr>
        <xdr:cNvPr id="2" name="Right Arrow 1">
          <a:extLst>
            <a:ext uri="{FF2B5EF4-FFF2-40B4-BE49-F238E27FC236}">
              <a16:creationId xmlns:a16="http://schemas.microsoft.com/office/drawing/2014/main" id="{A6EF12CC-0CD2-4E97-920B-F3B492C5BBFE}"/>
            </a:ext>
            <a:ext uri="{147F2762-F138-4A5C-976F-8EAC2B608ADB}">
              <a16:predDERef xmlns:a16="http://schemas.microsoft.com/office/drawing/2014/main" pred="{2781D637-20DA-73C4-B30E-2D98DD6B873D}"/>
            </a:ext>
          </a:extLst>
        </xdr:cNvPr>
        <xdr:cNvSpPr/>
      </xdr:nvSpPr>
      <xdr:spPr>
        <a:xfrm>
          <a:off x="7267575" y="1733550"/>
          <a:ext cx="657225" cy="38100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editAs="oneCell">
    <xdr:from>
      <xdr:col>0</xdr:col>
      <xdr:colOff>0</xdr:colOff>
      <xdr:row>0</xdr:row>
      <xdr:rowOff>0</xdr:rowOff>
    </xdr:from>
    <xdr:to>
      <xdr:col>4</xdr:col>
      <xdr:colOff>426085</xdr:colOff>
      <xdr:row>33</xdr:row>
      <xdr:rowOff>45720</xdr:rowOff>
    </xdr:to>
    <xdr:pic>
      <xdr:nvPicPr>
        <xdr:cNvPr id="6" name="Picture 5" descr="JiFAAAIQgAAEIAABCEAAAhCAwJkJ+OUyjgHPTI+MEIAABCAAAQhAAAIQgAAElABWFc0AAhCAAAQgAAEIQAACEIDAOQlgWJ0TINkhAAEIQAACEIAABCAAAQhgWNEGIAABCEAAAhCAAAQgAAEInJMAhtU5AZIdAhCAAAQgAAEIQAACEIAAhhVtAAIQgAAEIAABCEAAAhCAwDkJYFidEyDZIQABCEAAAhCAAAQgAAEIYFjRBiAAAQhAAAIQgAAEIAABCJyTAIbVOQGSHQIQgAAEIAABCEAAAhCAwP8DzWi+jYlL7cIAAAAASUVORK5CYII=">
          <a:extLst>
            <a:ext uri="{FF2B5EF4-FFF2-40B4-BE49-F238E27FC236}">
              <a16:creationId xmlns:a16="http://schemas.microsoft.com/office/drawing/2014/main" id="{88F0F8A1-7052-D570-0B81-6E4E412ED400}"/>
            </a:ext>
          </a:extLst>
        </xdr:cNvPr>
        <xdr:cNvPicPr>
          <a:picLocks noChangeAspect="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0"/>
          <a:ext cx="5731510" cy="6360795"/>
        </a:xfrm>
        <a:prstGeom prst="rect">
          <a:avLst/>
        </a:prstGeom>
        <a:noFill/>
        <a:ln>
          <a:noFill/>
        </a:ln>
      </xdr:spPr>
    </xdr:pic>
    <xdr:clientData/>
  </xdr:twoCellAnchor>
  <xdr:twoCellAnchor editAs="oneCell">
    <xdr:from>
      <xdr:col>11</xdr:col>
      <xdr:colOff>95250</xdr:colOff>
      <xdr:row>0</xdr:row>
      <xdr:rowOff>47625</xdr:rowOff>
    </xdr:from>
    <xdr:to>
      <xdr:col>20</xdr:col>
      <xdr:colOff>511810</xdr:colOff>
      <xdr:row>33</xdr:row>
      <xdr:rowOff>114300</xdr:rowOff>
    </xdr:to>
    <xdr:pic>
      <xdr:nvPicPr>
        <xdr:cNvPr id="7" name="Picture 6">
          <a:extLst>
            <a:ext uri="{FF2B5EF4-FFF2-40B4-BE49-F238E27FC236}">
              <a16:creationId xmlns:a16="http://schemas.microsoft.com/office/drawing/2014/main" id="{15DF38C0-DCC7-8690-C751-9476AD741CBD}"/>
            </a:ext>
          </a:extLst>
        </xdr:cNvPr>
        <xdr:cNvPicPr>
          <a:picLocks noChangeAspect="1"/>
        </xdr:cNvPicPr>
      </xdr:nvPicPr>
      <xdr:blipFill>
        <a:blip xmlns:r="http://schemas.openxmlformats.org/officeDocument/2006/relationships" r:embed="rId3"/>
        <a:stretch>
          <a:fillRect/>
        </a:stretch>
      </xdr:blipFill>
      <xdr:spPr>
        <a:xfrm>
          <a:off x="9534525" y="47625"/>
          <a:ext cx="5731510" cy="6381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B1BB9-1134-44DB-875D-F520F3087C25}">
  <dimension ref="B2:XFD36"/>
  <sheetViews>
    <sheetView tabSelected="1" topLeftCell="A13" workbookViewId="0">
      <selection activeCell="H20" sqref="H20"/>
    </sheetView>
  </sheetViews>
  <sheetFormatPr defaultColWidth="8.85546875" defaultRowHeight="15"/>
  <cols>
    <col min="1" max="1" width="2.42578125" customWidth="1"/>
    <col min="2" max="2" width="4.140625" customWidth="1"/>
    <col min="3" max="3" width="48.42578125" customWidth="1"/>
    <col min="4" max="4" width="13.42578125" customWidth="1"/>
    <col min="5" max="5" width="10.42578125" customWidth="1"/>
    <col min="6" max="8" width="8.140625" customWidth="1"/>
    <col min="9" max="9" width="10.42578125" customWidth="1"/>
    <col min="10" max="10" width="9.5703125" customWidth="1"/>
    <col min="11" max="11" width="10.42578125" customWidth="1"/>
    <col min="12" max="12" width="9.5703125" customWidth="1"/>
    <col min="13" max="16" width="8.140625" customWidth="1"/>
  </cols>
  <sheetData>
    <row r="2" spans="2:16">
      <c r="C2" s="1" t="s">
        <v>0</v>
      </c>
      <c r="D2" s="2">
        <v>45754</v>
      </c>
    </row>
    <row r="3" spans="2:16">
      <c r="C3" s="1" t="s">
        <v>1</v>
      </c>
      <c r="D3" s="72">
        <v>45795</v>
      </c>
    </row>
    <row r="4" spans="2:16">
      <c r="C4" s="1" t="s">
        <v>2</v>
      </c>
      <c r="D4" s="2">
        <v>45905</v>
      </c>
    </row>
    <row r="5" spans="2:16" ht="15" customHeight="1">
      <c r="C5" s="3" t="s">
        <v>3</v>
      </c>
      <c r="D5" s="4" t="s">
        <v>4</v>
      </c>
    </row>
    <row r="6" spans="2:16" ht="15" customHeight="1">
      <c r="C6" s="5" t="s">
        <v>5</v>
      </c>
      <c r="D6" s="4">
        <v>74</v>
      </c>
    </row>
    <row r="8" spans="2:16" ht="409.5" hidden="1">
      <c r="C8" s="6" t="s">
        <v>6</v>
      </c>
      <c r="D8" s="6" t="s">
        <v>7</v>
      </c>
    </row>
    <row r="9" spans="2:16" hidden="1">
      <c r="D9" t="s">
        <v>8</v>
      </c>
    </row>
    <row r="12" spans="2:16" ht="15" customHeight="1">
      <c r="B12" s="94" t="s">
        <v>9</v>
      </c>
      <c r="C12" s="97" t="s">
        <v>10</v>
      </c>
      <c r="D12" s="94" t="s">
        <v>5</v>
      </c>
      <c r="E12" s="100" t="s">
        <v>11</v>
      </c>
      <c r="F12" s="100"/>
      <c r="G12" s="100"/>
      <c r="H12" s="100"/>
      <c r="I12" s="100"/>
      <c r="J12" s="100"/>
      <c r="K12" s="100"/>
      <c r="L12" s="100"/>
      <c r="M12" s="100"/>
      <c r="N12" s="100"/>
      <c r="O12" s="100"/>
      <c r="P12" s="100"/>
    </row>
    <row r="13" spans="2:16" ht="24.6" customHeight="1">
      <c r="B13" s="95"/>
      <c r="C13" s="98"/>
      <c r="D13" s="95"/>
      <c r="E13" s="7" t="s">
        <v>12</v>
      </c>
      <c r="F13" s="7" t="s">
        <v>13</v>
      </c>
      <c r="G13" s="7" t="s">
        <v>14</v>
      </c>
      <c r="H13" s="7" t="s">
        <v>15</v>
      </c>
      <c r="I13" s="7" t="s">
        <v>16</v>
      </c>
      <c r="J13" s="7" t="s">
        <v>17</v>
      </c>
      <c r="K13" s="7" t="s">
        <v>18</v>
      </c>
      <c r="L13" s="7" t="s">
        <v>19</v>
      </c>
      <c r="M13" s="7" t="s">
        <v>20</v>
      </c>
      <c r="N13" s="7" t="s">
        <v>21</v>
      </c>
      <c r="O13" s="7" t="s">
        <v>22</v>
      </c>
      <c r="P13" s="7" t="s">
        <v>23</v>
      </c>
    </row>
    <row r="14" spans="2:16" ht="24.6" customHeight="1">
      <c r="B14" s="96"/>
      <c r="C14" s="99"/>
      <c r="D14" s="96"/>
      <c r="E14" s="8">
        <v>45749</v>
      </c>
      <c r="F14" s="8">
        <f>E14+14</f>
        <v>45763</v>
      </c>
      <c r="G14" s="8">
        <f t="shared" ref="G14:P14" si="0">F14+14</f>
        <v>45777</v>
      </c>
      <c r="H14" s="8">
        <f t="shared" si="0"/>
        <v>45791</v>
      </c>
      <c r="I14" s="8">
        <f t="shared" si="0"/>
        <v>45805</v>
      </c>
      <c r="J14" s="8">
        <f t="shared" si="0"/>
        <v>45819</v>
      </c>
      <c r="K14" s="8">
        <f t="shared" si="0"/>
        <v>45833</v>
      </c>
      <c r="L14" s="8">
        <f t="shared" si="0"/>
        <v>45847</v>
      </c>
      <c r="M14" s="8">
        <f t="shared" si="0"/>
        <v>45861</v>
      </c>
      <c r="N14" s="8">
        <f t="shared" si="0"/>
        <v>45875</v>
      </c>
      <c r="O14" s="8">
        <f t="shared" si="0"/>
        <v>45889</v>
      </c>
      <c r="P14" s="8">
        <f t="shared" si="0"/>
        <v>45903</v>
      </c>
    </row>
    <row r="15" spans="2:16" ht="24.6" customHeight="1">
      <c r="B15" s="9">
        <v>1</v>
      </c>
      <c r="C15" s="10" t="s">
        <v>0</v>
      </c>
      <c r="D15" s="9">
        <v>12</v>
      </c>
      <c r="E15" s="92"/>
      <c r="F15" s="92"/>
      <c r="G15" s="9"/>
      <c r="H15" s="9"/>
      <c r="I15" s="9"/>
      <c r="J15" s="9"/>
      <c r="K15" s="9"/>
      <c r="L15" s="9"/>
      <c r="M15" s="9"/>
      <c r="N15" s="9"/>
      <c r="O15" s="9"/>
      <c r="P15" s="9"/>
    </row>
    <row r="16" spans="2:16" ht="24.6" customHeight="1">
      <c r="B16" s="11">
        <v>2</v>
      </c>
      <c r="C16" s="12" t="s">
        <v>24</v>
      </c>
      <c r="D16" s="9">
        <v>20</v>
      </c>
      <c r="E16" s="13"/>
      <c r="F16" s="19"/>
      <c r="G16" s="19"/>
      <c r="H16" s="19"/>
      <c r="I16" s="9"/>
      <c r="J16" s="9"/>
      <c r="K16" s="9"/>
      <c r="L16" s="9"/>
      <c r="M16" s="9"/>
      <c r="N16" s="9"/>
      <c r="O16" s="9"/>
      <c r="P16" s="9"/>
    </row>
    <row r="17" spans="2:16 16384:16384" ht="24.6" customHeight="1">
      <c r="B17" s="9">
        <v>3</v>
      </c>
      <c r="C17" s="12" t="s">
        <v>25</v>
      </c>
      <c r="D17" s="9">
        <v>20</v>
      </c>
      <c r="E17" s="9"/>
      <c r="F17" s="13"/>
      <c r="G17" s="13"/>
      <c r="H17" s="19"/>
      <c r="I17" s="19"/>
      <c r="J17" s="19"/>
      <c r="K17" s="9"/>
      <c r="L17" s="9"/>
      <c r="M17" s="9"/>
      <c r="N17" s="9"/>
      <c r="O17" s="9"/>
      <c r="P17" s="9"/>
    </row>
    <row r="18" spans="2:16 16384:16384" ht="24.6" customHeight="1">
      <c r="B18" s="9">
        <v>4</v>
      </c>
      <c r="C18" s="12" t="s">
        <v>26</v>
      </c>
      <c r="D18" s="9">
        <v>20</v>
      </c>
      <c r="E18" s="9"/>
      <c r="F18" s="13"/>
      <c r="G18" s="13"/>
      <c r="H18" s="13"/>
      <c r="I18" s="9"/>
      <c r="J18" s="19"/>
      <c r="K18" s="19"/>
      <c r="L18" s="19"/>
      <c r="M18" s="19"/>
      <c r="N18" s="9"/>
      <c r="O18" s="9"/>
      <c r="P18" s="9"/>
    </row>
    <row r="19" spans="2:16 16384:16384" ht="24.6" customHeight="1">
      <c r="B19" s="11">
        <v>5</v>
      </c>
      <c r="C19" s="12" t="s">
        <v>27</v>
      </c>
      <c r="D19" s="9">
        <v>12</v>
      </c>
      <c r="E19" s="9"/>
      <c r="F19" s="13"/>
      <c r="G19" s="13"/>
      <c r="H19" s="13"/>
      <c r="I19" s="9"/>
      <c r="J19" s="9"/>
      <c r="K19" s="9"/>
      <c r="L19" s="9"/>
      <c r="M19" s="93"/>
      <c r="N19" s="93"/>
      <c r="O19" s="9"/>
      <c r="P19" s="9"/>
    </row>
    <row r="20" spans="2:16 16384:16384" ht="24.6" customHeight="1">
      <c r="B20" s="9">
        <v>6</v>
      </c>
      <c r="C20" s="10"/>
      <c r="D20" s="9"/>
      <c r="E20" s="9"/>
      <c r="F20" s="13"/>
      <c r="G20" s="13"/>
      <c r="H20" s="13"/>
      <c r="I20" s="13"/>
      <c r="J20" s="13"/>
      <c r="K20" s="13"/>
      <c r="L20" s="13"/>
      <c r="M20" s="13"/>
      <c r="N20" s="13"/>
      <c r="O20" s="13"/>
      <c r="P20" s="13"/>
    </row>
    <row r="21" spans="2:16 16384:16384" ht="24.6" customHeight="1">
      <c r="B21" s="11">
        <v>7</v>
      </c>
      <c r="C21" s="12"/>
      <c r="D21" s="9"/>
      <c r="E21" s="9"/>
      <c r="F21" s="9"/>
      <c r="G21" s="9"/>
      <c r="H21" s="9"/>
      <c r="I21" s="13"/>
      <c r="J21" s="13"/>
      <c r="K21" s="13"/>
      <c r="L21" s="13"/>
      <c r="M21" s="13"/>
      <c r="N21" s="13"/>
      <c r="O21" s="13"/>
      <c r="P21" s="13"/>
    </row>
    <row r="22" spans="2:16 16384:16384" ht="24.6" customHeight="1">
      <c r="B22" s="9">
        <v>8</v>
      </c>
      <c r="C22" s="10"/>
      <c r="D22" s="9"/>
      <c r="E22" s="9"/>
      <c r="F22" s="9"/>
      <c r="G22" s="9"/>
      <c r="H22" s="9"/>
      <c r="I22" s="13"/>
      <c r="J22" s="13"/>
      <c r="K22" s="13"/>
      <c r="L22" s="13"/>
      <c r="M22" s="13"/>
      <c r="N22" s="13"/>
      <c r="O22" s="13"/>
      <c r="P22" s="13"/>
    </row>
    <row r="23" spans="2:16 16384:16384" ht="24.6" customHeight="1">
      <c r="B23" s="11">
        <v>9</v>
      </c>
      <c r="C23" s="12"/>
      <c r="D23" s="9"/>
      <c r="E23" s="9"/>
      <c r="F23" s="9"/>
      <c r="G23" s="9"/>
      <c r="H23" s="9"/>
      <c r="I23" s="13"/>
      <c r="J23" s="13"/>
      <c r="K23" s="13"/>
      <c r="L23" s="13"/>
      <c r="M23" s="13"/>
      <c r="N23" s="13"/>
      <c r="O23" s="13"/>
      <c r="P23" s="13"/>
    </row>
    <row r="24" spans="2:16 16384:16384" ht="24.6" customHeight="1">
      <c r="B24" s="9">
        <v>10</v>
      </c>
      <c r="C24" s="10"/>
      <c r="D24" s="9"/>
      <c r="E24" s="9"/>
      <c r="F24" s="9"/>
      <c r="G24" s="9"/>
      <c r="H24" s="9"/>
      <c r="I24" s="13"/>
      <c r="J24" s="13"/>
      <c r="K24" s="13"/>
      <c r="L24" s="13"/>
      <c r="M24" s="13"/>
      <c r="N24" s="87"/>
      <c r="O24" s="87"/>
      <c r="P24" s="87"/>
    </row>
    <row r="25" spans="2:16 16384:16384" ht="24.6" customHeight="1">
      <c r="B25" s="9">
        <v>11</v>
      </c>
      <c r="C25" s="10"/>
      <c r="D25" s="9"/>
      <c r="E25" s="9"/>
      <c r="F25" s="9"/>
      <c r="G25" s="9"/>
      <c r="H25" s="9"/>
      <c r="I25" s="13"/>
      <c r="J25" s="13"/>
      <c r="K25" s="13"/>
      <c r="L25" s="13"/>
      <c r="M25" s="88"/>
      <c r="N25" s="89"/>
      <c r="O25" s="89"/>
      <c r="P25" s="90"/>
      <c r="XFD25" s="14"/>
    </row>
    <row r="26" spans="2:16 16384:16384" ht="24.6" customHeight="1">
      <c r="B26" s="11">
        <v>12</v>
      </c>
      <c r="C26" s="12"/>
      <c r="D26" s="9"/>
      <c r="E26" s="9"/>
      <c r="F26" s="9"/>
      <c r="G26" s="9"/>
      <c r="H26" s="9"/>
      <c r="I26" s="13"/>
      <c r="J26" s="13"/>
      <c r="K26" s="13"/>
      <c r="L26" s="13"/>
      <c r="M26" s="13"/>
      <c r="N26" s="91"/>
      <c r="O26" s="91"/>
      <c r="P26" s="91"/>
    </row>
    <row r="27" spans="2:16 16384:16384" ht="24.6" customHeight="1">
      <c r="B27" s="11">
        <v>13</v>
      </c>
      <c r="C27" s="12"/>
      <c r="D27" s="9"/>
      <c r="E27" s="9"/>
      <c r="F27" s="9"/>
      <c r="G27" s="9"/>
      <c r="H27" s="9"/>
      <c r="I27" s="13"/>
      <c r="J27" s="13"/>
      <c r="K27" s="13"/>
      <c r="L27" s="13"/>
      <c r="M27" s="13"/>
      <c r="N27" s="13"/>
      <c r="O27" s="13"/>
      <c r="P27" s="13"/>
    </row>
    <row r="28" spans="2:16 16384:16384" ht="24.6" customHeight="1">
      <c r="B28" s="9">
        <v>14</v>
      </c>
      <c r="C28" s="10"/>
      <c r="D28" s="9"/>
      <c r="E28" s="9"/>
      <c r="F28" s="9"/>
      <c r="G28" s="9"/>
      <c r="H28" s="9"/>
      <c r="I28" s="13"/>
      <c r="J28" s="13"/>
      <c r="K28" s="13"/>
      <c r="L28" s="13"/>
      <c r="M28" s="13"/>
      <c r="N28" s="13"/>
      <c r="O28" s="13"/>
      <c r="P28" s="13"/>
    </row>
    <row r="29" spans="2:16 16384:16384" ht="20.100000000000001" customHeight="1">
      <c r="B29" s="11">
        <v>15</v>
      </c>
      <c r="C29" s="12"/>
      <c r="D29" s="9"/>
      <c r="E29" s="9"/>
      <c r="F29" s="9"/>
      <c r="G29" s="9"/>
      <c r="H29" s="9"/>
      <c r="I29" s="13"/>
      <c r="J29" s="13"/>
      <c r="K29" s="13"/>
      <c r="L29" s="13"/>
      <c r="M29" s="13"/>
      <c r="N29" s="13"/>
      <c r="O29" s="13"/>
      <c r="P29" s="13"/>
    </row>
    <row r="31" spans="2:16 16384:16384">
      <c r="C31" s="15" t="s">
        <v>28</v>
      </c>
    </row>
    <row r="32" spans="2:16 16384:16384">
      <c r="C32" s="16" t="s">
        <v>29</v>
      </c>
    </row>
    <row r="34" spans="3:3">
      <c r="C34" s="17" t="s">
        <v>30</v>
      </c>
    </row>
    <row r="35" spans="3:3">
      <c r="C35" s="18" t="s">
        <v>31</v>
      </c>
    </row>
    <row r="36" spans="3:3">
      <c r="C36" s="19" t="s">
        <v>32</v>
      </c>
    </row>
  </sheetData>
  <mergeCells count="4">
    <mergeCell ref="B12:B14"/>
    <mergeCell ref="C12:C14"/>
    <mergeCell ref="D12:D14"/>
    <mergeCell ref="E12:P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80289-1898-4D84-8531-5FE946D3CE3C}">
  <dimension ref="A1:BW71"/>
  <sheetViews>
    <sheetView zoomScaleNormal="100" workbookViewId="0">
      <selection activeCell="BN24" sqref="BN24"/>
    </sheetView>
  </sheetViews>
  <sheetFormatPr defaultColWidth="8.85546875" defaultRowHeight="30" customHeight="1"/>
  <cols>
    <col min="1" max="1" width="2.5703125" style="21" customWidth="1"/>
    <col min="2" max="2" width="21.42578125" style="21" customWidth="1"/>
    <col min="3" max="3" width="26.42578125" style="21" customWidth="1"/>
    <col min="4" max="5" width="21.42578125" style="21" customWidth="1"/>
    <col min="6" max="6" width="97.42578125" style="26" customWidth="1"/>
    <col min="7" max="7" width="30.5703125" style="26" customWidth="1"/>
    <col min="8" max="8" width="10.5703125" style="26" customWidth="1"/>
    <col min="9" max="9" width="10.42578125" style="30" customWidth="1"/>
    <col min="10" max="10" width="10.42578125" style="26" customWidth="1"/>
    <col min="11" max="11" width="2.5703125" style="26" customWidth="1"/>
    <col min="12" max="12" width="6.140625" style="26" hidden="1" customWidth="1"/>
    <col min="13" max="68" width="2.42578125" style="26" customWidth="1"/>
    <col min="69" max="74" width="9.140625" style="26"/>
    <col min="75" max="16384" width="8.85546875" style="26"/>
  </cols>
  <sheetData>
    <row r="1" spans="1:75" ht="26.25" customHeight="1">
      <c r="A1" s="20" t="s">
        <v>33</v>
      </c>
      <c r="D1" s="20"/>
      <c r="E1" s="20"/>
      <c r="F1" s="22" t="s">
        <v>34</v>
      </c>
      <c r="G1" s="23"/>
      <c r="H1" s="24"/>
      <c r="I1" s="25"/>
      <c r="J1" s="25"/>
      <c r="L1" s="24"/>
      <c r="M1" s="27"/>
    </row>
    <row r="2" spans="1:75" ht="19.5" customHeight="1">
      <c r="A2" s="21" t="s">
        <v>35</v>
      </c>
      <c r="B2" s="28"/>
      <c r="C2" s="28"/>
      <c r="F2" s="29" t="s">
        <v>36</v>
      </c>
      <c r="M2" s="31"/>
    </row>
    <row r="3" spans="1:75" ht="17.25" customHeight="1">
      <c r="A3" s="21" t="s">
        <v>37</v>
      </c>
      <c r="F3" s="32" t="s">
        <v>38</v>
      </c>
      <c r="G3" s="102" t="s">
        <v>39</v>
      </c>
      <c r="H3" s="103"/>
      <c r="I3" s="104">
        <f ca="1">TODAY()</f>
        <v>45742</v>
      </c>
      <c r="J3" s="104"/>
    </row>
    <row r="4" spans="1:75" ht="15.75" customHeight="1">
      <c r="A4" s="20" t="s">
        <v>40</v>
      </c>
      <c r="B4" s="33" t="s">
        <v>41</v>
      </c>
      <c r="C4" s="33"/>
      <c r="D4" s="20"/>
      <c r="E4" s="20"/>
      <c r="G4" s="102" t="s">
        <v>42</v>
      </c>
      <c r="H4" s="103"/>
      <c r="I4" s="34">
        <v>1</v>
      </c>
      <c r="M4" s="105">
        <f ca="1">M5</f>
        <v>45740</v>
      </c>
      <c r="N4" s="106"/>
      <c r="O4" s="106"/>
      <c r="P4" s="106"/>
      <c r="Q4" s="106"/>
      <c r="R4" s="106"/>
      <c r="S4" s="107"/>
      <c r="T4" s="105">
        <f ca="1">T5</f>
        <v>45747</v>
      </c>
      <c r="U4" s="106"/>
      <c r="V4" s="106"/>
      <c r="W4" s="106"/>
      <c r="X4" s="106"/>
      <c r="Y4" s="106"/>
      <c r="Z4" s="107"/>
      <c r="AA4" s="105">
        <f ca="1">AA5</f>
        <v>45754</v>
      </c>
      <c r="AB4" s="106"/>
      <c r="AC4" s="106"/>
      <c r="AD4" s="106"/>
      <c r="AE4" s="106"/>
      <c r="AF4" s="106"/>
      <c r="AG4" s="107"/>
      <c r="AH4" s="105">
        <f ca="1">AH5</f>
        <v>45761</v>
      </c>
      <c r="AI4" s="106"/>
      <c r="AJ4" s="106"/>
      <c r="AK4" s="106"/>
      <c r="AL4" s="106"/>
      <c r="AM4" s="106"/>
      <c r="AN4" s="107"/>
      <c r="AO4" s="105">
        <f ca="1">AO5</f>
        <v>45768</v>
      </c>
      <c r="AP4" s="106"/>
      <c r="AQ4" s="106"/>
      <c r="AR4" s="106"/>
      <c r="AS4" s="106"/>
      <c r="AT4" s="106"/>
      <c r="AU4" s="107"/>
      <c r="AV4" s="105">
        <f ca="1">AV5</f>
        <v>45775</v>
      </c>
      <c r="AW4" s="106"/>
      <c r="AX4" s="106"/>
      <c r="AY4" s="106"/>
      <c r="AZ4" s="106"/>
      <c r="BA4" s="106"/>
      <c r="BB4" s="107"/>
      <c r="BC4" s="105">
        <f ca="1">BC5</f>
        <v>45782</v>
      </c>
      <c r="BD4" s="106"/>
      <c r="BE4" s="106"/>
      <c r="BF4" s="106"/>
      <c r="BG4" s="106"/>
      <c r="BH4" s="106"/>
      <c r="BI4" s="107"/>
      <c r="BJ4" s="105">
        <f ca="1">BJ5</f>
        <v>45789</v>
      </c>
      <c r="BK4" s="106"/>
      <c r="BL4" s="106"/>
      <c r="BM4" s="106"/>
      <c r="BN4" s="106"/>
      <c r="BO4" s="106"/>
      <c r="BP4" s="106"/>
      <c r="BQ4" s="101"/>
      <c r="BR4" s="101"/>
      <c r="BS4" s="101"/>
      <c r="BT4" s="101"/>
      <c r="BU4" s="101"/>
      <c r="BV4" s="101"/>
      <c r="BW4" s="101"/>
    </row>
    <row r="5" spans="1:75" ht="15" customHeight="1">
      <c r="A5" s="20" t="s">
        <v>43</v>
      </c>
      <c r="B5" s="20"/>
      <c r="C5" s="20"/>
      <c r="D5" s="20"/>
      <c r="E5" s="20"/>
      <c r="F5" s="35"/>
      <c r="G5" s="35"/>
      <c r="H5" s="35"/>
      <c r="I5" s="35"/>
      <c r="J5" s="35"/>
      <c r="K5" s="35"/>
      <c r="M5" s="36">
        <f ca="1">Project_Start-WEEKDAY(Project_Start,1)+2+7*(Display_Week-1)</f>
        <v>45740</v>
      </c>
      <c r="N5" s="37">
        <f ca="1">M5+1</f>
        <v>45741</v>
      </c>
      <c r="O5" s="37">
        <f t="shared" ref="O5:BB5" ca="1" si="0">N5+1</f>
        <v>45742</v>
      </c>
      <c r="P5" s="37">
        <f t="shared" ca="1" si="0"/>
        <v>45743</v>
      </c>
      <c r="Q5" s="37">
        <f t="shared" ca="1" si="0"/>
        <v>45744</v>
      </c>
      <c r="R5" s="37">
        <f t="shared" ca="1" si="0"/>
        <v>45745</v>
      </c>
      <c r="S5" s="38">
        <f t="shared" ca="1" si="0"/>
        <v>45746</v>
      </c>
      <c r="T5" s="36">
        <f ca="1">S5+1</f>
        <v>45747</v>
      </c>
      <c r="U5" s="37">
        <f ca="1">T5+1</f>
        <v>45748</v>
      </c>
      <c r="V5" s="37">
        <f t="shared" ca="1" si="0"/>
        <v>45749</v>
      </c>
      <c r="W5" s="37">
        <f t="shared" ca="1" si="0"/>
        <v>45750</v>
      </c>
      <c r="X5" s="37">
        <f t="shared" ca="1" si="0"/>
        <v>45751</v>
      </c>
      <c r="Y5" s="37">
        <f t="shared" ca="1" si="0"/>
        <v>45752</v>
      </c>
      <c r="Z5" s="38">
        <f t="shared" ca="1" si="0"/>
        <v>45753</v>
      </c>
      <c r="AA5" s="36">
        <f ca="1">Z5+1</f>
        <v>45754</v>
      </c>
      <c r="AB5" s="37">
        <f ca="1">AA5+1</f>
        <v>45755</v>
      </c>
      <c r="AC5" s="37">
        <f t="shared" ca="1" si="0"/>
        <v>45756</v>
      </c>
      <c r="AD5" s="37">
        <f t="shared" ca="1" si="0"/>
        <v>45757</v>
      </c>
      <c r="AE5" s="37">
        <f t="shared" ca="1" si="0"/>
        <v>45758</v>
      </c>
      <c r="AF5" s="37">
        <f t="shared" ca="1" si="0"/>
        <v>45759</v>
      </c>
      <c r="AG5" s="38">
        <f t="shared" ca="1" si="0"/>
        <v>45760</v>
      </c>
      <c r="AH5" s="36">
        <f ca="1">AG5+1</f>
        <v>45761</v>
      </c>
      <c r="AI5" s="37">
        <f ca="1">AH5+1</f>
        <v>45762</v>
      </c>
      <c r="AJ5" s="37">
        <f t="shared" ca="1" si="0"/>
        <v>45763</v>
      </c>
      <c r="AK5" s="37">
        <f t="shared" ca="1" si="0"/>
        <v>45764</v>
      </c>
      <c r="AL5" s="37">
        <f t="shared" ca="1" si="0"/>
        <v>45765</v>
      </c>
      <c r="AM5" s="37">
        <f t="shared" ca="1" si="0"/>
        <v>45766</v>
      </c>
      <c r="AN5" s="38">
        <f t="shared" ca="1" si="0"/>
        <v>45767</v>
      </c>
      <c r="AO5" s="36">
        <f ca="1">AN5+1</f>
        <v>45768</v>
      </c>
      <c r="AP5" s="37">
        <f ca="1">AO5+1</f>
        <v>45769</v>
      </c>
      <c r="AQ5" s="37">
        <f t="shared" ca="1" si="0"/>
        <v>45770</v>
      </c>
      <c r="AR5" s="37">
        <f t="shared" ca="1" si="0"/>
        <v>45771</v>
      </c>
      <c r="AS5" s="37">
        <f t="shared" ca="1" si="0"/>
        <v>45772</v>
      </c>
      <c r="AT5" s="37">
        <f t="shared" ca="1" si="0"/>
        <v>45773</v>
      </c>
      <c r="AU5" s="38">
        <f t="shared" ca="1" si="0"/>
        <v>45774</v>
      </c>
      <c r="AV5" s="36">
        <f ca="1">AU5+1</f>
        <v>45775</v>
      </c>
      <c r="AW5" s="37">
        <f ca="1">AV5+1</f>
        <v>45776</v>
      </c>
      <c r="AX5" s="37">
        <f t="shared" ca="1" si="0"/>
        <v>45777</v>
      </c>
      <c r="AY5" s="37">
        <f t="shared" ca="1" si="0"/>
        <v>45778</v>
      </c>
      <c r="AZ5" s="37">
        <f t="shared" ca="1" si="0"/>
        <v>45779</v>
      </c>
      <c r="BA5" s="37">
        <f t="shared" ca="1" si="0"/>
        <v>45780</v>
      </c>
      <c r="BB5" s="38">
        <f t="shared" ca="1" si="0"/>
        <v>45781</v>
      </c>
      <c r="BC5" s="36">
        <f ca="1">BB5+1</f>
        <v>45782</v>
      </c>
      <c r="BD5" s="37">
        <f ca="1">BC5+1</f>
        <v>45783</v>
      </c>
      <c r="BE5" s="37">
        <f t="shared" ref="BE5:BI5" ca="1" si="1">BD5+1</f>
        <v>45784</v>
      </c>
      <c r="BF5" s="37">
        <f t="shared" ca="1" si="1"/>
        <v>45785</v>
      </c>
      <c r="BG5" s="37">
        <f t="shared" ca="1" si="1"/>
        <v>45786</v>
      </c>
      <c r="BH5" s="37">
        <f t="shared" ca="1" si="1"/>
        <v>45787</v>
      </c>
      <c r="BI5" s="38">
        <f t="shared" ca="1" si="1"/>
        <v>45788</v>
      </c>
      <c r="BJ5" s="36">
        <f ca="1">BI5+1</f>
        <v>45789</v>
      </c>
      <c r="BK5" s="37">
        <f ca="1">BJ5+1</f>
        <v>45790</v>
      </c>
      <c r="BL5" s="37">
        <f t="shared" ref="BL5:BP5" ca="1" si="2">BK5+1</f>
        <v>45791</v>
      </c>
      <c r="BM5" s="37">
        <f t="shared" ca="1" si="2"/>
        <v>45792</v>
      </c>
      <c r="BN5" s="37">
        <f t="shared" ca="1" si="2"/>
        <v>45793</v>
      </c>
      <c r="BO5" s="37">
        <f t="shared" ca="1" si="2"/>
        <v>45794</v>
      </c>
      <c r="BP5" s="37">
        <f t="shared" ca="1" si="2"/>
        <v>45795</v>
      </c>
      <c r="BQ5" s="39"/>
      <c r="BR5" s="39"/>
      <c r="BS5" s="39"/>
      <c r="BT5" s="39"/>
      <c r="BU5" s="39"/>
    </row>
    <row r="6" spans="1:75" ht="15" customHeight="1" thickBot="1">
      <c r="A6" s="20" t="s">
        <v>44</v>
      </c>
      <c r="B6" s="40" t="s">
        <v>45</v>
      </c>
      <c r="C6" s="40" t="s">
        <v>46</v>
      </c>
      <c r="D6" s="40" t="s">
        <v>47</v>
      </c>
      <c r="E6" s="40" t="s">
        <v>48</v>
      </c>
      <c r="F6" s="41" t="s">
        <v>49</v>
      </c>
      <c r="G6" s="42" t="s">
        <v>50</v>
      </c>
      <c r="H6" s="42" t="s">
        <v>51</v>
      </c>
      <c r="I6" s="42" t="s">
        <v>52</v>
      </c>
      <c r="J6" s="42" t="s">
        <v>53</v>
      </c>
      <c r="K6" s="42"/>
      <c r="L6" s="42" t="s">
        <v>54</v>
      </c>
      <c r="M6" s="43" t="str">
        <f t="shared" ref="M6:BP6" ca="1" si="3">LEFT(TEXT(M5,"ddd"),1)</f>
        <v>M</v>
      </c>
      <c r="N6" s="43" t="str">
        <f t="shared" ca="1" si="3"/>
        <v>T</v>
      </c>
      <c r="O6" s="43" t="str">
        <f t="shared" ca="1" si="3"/>
        <v>W</v>
      </c>
      <c r="P6" s="43" t="str">
        <f t="shared" ca="1" si="3"/>
        <v>T</v>
      </c>
      <c r="Q6" s="43" t="str">
        <f t="shared" ca="1" si="3"/>
        <v>F</v>
      </c>
      <c r="R6" s="43" t="str">
        <f t="shared" ca="1" si="3"/>
        <v>S</v>
      </c>
      <c r="S6" s="43" t="str">
        <f t="shared" ca="1" si="3"/>
        <v>S</v>
      </c>
      <c r="T6" s="43" t="str">
        <f t="shared" ca="1" si="3"/>
        <v>M</v>
      </c>
      <c r="U6" s="43" t="str">
        <f t="shared" ca="1" si="3"/>
        <v>T</v>
      </c>
      <c r="V6" s="43" t="str">
        <f t="shared" ca="1" si="3"/>
        <v>W</v>
      </c>
      <c r="W6" s="43" t="str">
        <f t="shared" ca="1" si="3"/>
        <v>T</v>
      </c>
      <c r="X6" s="43" t="str">
        <f t="shared" ca="1" si="3"/>
        <v>F</v>
      </c>
      <c r="Y6" s="43" t="str">
        <f t="shared" ca="1" si="3"/>
        <v>S</v>
      </c>
      <c r="Z6" s="43" t="str">
        <f t="shared" ca="1" si="3"/>
        <v>S</v>
      </c>
      <c r="AA6" s="43" t="str">
        <f t="shared" ca="1" si="3"/>
        <v>M</v>
      </c>
      <c r="AB6" s="43" t="str">
        <f t="shared" ca="1" si="3"/>
        <v>T</v>
      </c>
      <c r="AC6" s="43" t="str">
        <f t="shared" ca="1" si="3"/>
        <v>W</v>
      </c>
      <c r="AD6" s="43" t="str">
        <f t="shared" ca="1" si="3"/>
        <v>T</v>
      </c>
      <c r="AE6" s="43" t="str">
        <f t="shared" ca="1" si="3"/>
        <v>F</v>
      </c>
      <c r="AF6" s="43" t="str">
        <f t="shared" ca="1" si="3"/>
        <v>S</v>
      </c>
      <c r="AG6" s="43" t="str">
        <f t="shared" ca="1" si="3"/>
        <v>S</v>
      </c>
      <c r="AH6" s="43" t="str">
        <f t="shared" ca="1" si="3"/>
        <v>M</v>
      </c>
      <c r="AI6" s="43" t="str">
        <f t="shared" ca="1" si="3"/>
        <v>T</v>
      </c>
      <c r="AJ6" s="43" t="str">
        <f t="shared" ca="1" si="3"/>
        <v>W</v>
      </c>
      <c r="AK6" s="43" t="str">
        <f t="shared" ca="1" si="3"/>
        <v>T</v>
      </c>
      <c r="AL6" s="43" t="str">
        <f t="shared" ca="1" si="3"/>
        <v>F</v>
      </c>
      <c r="AM6" s="43" t="str">
        <f t="shared" ca="1" si="3"/>
        <v>S</v>
      </c>
      <c r="AN6" s="43" t="str">
        <f t="shared" ca="1" si="3"/>
        <v>S</v>
      </c>
      <c r="AO6" s="43" t="str">
        <f t="shared" ca="1" si="3"/>
        <v>M</v>
      </c>
      <c r="AP6" s="43" t="str">
        <f t="shared" ca="1" si="3"/>
        <v>T</v>
      </c>
      <c r="AQ6" s="43" t="str">
        <f t="shared" ca="1" si="3"/>
        <v>W</v>
      </c>
      <c r="AR6" s="43" t="str">
        <f t="shared" ca="1" si="3"/>
        <v>T</v>
      </c>
      <c r="AS6" s="43" t="str">
        <f t="shared" ca="1" si="3"/>
        <v>F</v>
      </c>
      <c r="AT6" s="43" t="str">
        <f t="shared" ca="1" si="3"/>
        <v>S</v>
      </c>
      <c r="AU6" s="43" t="str">
        <f t="shared" ca="1" si="3"/>
        <v>S</v>
      </c>
      <c r="AV6" s="43" t="str">
        <f t="shared" ca="1" si="3"/>
        <v>M</v>
      </c>
      <c r="AW6" s="43" t="str">
        <f t="shared" ca="1" si="3"/>
        <v>T</v>
      </c>
      <c r="AX6" s="43" t="str">
        <f t="shared" ca="1" si="3"/>
        <v>W</v>
      </c>
      <c r="AY6" s="43" t="str">
        <f t="shared" ca="1" si="3"/>
        <v>T</v>
      </c>
      <c r="AZ6" s="43" t="str">
        <f t="shared" ca="1" si="3"/>
        <v>F</v>
      </c>
      <c r="BA6" s="43" t="str">
        <f t="shared" ca="1" si="3"/>
        <v>S</v>
      </c>
      <c r="BB6" s="43" t="str">
        <f t="shared" ca="1" si="3"/>
        <v>S</v>
      </c>
      <c r="BC6" s="43" t="str">
        <f t="shared" ca="1" si="3"/>
        <v>M</v>
      </c>
      <c r="BD6" s="43" t="str">
        <f t="shared" ca="1" si="3"/>
        <v>T</v>
      </c>
      <c r="BE6" s="43" t="str">
        <f t="shared" ca="1" si="3"/>
        <v>W</v>
      </c>
      <c r="BF6" s="43" t="str">
        <f t="shared" ca="1" si="3"/>
        <v>T</v>
      </c>
      <c r="BG6" s="43" t="str">
        <f t="shared" ca="1" si="3"/>
        <v>F</v>
      </c>
      <c r="BH6" s="43" t="str">
        <f t="shared" ca="1" si="3"/>
        <v>S</v>
      </c>
      <c r="BI6" s="43" t="str">
        <f t="shared" ca="1" si="3"/>
        <v>S</v>
      </c>
      <c r="BJ6" s="43" t="str">
        <f t="shared" ca="1" si="3"/>
        <v>M</v>
      </c>
      <c r="BK6" s="43" t="str">
        <f t="shared" ca="1" si="3"/>
        <v>T</v>
      </c>
      <c r="BL6" s="43" t="str">
        <f t="shared" ca="1" si="3"/>
        <v>W</v>
      </c>
      <c r="BM6" s="43" t="str">
        <f t="shared" ca="1" si="3"/>
        <v>T</v>
      </c>
      <c r="BN6" s="43" t="str">
        <f t="shared" ca="1" si="3"/>
        <v>F</v>
      </c>
      <c r="BO6" s="43" t="str">
        <f t="shared" ca="1" si="3"/>
        <v>S</v>
      </c>
      <c r="BP6" s="44" t="str">
        <f t="shared" ca="1" si="3"/>
        <v>S</v>
      </c>
      <c r="BQ6" s="45"/>
      <c r="BR6" s="45"/>
      <c r="BS6" s="45"/>
      <c r="BT6" s="45"/>
      <c r="BU6" s="45"/>
    </row>
    <row r="7" spans="1:75" ht="15" hidden="1" customHeight="1">
      <c r="A7" s="21" t="s">
        <v>55</v>
      </c>
      <c r="G7" s="46"/>
      <c r="I7" s="26"/>
      <c r="L7" s="26" t="str">
        <f ca="1">IF(OR(ISBLANK(task_start),ISBLANK(task_end)),"",task_end-task_start+1)</f>
        <v/>
      </c>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47"/>
      <c r="BP7" s="47"/>
    </row>
    <row r="8" spans="1:75" ht="15" customHeight="1" thickBot="1">
      <c r="A8" s="20"/>
      <c r="B8" s="48" t="s">
        <v>0</v>
      </c>
      <c r="C8" s="48" t="s">
        <v>56</v>
      </c>
      <c r="D8" s="48" t="s">
        <v>57</v>
      </c>
      <c r="E8" s="48" t="s">
        <v>0</v>
      </c>
      <c r="F8" s="49" t="s">
        <v>58</v>
      </c>
      <c r="G8" s="50"/>
      <c r="H8" s="51"/>
      <c r="I8" s="52">
        <v>45749</v>
      </c>
      <c r="J8" s="52">
        <v>45762</v>
      </c>
      <c r="K8" s="53"/>
      <c r="L8" s="53"/>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row>
    <row r="9" spans="1:75" ht="15" customHeight="1" thickBot="1">
      <c r="A9" s="20"/>
      <c r="B9" s="48" t="s">
        <v>59</v>
      </c>
      <c r="C9" s="48" t="s">
        <v>56</v>
      </c>
      <c r="D9" s="48" t="s">
        <v>57</v>
      </c>
      <c r="E9" s="48" t="s">
        <v>0</v>
      </c>
      <c r="F9" s="49" t="s">
        <v>60</v>
      </c>
      <c r="G9" s="54"/>
      <c r="H9" s="51"/>
      <c r="I9" s="52">
        <v>45749</v>
      </c>
      <c r="J9" s="52">
        <v>45762</v>
      </c>
      <c r="K9" s="53"/>
      <c r="L9" s="53"/>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row>
    <row r="10" spans="1:75" ht="15" customHeight="1" thickBot="1">
      <c r="A10" s="20"/>
      <c r="B10" s="48" t="s">
        <v>59</v>
      </c>
      <c r="C10" s="48" t="s">
        <v>56</v>
      </c>
      <c r="D10" s="48" t="s">
        <v>57</v>
      </c>
      <c r="E10" s="48" t="s">
        <v>0</v>
      </c>
      <c r="F10" s="49" t="s">
        <v>61</v>
      </c>
      <c r="G10" s="54"/>
      <c r="H10" s="51"/>
      <c r="I10" s="52">
        <v>45749</v>
      </c>
      <c r="J10" s="52">
        <v>45762</v>
      </c>
      <c r="K10" s="53"/>
      <c r="L10" s="53"/>
      <c r="M10" s="47"/>
      <c r="N10" s="47"/>
      <c r="O10" s="47"/>
      <c r="P10" s="47"/>
      <c r="Q10" s="47"/>
      <c r="R10" s="47"/>
      <c r="S10" s="47"/>
      <c r="T10" s="47"/>
      <c r="U10" s="47"/>
      <c r="V10" s="47"/>
      <c r="W10" s="47"/>
      <c r="X10" s="47"/>
      <c r="Y10" s="47"/>
      <c r="Z10" s="47"/>
      <c r="AA10" s="47"/>
      <c r="AB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row>
    <row r="11" spans="1:75" ht="15" customHeight="1" thickBot="1">
      <c r="A11" s="20" t="s">
        <v>62</v>
      </c>
      <c r="B11" s="48" t="s">
        <v>59</v>
      </c>
      <c r="C11" s="48" t="s">
        <v>56</v>
      </c>
      <c r="D11" s="48" t="s">
        <v>57</v>
      </c>
      <c r="E11" s="48" t="s">
        <v>0</v>
      </c>
      <c r="F11" s="49" t="s">
        <v>63</v>
      </c>
      <c r="G11" s="54"/>
      <c r="H11" s="51"/>
      <c r="I11" s="52">
        <v>45749</v>
      </c>
      <c r="J11" s="52">
        <v>45762</v>
      </c>
      <c r="K11" s="53"/>
      <c r="L11" s="53">
        <f t="shared" ref="L11" ca="1" si="4">IF(OR(ISBLANK(task_start),ISBLANK(task_end)),"",task_end-task_start+1)</f>
        <v>14</v>
      </c>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row>
    <row r="12" spans="1:75" ht="15" customHeight="1" thickBot="1">
      <c r="A12" s="20"/>
      <c r="B12" s="48" t="s">
        <v>59</v>
      </c>
      <c r="C12" s="48" t="s">
        <v>56</v>
      </c>
      <c r="D12" s="48" t="s">
        <v>57</v>
      </c>
      <c r="E12" s="48" t="s">
        <v>0</v>
      </c>
      <c r="F12" s="49" t="s">
        <v>64</v>
      </c>
      <c r="G12" s="54"/>
      <c r="H12" s="51"/>
      <c r="I12" s="52">
        <v>45749</v>
      </c>
      <c r="J12" s="52">
        <v>45762</v>
      </c>
      <c r="K12" s="53"/>
      <c r="L12" s="53"/>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c r="BO12" s="47"/>
      <c r="BP12" s="47"/>
    </row>
    <row r="13" spans="1:75" ht="15" customHeight="1" thickBot="1">
      <c r="A13" s="20"/>
      <c r="B13" s="48" t="s">
        <v>59</v>
      </c>
      <c r="C13" s="48" t="s">
        <v>56</v>
      </c>
      <c r="D13" s="48" t="s">
        <v>57</v>
      </c>
      <c r="E13" s="48" t="s">
        <v>0</v>
      </c>
      <c r="F13" s="49" t="s">
        <v>65</v>
      </c>
      <c r="G13" s="54"/>
      <c r="H13" s="51"/>
      <c r="I13" s="52">
        <v>45749</v>
      </c>
      <c r="J13" s="52">
        <v>45762</v>
      </c>
      <c r="K13" s="53"/>
      <c r="L13" s="53"/>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c r="BO13" s="47"/>
      <c r="BP13" s="47"/>
    </row>
    <row r="14" spans="1:75" ht="15" customHeight="1" thickBot="1">
      <c r="A14" s="20"/>
      <c r="B14" s="48" t="s">
        <v>59</v>
      </c>
      <c r="C14" s="48" t="s">
        <v>56</v>
      </c>
      <c r="D14" s="48" t="s">
        <v>57</v>
      </c>
      <c r="E14" s="48" t="s">
        <v>0</v>
      </c>
      <c r="F14" s="49" t="s">
        <v>66</v>
      </c>
      <c r="G14" s="54"/>
      <c r="H14" s="51"/>
      <c r="I14" s="52">
        <v>45749</v>
      </c>
      <c r="J14" s="52">
        <v>45762</v>
      </c>
      <c r="K14" s="53"/>
      <c r="L14" s="53"/>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c r="BO14" s="47"/>
      <c r="BP14" s="47"/>
    </row>
    <row r="15" spans="1:75" ht="15" customHeight="1" thickBot="1">
      <c r="A15" s="20"/>
      <c r="B15" s="48" t="s">
        <v>59</v>
      </c>
      <c r="C15" s="48" t="s">
        <v>56</v>
      </c>
      <c r="D15" s="48" t="s">
        <v>57</v>
      </c>
      <c r="E15" s="48" t="s">
        <v>0</v>
      </c>
      <c r="F15" s="49" t="s">
        <v>67</v>
      </c>
      <c r="G15" s="54"/>
      <c r="H15" s="51"/>
      <c r="I15" s="52">
        <v>45749</v>
      </c>
      <c r="J15" s="52">
        <v>45762</v>
      </c>
      <c r="K15" s="53"/>
      <c r="L15" s="53"/>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c r="BO15" s="47"/>
      <c r="BP15" s="47"/>
    </row>
    <row r="16" spans="1:75" ht="15" customHeight="1" thickBot="1">
      <c r="A16" s="20"/>
      <c r="B16" s="48" t="s">
        <v>59</v>
      </c>
      <c r="C16" s="48" t="s">
        <v>56</v>
      </c>
      <c r="D16" s="48" t="s">
        <v>57</v>
      </c>
      <c r="E16" s="48" t="s">
        <v>68</v>
      </c>
      <c r="F16" s="49" t="s">
        <v>69</v>
      </c>
      <c r="G16" s="54"/>
      <c r="H16" s="51"/>
      <c r="I16" s="52">
        <v>45749</v>
      </c>
      <c r="J16" s="52">
        <v>45762</v>
      </c>
      <c r="K16" s="53"/>
      <c r="L16" s="53"/>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c r="BO16" s="47"/>
      <c r="BP16" s="47"/>
    </row>
    <row r="17" spans="1:68" ht="15" customHeight="1" thickBot="1">
      <c r="A17" s="20"/>
      <c r="B17" s="48" t="s">
        <v>59</v>
      </c>
      <c r="C17" s="48" t="s">
        <v>56</v>
      </c>
      <c r="D17" s="48" t="s">
        <v>57</v>
      </c>
      <c r="E17" s="48" t="s">
        <v>68</v>
      </c>
      <c r="F17" s="49" t="s">
        <v>70</v>
      </c>
      <c r="G17" s="54"/>
      <c r="H17" s="51"/>
      <c r="I17" s="52">
        <v>45749</v>
      </c>
      <c r="J17" s="52">
        <v>45762</v>
      </c>
      <c r="K17" s="53"/>
      <c r="L17" s="53"/>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row>
    <row r="18" spans="1:68" ht="15" customHeight="1" thickBot="1">
      <c r="A18" s="20"/>
      <c r="B18" s="48" t="s">
        <v>59</v>
      </c>
      <c r="C18" s="48" t="s">
        <v>56</v>
      </c>
      <c r="D18" s="48" t="s">
        <v>57</v>
      </c>
      <c r="E18" s="48" t="s">
        <v>68</v>
      </c>
      <c r="F18" s="49" t="s">
        <v>71</v>
      </c>
      <c r="G18" s="54"/>
      <c r="H18" s="51"/>
      <c r="I18" s="52">
        <v>45749</v>
      </c>
      <c r="J18" s="52">
        <v>45762</v>
      </c>
      <c r="K18" s="53"/>
      <c r="L18" s="53"/>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c r="BO18" s="47"/>
      <c r="BP18" s="47"/>
    </row>
    <row r="19" spans="1:68" ht="15" customHeight="1" thickBot="1">
      <c r="B19" s="48" t="s">
        <v>59</v>
      </c>
      <c r="C19" s="48" t="s">
        <v>56</v>
      </c>
      <c r="D19" s="48" t="s">
        <v>57</v>
      </c>
      <c r="E19" s="48" t="s">
        <v>68</v>
      </c>
      <c r="F19" s="49" t="s">
        <v>72</v>
      </c>
      <c r="G19" s="54"/>
      <c r="H19" s="51"/>
      <c r="I19" s="52">
        <v>45749</v>
      </c>
      <c r="J19" s="52">
        <v>45762</v>
      </c>
      <c r="K19" s="53"/>
      <c r="L19" s="53"/>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c r="BO19" s="47"/>
      <c r="BP19" s="47"/>
    </row>
    <row r="20" spans="1:68" ht="15" customHeight="1" thickBot="1">
      <c r="B20" s="48" t="s">
        <v>59</v>
      </c>
      <c r="C20" s="48" t="s">
        <v>56</v>
      </c>
      <c r="D20" s="48" t="s">
        <v>57</v>
      </c>
      <c r="E20" s="48" t="s">
        <v>68</v>
      </c>
      <c r="F20" s="49" t="s">
        <v>73</v>
      </c>
      <c r="G20" s="54"/>
      <c r="H20" s="51"/>
      <c r="I20" s="52">
        <v>45749</v>
      </c>
      <c r="J20" s="52">
        <v>45762</v>
      </c>
      <c r="K20" s="53"/>
      <c r="L20" s="53"/>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row>
    <row r="21" spans="1:68" ht="15" customHeight="1" thickBot="1">
      <c r="B21" s="48" t="s">
        <v>0</v>
      </c>
      <c r="C21" s="48" t="s">
        <v>56</v>
      </c>
      <c r="D21" s="48" t="s">
        <v>57</v>
      </c>
      <c r="E21" s="48" t="s">
        <v>68</v>
      </c>
      <c r="F21" s="49" t="s">
        <v>74</v>
      </c>
      <c r="G21" s="54"/>
      <c r="H21" s="51"/>
      <c r="I21" s="52"/>
      <c r="J21" s="52"/>
      <c r="K21" s="53"/>
      <c r="L21" s="53"/>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row>
    <row r="22" spans="1:68" ht="15" customHeight="1" thickBot="1">
      <c r="B22" s="48"/>
      <c r="C22" s="48"/>
      <c r="D22" s="48"/>
      <c r="E22" s="48"/>
      <c r="F22" s="49"/>
      <c r="G22" s="54"/>
      <c r="H22" s="51"/>
      <c r="I22" s="55"/>
      <c r="J22" s="55"/>
      <c r="K22" s="53"/>
      <c r="L22" s="53"/>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row>
    <row r="23" spans="1:68" ht="15" customHeight="1" thickBot="1">
      <c r="B23" s="48" t="s">
        <v>0</v>
      </c>
      <c r="C23" s="48" t="s">
        <v>56</v>
      </c>
      <c r="D23" s="48" t="s">
        <v>75</v>
      </c>
      <c r="E23" s="48" t="s">
        <v>0</v>
      </c>
      <c r="F23" s="49" t="s">
        <v>76</v>
      </c>
      <c r="G23" s="54"/>
      <c r="H23" s="51"/>
      <c r="I23" s="55">
        <v>45763</v>
      </c>
      <c r="J23" s="55">
        <v>45776</v>
      </c>
      <c r="K23" s="53"/>
      <c r="L23" s="53"/>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c r="BP23" s="47"/>
    </row>
    <row r="24" spans="1:68" ht="15" customHeight="1" thickBot="1">
      <c r="B24" s="48" t="s">
        <v>59</v>
      </c>
      <c r="C24" s="48" t="s">
        <v>77</v>
      </c>
      <c r="D24" s="48" t="s">
        <v>75</v>
      </c>
      <c r="E24" s="48" t="s">
        <v>78</v>
      </c>
      <c r="F24" s="49" t="s">
        <v>79</v>
      </c>
      <c r="G24" s="54"/>
      <c r="H24" s="51"/>
      <c r="I24" s="55">
        <v>45763</v>
      </c>
      <c r="J24" s="55">
        <v>45776</v>
      </c>
      <c r="K24" s="53"/>
      <c r="L24" s="53"/>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c r="BO24" s="47"/>
      <c r="BP24" s="47"/>
    </row>
    <row r="25" spans="1:68" ht="15" customHeight="1">
      <c r="B25" s="48" t="s">
        <v>80</v>
      </c>
      <c r="C25" s="48" t="s">
        <v>77</v>
      </c>
      <c r="D25" s="48" t="s">
        <v>75</v>
      </c>
      <c r="E25" s="48" t="s">
        <v>78</v>
      </c>
      <c r="F25" s="49" t="s">
        <v>81</v>
      </c>
      <c r="G25" s="54"/>
      <c r="H25" s="51"/>
      <c r="I25" s="55">
        <v>45763</v>
      </c>
      <c r="J25" s="55">
        <v>45776</v>
      </c>
      <c r="K25" s="53"/>
      <c r="L25" s="53"/>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c r="BM25" s="47"/>
      <c r="BN25" s="47"/>
      <c r="BO25" s="47"/>
      <c r="BP25" s="47"/>
    </row>
    <row r="26" spans="1:68" ht="15" customHeight="1">
      <c r="B26" s="48" t="s">
        <v>80</v>
      </c>
      <c r="C26" s="48" t="s">
        <v>77</v>
      </c>
      <c r="D26" s="48" t="s">
        <v>75</v>
      </c>
      <c r="E26" s="48" t="s">
        <v>78</v>
      </c>
      <c r="F26" s="49" t="s">
        <v>82</v>
      </c>
      <c r="G26" s="54"/>
      <c r="H26" s="51"/>
      <c r="I26" s="55">
        <v>45763</v>
      </c>
      <c r="J26" s="55">
        <v>45776</v>
      </c>
      <c r="K26" s="53"/>
      <c r="L26" s="53"/>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c r="BO26" s="47"/>
      <c r="BP26" s="47"/>
    </row>
    <row r="27" spans="1:68" ht="15" customHeight="1">
      <c r="B27" s="48" t="s">
        <v>80</v>
      </c>
      <c r="C27" s="48" t="s">
        <v>77</v>
      </c>
      <c r="D27" s="48" t="s">
        <v>75</v>
      </c>
      <c r="E27" s="48" t="s">
        <v>78</v>
      </c>
      <c r="F27" s="49" t="s">
        <v>83</v>
      </c>
      <c r="G27" s="54"/>
      <c r="H27" s="51"/>
      <c r="I27" s="55">
        <v>45763</v>
      </c>
      <c r="J27" s="55">
        <v>45776</v>
      </c>
      <c r="K27" s="53"/>
      <c r="L27" s="53"/>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c r="BO27" s="47"/>
      <c r="BP27" s="47"/>
    </row>
    <row r="28" spans="1:68" ht="15" customHeight="1">
      <c r="B28" s="48" t="s">
        <v>84</v>
      </c>
      <c r="C28" s="48" t="s">
        <v>77</v>
      </c>
      <c r="D28" s="48" t="s">
        <v>75</v>
      </c>
      <c r="E28" s="48" t="s">
        <v>78</v>
      </c>
      <c r="F28" s="49" t="s">
        <v>85</v>
      </c>
      <c r="G28" s="54"/>
      <c r="H28" s="51"/>
      <c r="I28" s="55"/>
      <c r="J28" s="55"/>
      <c r="K28" s="53"/>
      <c r="L28" s="53"/>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c r="BO28" s="47"/>
      <c r="BP28" s="47"/>
    </row>
    <row r="29" spans="1:68" ht="15" customHeight="1" thickBot="1">
      <c r="B29" s="48"/>
      <c r="C29" s="48"/>
      <c r="D29" s="48"/>
      <c r="E29" s="48"/>
      <c r="F29" s="49"/>
      <c r="G29" s="54"/>
      <c r="H29" s="51"/>
      <c r="I29" s="55">
        <v>45777</v>
      </c>
      <c r="J29" s="55">
        <v>45790</v>
      </c>
      <c r="K29" s="53"/>
      <c r="L29" s="53"/>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c r="BM29" s="47"/>
      <c r="BN29" s="47"/>
      <c r="BO29" s="47"/>
      <c r="BP29" s="47"/>
    </row>
    <row r="30" spans="1:68" ht="15" customHeight="1" thickBot="1">
      <c r="B30" s="48" t="s">
        <v>86</v>
      </c>
      <c r="C30" s="48" t="s">
        <v>77</v>
      </c>
      <c r="D30" s="48" t="s">
        <v>87</v>
      </c>
      <c r="E30" s="48" t="s">
        <v>78</v>
      </c>
      <c r="F30" s="49" t="s">
        <v>88</v>
      </c>
      <c r="G30" s="54"/>
      <c r="H30" s="51"/>
      <c r="I30" s="55">
        <v>45777</v>
      </c>
      <c r="J30" s="55">
        <v>45790</v>
      </c>
      <c r="K30" s="53"/>
      <c r="L30" s="53"/>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c r="BO30" s="47"/>
      <c r="BP30" s="47"/>
    </row>
    <row r="31" spans="1:68" ht="15" customHeight="1" thickBot="1">
      <c r="B31" s="48" t="s">
        <v>80</v>
      </c>
      <c r="C31" s="48" t="s">
        <v>77</v>
      </c>
      <c r="D31" s="48" t="s">
        <v>87</v>
      </c>
      <c r="E31" s="48" t="s">
        <v>78</v>
      </c>
      <c r="F31" s="49" t="s">
        <v>89</v>
      </c>
      <c r="G31" s="54"/>
      <c r="H31" s="51"/>
      <c r="I31" s="55">
        <v>45777</v>
      </c>
      <c r="J31" s="55">
        <v>45790</v>
      </c>
      <c r="K31" s="53"/>
      <c r="L31" s="53"/>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c r="BO31" s="47"/>
      <c r="BP31" s="47"/>
    </row>
    <row r="32" spans="1:68" ht="15" customHeight="1" thickBot="1">
      <c r="B32" s="48" t="s">
        <v>80</v>
      </c>
      <c r="C32" s="48" t="s">
        <v>77</v>
      </c>
      <c r="D32" s="48" t="s">
        <v>87</v>
      </c>
      <c r="E32" s="48" t="s">
        <v>78</v>
      </c>
      <c r="F32" s="49" t="s">
        <v>90</v>
      </c>
      <c r="G32" s="54"/>
      <c r="H32" s="51"/>
      <c r="I32" s="55">
        <v>45777</v>
      </c>
      <c r="J32" s="55">
        <v>45790</v>
      </c>
      <c r="K32" s="53"/>
      <c r="L32" s="53"/>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c r="BO32" s="47"/>
      <c r="BP32" s="47"/>
    </row>
    <row r="33" spans="2:68" ht="15" customHeight="1" thickBot="1">
      <c r="B33" s="48" t="s">
        <v>91</v>
      </c>
      <c r="C33" s="48" t="s">
        <v>77</v>
      </c>
      <c r="D33" s="48" t="s">
        <v>87</v>
      </c>
      <c r="E33" s="48" t="s">
        <v>78</v>
      </c>
      <c r="F33" s="49" t="s">
        <v>92</v>
      </c>
      <c r="G33" s="54"/>
      <c r="H33" s="51"/>
      <c r="I33" s="55">
        <v>45777</v>
      </c>
      <c r="J33" s="55">
        <v>45790</v>
      </c>
      <c r="K33" s="53"/>
      <c r="L33" s="53"/>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c r="BO33" s="47"/>
      <c r="BP33" s="47"/>
    </row>
    <row r="34" spans="2:68" ht="15" customHeight="1">
      <c r="B34" s="48" t="s">
        <v>93</v>
      </c>
      <c r="C34" s="48" t="s">
        <v>77</v>
      </c>
      <c r="D34" s="48" t="s">
        <v>87</v>
      </c>
      <c r="E34" s="48" t="s">
        <v>78</v>
      </c>
      <c r="F34" s="49" t="s">
        <v>94</v>
      </c>
      <c r="G34" s="54"/>
      <c r="H34" s="51"/>
      <c r="I34" s="55"/>
      <c r="J34" s="55"/>
      <c r="K34" s="53"/>
      <c r="L34" s="53"/>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c r="BO34" s="47"/>
      <c r="BP34" s="47"/>
    </row>
    <row r="35" spans="2:68" ht="15" customHeight="1" thickBot="1">
      <c r="B35" s="48"/>
      <c r="C35" s="48"/>
      <c r="D35" s="48"/>
      <c r="E35" s="48"/>
      <c r="F35" s="49"/>
      <c r="G35" s="54"/>
      <c r="H35" s="51"/>
      <c r="I35" s="55">
        <v>45791</v>
      </c>
      <c r="J35" s="55">
        <v>45804</v>
      </c>
      <c r="K35" s="53"/>
      <c r="L35" s="53"/>
      <c r="M35" s="47"/>
      <c r="N35" s="47"/>
      <c r="O35" s="47"/>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c r="BO35" s="47"/>
      <c r="BP35" s="47"/>
    </row>
    <row r="36" spans="2:68" ht="15" customHeight="1" thickBot="1">
      <c r="B36" s="48" t="s">
        <v>0</v>
      </c>
      <c r="C36" s="48" t="s">
        <v>56</v>
      </c>
      <c r="D36" s="48" t="s">
        <v>95</v>
      </c>
      <c r="E36" s="48" t="s">
        <v>0</v>
      </c>
      <c r="F36" s="49" t="s">
        <v>96</v>
      </c>
      <c r="G36" s="54"/>
      <c r="H36" s="51"/>
      <c r="I36" s="55">
        <v>45791</v>
      </c>
      <c r="J36" s="55">
        <v>45804</v>
      </c>
      <c r="K36" s="53"/>
      <c r="L36" s="53"/>
      <c r="M36" s="47"/>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c r="BO36" s="47"/>
      <c r="BP36" s="47"/>
    </row>
    <row r="37" spans="2:68" ht="15" customHeight="1">
      <c r="B37" s="48" t="s">
        <v>59</v>
      </c>
      <c r="C37" s="48" t="s">
        <v>97</v>
      </c>
      <c r="D37" s="48" t="s">
        <v>95</v>
      </c>
      <c r="E37" s="48" t="s">
        <v>78</v>
      </c>
      <c r="F37" s="49" t="s">
        <v>98</v>
      </c>
      <c r="G37" s="54"/>
      <c r="H37" s="51"/>
      <c r="I37" s="55">
        <v>45791</v>
      </c>
      <c r="J37" s="55">
        <v>45804</v>
      </c>
      <c r="K37" s="53"/>
      <c r="L37" s="53"/>
      <c r="M37" s="47"/>
      <c r="N37" s="47"/>
      <c r="O37" s="47"/>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c r="BO37" s="47"/>
      <c r="BP37" s="47"/>
    </row>
    <row r="38" spans="2:68" ht="15" customHeight="1">
      <c r="B38" s="48" t="s">
        <v>80</v>
      </c>
      <c r="C38" s="48" t="s">
        <v>97</v>
      </c>
      <c r="D38" s="48" t="s">
        <v>95</v>
      </c>
      <c r="E38" s="48" t="s">
        <v>78</v>
      </c>
      <c r="F38" s="49" t="s">
        <v>99</v>
      </c>
      <c r="G38" s="54"/>
      <c r="H38" s="51"/>
      <c r="I38" s="55">
        <v>45791</v>
      </c>
      <c r="J38" s="55">
        <v>45804</v>
      </c>
      <c r="K38" s="53"/>
      <c r="L38" s="53"/>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c r="BO38" s="47"/>
      <c r="BP38" s="47"/>
    </row>
    <row r="39" spans="2:68" ht="15" customHeight="1">
      <c r="B39" s="48" t="s">
        <v>80</v>
      </c>
      <c r="C39" s="48" t="s">
        <v>97</v>
      </c>
      <c r="D39" s="48" t="s">
        <v>95</v>
      </c>
      <c r="E39" s="48" t="s">
        <v>78</v>
      </c>
      <c r="F39" s="49" t="s">
        <v>82</v>
      </c>
      <c r="G39" s="54"/>
      <c r="H39" s="51"/>
      <c r="I39" s="55">
        <v>45791</v>
      </c>
      <c r="J39" s="55">
        <v>45804</v>
      </c>
      <c r="K39" s="53"/>
      <c r="L39" s="53"/>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c r="BO39" s="47"/>
      <c r="BP39" s="47"/>
    </row>
    <row r="40" spans="2:68" ht="15" customHeight="1">
      <c r="B40" s="48" t="s">
        <v>80</v>
      </c>
      <c r="C40" s="48" t="s">
        <v>97</v>
      </c>
      <c r="D40" s="48" t="s">
        <v>95</v>
      </c>
      <c r="E40" s="48" t="s">
        <v>78</v>
      </c>
      <c r="F40" s="49" t="s">
        <v>83</v>
      </c>
      <c r="G40" s="54"/>
      <c r="H40" s="51"/>
      <c r="I40" s="55">
        <v>45791</v>
      </c>
      <c r="J40" s="55">
        <v>45804</v>
      </c>
      <c r="K40" s="53"/>
      <c r="L40" s="53"/>
      <c r="M40" s="47"/>
      <c r="N40" s="47"/>
      <c r="O40" s="47"/>
      <c r="P40" s="47"/>
      <c r="Q40" s="47"/>
      <c r="R40" s="47"/>
      <c r="S40" s="47"/>
      <c r="T40" s="47"/>
      <c r="U40" s="47"/>
      <c r="V40" s="47"/>
      <c r="W40" s="47"/>
      <c r="X40" s="47"/>
      <c r="Y40" s="47"/>
      <c r="Z40" s="47"/>
      <c r="AA40" s="47"/>
      <c r="AB40" s="47"/>
      <c r="AC40" s="47"/>
      <c r="AD40" s="47"/>
      <c r="AE40" s="47"/>
      <c r="AF40" s="47"/>
      <c r="AG40" s="47"/>
      <c r="AH40" s="47"/>
      <c r="AI40" s="47"/>
      <c r="AJ40" s="47"/>
      <c r="AK40" s="47"/>
      <c r="AL40" s="47"/>
      <c r="AM40" s="47"/>
      <c r="AN40" s="47"/>
      <c r="AO40" s="47"/>
      <c r="AP40" s="47"/>
      <c r="AQ40" s="47"/>
      <c r="AR40" s="47"/>
      <c r="AS40" s="47"/>
      <c r="AT40" s="47"/>
      <c r="AU40" s="47"/>
      <c r="AV40" s="47"/>
      <c r="AW40" s="47"/>
      <c r="AX40" s="47"/>
      <c r="AY40" s="47"/>
      <c r="AZ40" s="47"/>
      <c r="BA40" s="47"/>
      <c r="BB40" s="47"/>
      <c r="BC40" s="47"/>
      <c r="BD40" s="47"/>
      <c r="BE40" s="47"/>
      <c r="BF40" s="47"/>
      <c r="BG40" s="47"/>
      <c r="BH40" s="47"/>
      <c r="BI40" s="47"/>
      <c r="BJ40" s="47"/>
      <c r="BK40" s="47"/>
      <c r="BL40" s="47"/>
      <c r="BM40" s="47"/>
      <c r="BN40" s="47"/>
      <c r="BO40" s="47"/>
      <c r="BP40" s="47"/>
    </row>
    <row r="41" spans="2:68" ht="15" customHeight="1">
      <c r="B41" s="48" t="s">
        <v>84</v>
      </c>
      <c r="C41" s="48" t="s">
        <v>97</v>
      </c>
      <c r="D41" s="48" t="s">
        <v>95</v>
      </c>
      <c r="E41" s="48" t="s">
        <v>78</v>
      </c>
      <c r="F41" s="49" t="s">
        <v>85</v>
      </c>
      <c r="G41" s="54"/>
      <c r="H41" s="51"/>
      <c r="I41" s="55">
        <v>45791</v>
      </c>
      <c r="J41" s="55">
        <v>45804</v>
      </c>
      <c r="K41" s="53"/>
      <c r="L41" s="53"/>
      <c r="M41" s="47"/>
      <c r="N41" s="47"/>
      <c r="O41" s="47"/>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c r="BN41" s="47"/>
      <c r="BO41" s="47"/>
      <c r="BP41" s="47"/>
    </row>
    <row r="42" spans="2:68" ht="15" customHeight="1">
      <c r="B42" s="48"/>
      <c r="C42" s="48"/>
      <c r="D42" s="48"/>
      <c r="E42" s="48"/>
      <c r="F42" s="49"/>
      <c r="G42" s="54"/>
      <c r="H42" s="51"/>
      <c r="I42" s="55"/>
      <c r="J42" s="55"/>
      <c r="K42" s="53"/>
      <c r="L42" s="53"/>
      <c r="M42" s="47"/>
      <c r="N42" s="47"/>
      <c r="O42" s="47"/>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c r="BO42" s="47"/>
      <c r="BP42" s="47"/>
    </row>
    <row r="43" spans="2:68" ht="15" customHeight="1">
      <c r="B43" s="48" t="s">
        <v>86</v>
      </c>
      <c r="C43" s="48" t="s">
        <v>97</v>
      </c>
      <c r="D43" s="48" t="s">
        <v>100</v>
      </c>
      <c r="E43" s="48" t="s">
        <v>78</v>
      </c>
      <c r="F43" s="49" t="s">
        <v>88</v>
      </c>
      <c r="G43" s="54"/>
      <c r="H43" s="51"/>
      <c r="I43" s="55">
        <v>45805</v>
      </c>
      <c r="J43" s="55">
        <v>45818</v>
      </c>
      <c r="K43" s="53"/>
      <c r="L43" s="53"/>
      <c r="M43" s="47"/>
      <c r="N43" s="47"/>
      <c r="O43" s="47"/>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c r="BO43" s="47"/>
      <c r="BP43" s="47"/>
    </row>
    <row r="44" spans="2:68" ht="15" customHeight="1">
      <c r="B44" s="48" t="s">
        <v>80</v>
      </c>
      <c r="C44" s="48" t="s">
        <v>97</v>
      </c>
      <c r="D44" s="48" t="s">
        <v>100</v>
      </c>
      <c r="E44" s="48" t="s">
        <v>78</v>
      </c>
      <c r="F44" s="49" t="s">
        <v>89</v>
      </c>
      <c r="G44" s="54"/>
      <c r="H44" s="51"/>
      <c r="I44" s="55">
        <v>45805</v>
      </c>
      <c r="J44" s="55">
        <v>45818</v>
      </c>
      <c r="K44" s="53"/>
      <c r="L44" s="53"/>
      <c r="M44" s="47"/>
      <c r="N44" s="47"/>
      <c r="O44" s="47"/>
      <c r="P44" s="47"/>
      <c r="Q44" s="47"/>
      <c r="R44" s="47"/>
      <c r="S44" s="47"/>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c r="AZ44" s="47"/>
      <c r="BA44" s="47"/>
      <c r="BB44" s="47"/>
      <c r="BC44" s="47"/>
      <c r="BD44" s="47"/>
      <c r="BE44" s="47"/>
      <c r="BF44" s="47"/>
      <c r="BG44" s="47"/>
      <c r="BH44" s="47"/>
      <c r="BI44" s="47"/>
      <c r="BJ44" s="47"/>
      <c r="BK44" s="47"/>
      <c r="BL44" s="47"/>
      <c r="BM44" s="47"/>
      <c r="BN44" s="47"/>
      <c r="BO44" s="47"/>
      <c r="BP44" s="47"/>
    </row>
    <row r="45" spans="2:68" ht="15" customHeight="1">
      <c r="B45" s="48" t="s">
        <v>80</v>
      </c>
      <c r="C45" s="48" t="s">
        <v>97</v>
      </c>
      <c r="D45" s="48" t="s">
        <v>100</v>
      </c>
      <c r="E45" s="48" t="s">
        <v>78</v>
      </c>
      <c r="F45" s="49" t="s">
        <v>90</v>
      </c>
      <c r="G45" s="54"/>
      <c r="H45" s="51"/>
      <c r="I45" s="55">
        <v>45805</v>
      </c>
      <c r="J45" s="55">
        <v>45818</v>
      </c>
      <c r="K45" s="53"/>
      <c r="L45" s="53"/>
      <c r="M45" s="47"/>
      <c r="N45" s="47"/>
      <c r="O45" s="47"/>
      <c r="P45" s="47"/>
      <c r="Q45" s="47"/>
      <c r="R45" s="47"/>
      <c r="S45" s="47"/>
      <c r="T45" s="47"/>
      <c r="U45" s="47"/>
      <c r="V45" s="47"/>
      <c r="W45" s="47"/>
      <c r="X45" s="47"/>
      <c r="Y45" s="47"/>
      <c r="Z45" s="47"/>
      <c r="AA45" s="47"/>
      <c r="AB45" s="47"/>
      <c r="AC45" s="47"/>
      <c r="AD45" s="47"/>
      <c r="AE45" s="47"/>
      <c r="AF45" s="47"/>
      <c r="AG45" s="47"/>
      <c r="AH45" s="47"/>
      <c r="AI45" s="47"/>
      <c r="AJ45" s="47"/>
      <c r="AK45" s="47"/>
      <c r="AL45" s="47"/>
      <c r="AM45" s="47"/>
      <c r="AN45" s="47"/>
      <c r="AO45" s="47"/>
      <c r="AP45" s="47"/>
      <c r="AQ45" s="47"/>
      <c r="AR45" s="47"/>
      <c r="AS45" s="47"/>
      <c r="AT45" s="47"/>
      <c r="AU45" s="47"/>
      <c r="AV45" s="47"/>
      <c r="AW45" s="47"/>
      <c r="AX45" s="47"/>
      <c r="AY45" s="47"/>
      <c r="AZ45" s="47"/>
      <c r="BA45" s="47"/>
      <c r="BB45" s="47"/>
      <c r="BC45" s="47"/>
      <c r="BD45" s="47"/>
      <c r="BE45" s="47"/>
      <c r="BF45" s="47"/>
      <c r="BG45" s="47"/>
      <c r="BH45" s="47"/>
      <c r="BI45" s="47"/>
      <c r="BJ45" s="47"/>
      <c r="BK45" s="47"/>
      <c r="BL45" s="47"/>
      <c r="BM45" s="47"/>
      <c r="BN45" s="47"/>
      <c r="BO45" s="47"/>
      <c r="BP45" s="47"/>
    </row>
    <row r="46" spans="2:68" ht="15" customHeight="1">
      <c r="B46" s="48" t="s">
        <v>91</v>
      </c>
      <c r="C46" s="48" t="s">
        <v>97</v>
      </c>
      <c r="D46" s="48" t="s">
        <v>100</v>
      </c>
      <c r="E46" s="48" t="s">
        <v>78</v>
      </c>
      <c r="F46" s="49" t="s">
        <v>92</v>
      </c>
      <c r="G46" s="54"/>
      <c r="H46" s="51"/>
      <c r="I46" s="55">
        <v>45805</v>
      </c>
      <c r="J46" s="55">
        <v>45818</v>
      </c>
      <c r="K46" s="53"/>
      <c r="L46" s="53"/>
      <c r="M46" s="47"/>
      <c r="N46" s="47"/>
      <c r="O46" s="47"/>
      <c r="P46" s="47"/>
      <c r="Q46" s="47"/>
      <c r="R46" s="47"/>
      <c r="S46" s="47"/>
      <c r="T46" s="47"/>
      <c r="U46" s="47"/>
      <c r="V46" s="47"/>
      <c r="W46" s="47"/>
      <c r="X46" s="47"/>
      <c r="Y46" s="47"/>
      <c r="Z46" s="47"/>
      <c r="AA46" s="47"/>
      <c r="AB46" s="47"/>
      <c r="AC46" s="47"/>
      <c r="AD46" s="47"/>
      <c r="AE46" s="47"/>
      <c r="AF46" s="47"/>
      <c r="AG46" s="47"/>
      <c r="AH46" s="47"/>
      <c r="AI46" s="47"/>
      <c r="AJ46" s="47"/>
      <c r="AK46" s="47"/>
      <c r="AL46" s="47"/>
      <c r="AM46" s="47"/>
      <c r="AN46" s="47"/>
      <c r="AO46" s="47"/>
      <c r="AP46" s="47"/>
      <c r="AQ46" s="47"/>
      <c r="AR46" s="47"/>
      <c r="AS46" s="47"/>
      <c r="AT46" s="47"/>
      <c r="AU46" s="47"/>
      <c r="AV46" s="47"/>
      <c r="AW46" s="47"/>
      <c r="AX46" s="47"/>
      <c r="AY46" s="47"/>
      <c r="AZ46" s="47"/>
      <c r="BA46" s="47"/>
      <c r="BB46" s="47"/>
      <c r="BC46" s="47"/>
      <c r="BD46" s="47"/>
      <c r="BE46" s="47"/>
      <c r="BF46" s="47"/>
      <c r="BG46" s="47"/>
      <c r="BH46" s="47"/>
      <c r="BI46" s="47"/>
      <c r="BJ46" s="47"/>
      <c r="BK46" s="47"/>
      <c r="BL46" s="47"/>
      <c r="BM46" s="47"/>
      <c r="BN46" s="47"/>
      <c r="BO46" s="47"/>
      <c r="BP46" s="47"/>
    </row>
    <row r="47" spans="2:68" ht="15" customHeight="1">
      <c r="B47" s="48" t="s">
        <v>93</v>
      </c>
      <c r="C47" s="48" t="s">
        <v>97</v>
      </c>
      <c r="D47" s="48" t="s">
        <v>100</v>
      </c>
      <c r="E47" s="48" t="s">
        <v>78</v>
      </c>
      <c r="F47" s="49" t="s">
        <v>94</v>
      </c>
      <c r="G47" s="54"/>
      <c r="H47" s="51"/>
      <c r="I47" s="55">
        <v>45805</v>
      </c>
      <c r="J47" s="55">
        <v>45818</v>
      </c>
      <c r="K47" s="53"/>
      <c r="L47" s="53"/>
      <c r="M47" s="47"/>
      <c r="N47" s="47"/>
      <c r="O47" s="47"/>
      <c r="P47" s="47"/>
      <c r="Q47" s="47"/>
      <c r="R47" s="47"/>
      <c r="S47" s="47"/>
      <c r="T47" s="47"/>
      <c r="U47" s="47"/>
      <c r="V47" s="47"/>
      <c r="W47" s="47"/>
      <c r="X47" s="47"/>
      <c r="Y47" s="47"/>
      <c r="Z47" s="47"/>
      <c r="AA47" s="47"/>
      <c r="AB47" s="47"/>
      <c r="AC47" s="47"/>
      <c r="AD47" s="47"/>
      <c r="AE47" s="47"/>
      <c r="AF47" s="47"/>
      <c r="AG47" s="47"/>
      <c r="AH47" s="47"/>
      <c r="AI47" s="47"/>
      <c r="AJ47" s="47"/>
      <c r="AK47" s="47"/>
      <c r="AL47" s="47"/>
      <c r="AM47" s="47"/>
      <c r="AN47" s="47"/>
      <c r="AO47" s="47"/>
      <c r="AP47" s="47"/>
      <c r="AQ47" s="47"/>
      <c r="AR47" s="47"/>
      <c r="AS47" s="47"/>
      <c r="AT47" s="47"/>
      <c r="AU47" s="47"/>
      <c r="AV47" s="47"/>
      <c r="AW47" s="47"/>
      <c r="AX47" s="47"/>
      <c r="AY47" s="47"/>
      <c r="AZ47" s="47"/>
      <c r="BA47" s="47"/>
      <c r="BB47" s="47"/>
      <c r="BC47" s="47"/>
      <c r="BD47" s="47"/>
      <c r="BE47" s="47"/>
      <c r="BF47" s="47"/>
      <c r="BG47" s="47"/>
      <c r="BH47" s="47"/>
      <c r="BI47" s="47"/>
      <c r="BJ47" s="47"/>
      <c r="BK47" s="47"/>
      <c r="BL47" s="47"/>
      <c r="BM47" s="47"/>
      <c r="BN47" s="47"/>
      <c r="BO47" s="47"/>
      <c r="BP47" s="47"/>
    </row>
    <row r="48" spans="2:68" ht="15" customHeight="1">
      <c r="B48" s="48"/>
      <c r="C48" s="48"/>
      <c r="D48" s="48"/>
      <c r="E48" s="48"/>
      <c r="F48" s="49"/>
      <c r="G48" s="54"/>
      <c r="H48" s="51"/>
      <c r="I48" s="55"/>
      <c r="J48" s="55"/>
      <c r="K48" s="53"/>
      <c r="L48" s="53"/>
      <c r="M48" s="47"/>
      <c r="N48" s="47"/>
      <c r="O48" s="47"/>
      <c r="P48" s="47"/>
      <c r="Q48" s="47"/>
      <c r="R48" s="47"/>
      <c r="S48" s="47"/>
      <c r="T48" s="47"/>
      <c r="U48" s="47"/>
      <c r="V48" s="47"/>
      <c r="W48" s="47"/>
      <c r="X48" s="47"/>
      <c r="Y48" s="47"/>
      <c r="Z48" s="47"/>
      <c r="AA48" s="47"/>
      <c r="AB48" s="47"/>
      <c r="AC48" s="47"/>
      <c r="AD48" s="47"/>
      <c r="AE48" s="47"/>
      <c r="AF48" s="47"/>
      <c r="AG48" s="47"/>
      <c r="AH48" s="47"/>
      <c r="AI48" s="47"/>
      <c r="AJ48" s="47"/>
      <c r="AK48" s="47"/>
      <c r="AL48" s="47"/>
      <c r="AM48" s="47"/>
      <c r="AN48" s="47"/>
      <c r="AO48" s="47"/>
      <c r="AP48" s="47"/>
      <c r="AQ48" s="47"/>
      <c r="AR48" s="47"/>
      <c r="AS48" s="47"/>
      <c r="AT48" s="47"/>
      <c r="AU48" s="47"/>
      <c r="AV48" s="47"/>
      <c r="AW48" s="47"/>
      <c r="AX48" s="47"/>
      <c r="AY48" s="47"/>
      <c r="AZ48" s="47"/>
      <c r="BA48" s="47"/>
      <c r="BB48" s="47"/>
      <c r="BC48" s="47"/>
      <c r="BD48" s="47"/>
      <c r="BE48" s="47"/>
      <c r="BF48" s="47"/>
      <c r="BG48" s="47"/>
      <c r="BH48" s="47"/>
      <c r="BI48" s="47"/>
      <c r="BJ48" s="47"/>
      <c r="BK48" s="47"/>
      <c r="BL48" s="47"/>
      <c r="BM48" s="47"/>
      <c r="BN48" s="47"/>
      <c r="BO48" s="47"/>
      <c r="BP48" s="47"/>
    </row>
    <row r="49" spans="2:68" ht="15" customHeight="1">
      <c r="B49" s="48" t="s">
        <v>0</v>
      </c>
      <c r="C49" s="48" t="s">
        <v>56</v>
      </c>
      <c r="D49" s="48" t="s">
        <v>101</v>
      </c>
      <c r="E49" s="48" t="s">
        <v>0</v>
      </c>
      <c r="F49" s="49" t="s">
        <v>96</v>
      </c>
      <c r="G49" s="54"/>
      <c r="H49" s="51"/>
      <c r="I49" s="55">
        <v>45819</v>
      </c>
      <c r="J49" s="55">
        <v>45833</v>
      </c>
      <c r="K49" s="53"/>
      <c r="L49" s="53"/>
      <c r="M49" s="47"/>
      <c r="N49" s="47"/>
      <c r="O49" s="47"/>
      <c r="P49" s="47"/>
      <c r="Q49" s="47"/>
      <c r="R49" s="47"/>
      <c r="S49" s="47"/>
      <c r="T49" s="47"/>
      <c r="U49" s="47"/>
      <c r="V49" s="47"/>
      <c r="W49" s="47"/>
      <c r="X49" s="47"/>
      <c r="Y49" s="47"/>
      <c r="Z49" s="47"/>
      <c r="AA49" s="47"/>
      <c r="AB49" s="47"/>
      <c r="AC49" s="47"/>
      <c r="AD49" s="47"/>
      <c r="AE49" s="47"/>
      <c r="AF49" s="47"/>
      <c r="AG49" s="47"/>
      <c r="AH49" s="47"/>
      <c r="AI49" s="47"/>
      <c r="AJ49" s="47"/>
      <c r="AK49" s="47"/>
      <c r="AL49" s="47"/>
      <c r="AM49" s="47"/>
      <c r="AN49" s="47"/>
      <c r="AO49" s="47"/>
      <c r="AP49" s="47"/>
      <c r="AQ49" s="47"/>
      <c r="AR49" s="47"/>
      <c r="AS49" s="47"/>
      <c r="AT49" s="47"/>
      <c r="AU49" s="47"/>
      <c r="AV49" s="47"/>
      <c r="AW49" s="47"/>
      <c r="AX49" s="47"/>
      <c r="AY49" s="47"/>
      <c r="AZ49" s="47"/>
      <c r="BA49" s="47"/>
      <c r="BB49" s="47"/>
      <c r="BC49" s="47"/>
      <c r="BD49" s="47"/>
      <c r="BE49" s="47"/>
      <c r="BF49" s="47"/>
      <c r="BG49" s="47"/>
      <c r="BH49" s="47"/>
      <c r="BI49" s="47"/>
      <c r="BJ49" s="47"/>
      <c r="BK49" s="47"/>
      <c r="BL49" s="47"/>
      <c r="BM49" s="47"/>
      <c r="BN49" s="47"/>
      <c r="BO49" s="47"/>
      <c r="BP49" s="47"/>
    </row>
    <row r="50" spans="2:68" ht="15" customHeight="1">
      <c r="B50" s="48" t="s">
        <v>59</v>
      </c>
      <c r="C50" s="48" t="s">
        <v>102</v>
      </c>
      <c r="D50" s="48" t="s">
        <v>101</v>
      </c>
      <c r="E50" s="48" t="s">
        <v>78</v>
      </c>
      <c r="F50" s="49" t="s">
        <v>98</v>
      </c>
      <c r="G50" s="54"/>
      <c r="H50" s="51"/>
      <c r="I50" s="55">
        <v>45819</v>
      </c>
      <c r="J50" s="55">
        <v>45833</v>
      </c>
      <c r="K50" s="53"/>
      <c r="L50" s="53"/>
      <c r="M50" s="47"/>
      <c r="N50" s="47"/>
      <c r="O50" s="47"/>
      <c r="P50" s="47"/>
      <c r="Q50" s="47"/>
      <c r="R50" s="47"/>
      <c r="S50" s="47"/>
      <c r="T50" s="47"/>
      <c r="U50" s="47"/>
      <c r="V50" s="47"/>
      <c r="W50" s="47"/>
      <c r="X50" s="47"/>
      <c r="Y50" s="47"/>
      <c r="Z50" s="47"/>
      <c r="AA50" s="47"/>
      <c r="AB50" s="47"/>
      <c r="AC50" s="47"/>
      <c r="AD50" s="47"/>
      <c r="AE50" s="47"/>
      <c r="AF50" s="47"/>
      <c r="AG50" s="47"/>
      <c r="AH50" s="47"/>
      <c r="AI50" s="47"/>
      <c r="AJ50" s="47"/>
      <c r="AK50" s="47"/>
      <c r="AL50" s="47"/>
      <c r="AM50" s="47"/>
      <c r="AN50" s="47"/>
      <c r="AO50" s="47"/>
      <c r="AP50" s="47"/>
      <c r="AQ50" s="47"/>
      <c r="AR50" s="47"/>
      <c r="AS50" s="47"/>
      <c r="AT50" s="47"/>
      <c r="AU50" s="47"/>
      <c r="AV50" s="47"/>
      <c r="AW50" s="47"/>
      <c r="AX50" s="47"/>
      <c r="AY50" s="47"/>
      <c r="AZ50" s="47"/>
      <c r="BA50" s="47"/>
      <c r="BB50" s="47"/>
      <c r="BC50" s="47"/>
      <c r="BD50" s="47"/>
      <c r="BE50" s="47"/>
      <c r="BF50" s="47"/>
      <c r="BG50" s="47"/>
      <c r="BH50" s="47"/>
      <c r="BI50" s="47"/>
      <c r="BJ50" s="47"/>
      <c r="BK50" s="47"/>
      <c r="BL50" s="47"/>
      <c r="BM50" s="47"/>
      <c r="BN50" s="47"/>
      <c r="BO50" s="47"/>
      <c r="BP50" s="47"/>
    </row>
    <row r="51" spans="2:68" ht="15" customHeight="1">
      <c r="B51" s="48" t="s">
        <v>80</v>
      </c>
      <c r="C51" s="48" t="s">
        <v>102</v>
      </c>
      <c r="D51" s="48" t="s">
        <v>101</v>
      </c>
      <c r="E51" s="48" t="s">
        <v>78</v>
      </c>
      <c r="F51" s="49" t="s">
        <v>103</v>
      </c>
      <c r="G51" s="54"/>
      <c r="H51" s="51"/>
      <c r="I51" s="55">
        <v>45819</v>
      </c>
      <c r="J51" s="55">
        <v>45833</v>
      </c>
      <c r="K51" s="53"/>
      <c r="L51" s="53"/>
      <c r="M51" s="47"/>
      <c r="N51" s="47"/>
      <c r="O51" s="47"/>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c r="BF51" s="47"/>
      <c r="BG51" s="47"/>
      <c r="BH51" s="47"/>
      <c r="BI51" s="47"/>
      <c r="BJ51" s="47"/>
      <c r="BK51" s="47"/>
      <c r="BL51" s="47"/>
      <c r="BM51" s="47"/>
      <c r="BN51" s="47"/>
      <c r="BO51" s="47"/>
      <c r="BP51" s="47"/>
    </row>
    <row r="52" spans="2:68" ht="15" customHeight="1">
      <c r="B52" s="48" t="s">
        <v>80</v>
      </c>
      <c r="C52" s="48" t="s">
        <v>102</v>
      </c>
      <c r="D52" s="48" t="s">
        <v>101</v>
      </c>
      <c r="E52" s="48" t="s">
        <v>78</v>
      </c>
      <c r="F52" s="49" t="s">
        <v>82</v>
      </c>
      <c r="G52" s="54"/>
      <c r="H52" s="51"/>
      <c r="I52" s="55">
        <v>45819</v>
      </c>
      <c r="J52" s="55">
        <v>45833</v>
      </c>
      <c r="K52" s="53"/>
      <c r="L52" s="53"/>
      <c r="M52" s="47"/>
      <c r="N52" s="47"/>
      <c r="O52" s="47"/>
      <c r="P52" s="47"/>
      <c r="Q52" s="47"/>
      <c r="R52" s="47"/>
      <c r="S52" s="47"/>
      <c r="T52" s="47"/>
      <c r="U52" s="47"/>
      <c r="V52" s="47"/>
      <c r="W52" s="47"/>
      <c r="X52" s="47"/>
      <c r="Y52" s="47"/>
      <c r="Z52" s="47"/>
      <c r="AA52" s="47"/>
      <c r="AB52" s="47"/>
      <c r="AC52" s="47"/>
      <c r="AD52" s="47"/>
      <c r="AE52" s="47"/>
      <c r="AF52" s="47"/>
      <c r="AG52" s="47"/>
      <c r="AH52" s="47"/>
      <c r="AI52" s="47"/>
      <c r="AJ52" s="47"/>
      <c r="AK52" s="47"/>
      <c r="AL52" s="47"/>
      <c r="AM52" s="47"/>
      <c r="AN52" s="47"/>
      <c r="AO52" s="47"/>
      <c r="AP52" s="47"/>
      <c r="AQ52" s="47"/>
      <c r="AR52" s="47"/>
      <c r="AS52" s="47"/>
      <c r="AT52" s="47"/>
      <c r="AU52" s="47"/>
      <c r="AV52" s="47"/>
      <c r="AW52" s="47"/>
      <c r="AX52" s="47"/>
      <c r="AY52" s="47"/>
      <c r="AZ52" s="47"/>
      <c r="BA52" s="47"/>
      <c r="BB52" s="47"/>
      <c r="BC52" s="47"/>
      <c r="BD52" s="47"/>
      <c r="BE52" s="47"/>
      <c r="BF52" s="47"/>
      <c r="BG52" s="47"/>
      <c r="BH52" s="47"/>
      <c r="BI52" s="47"/>
      <c r="BJ52" s="47"/>
      <c r="BK52" s="47"/>
      <c r="BL52" s="47"/>
      <c r="BM52" s="47"/>
      <c r="BN52" s="47"/>
      <c r="BO52" s="47"/>
      <c r="BP52" s="47"/>
    </row>
    <row r="53" spans="2:68" ht="15" customHeight="1">
      <c r="B53" s="48" t="s">
        <v>80</v>
      </c>
      <c r="C53" s="48" t="s">
        <v>102</v>
      </c>
      <c r="D53" s="48" t="s">
        <v>101</v>
      </c>
      <c r="E53" s="48" t="s">
        <v>78</v>
      </c>
      <c r="F53" s="49" t="s">
        <v>83</v>
      </c>
      <c r="G53" s="54"/>
      <c r="H53" s="51"/>
      <c r="I53" s="55">
        <v>45819</v>
      </c>
      <c r="J53" s="55">
        <v>45833</v>
      </c>
      <c r="K53" s="53"/>
      <c r="L53" s="53"/>
      <c r="M53" s="47"/>
      <c r="N53" s="47"/>
      <c r="O53" s="47"/>
      <c r="P53" s="47"/>
      <c r="Q53" s="47"/>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c r="AR53" s="47"/>
      <c r="AS53" s="47"/>
      <c r="AT53" s="47"/>
      <c r="AU53" s="47"/>
      <c r="AV53" s="47"/>
      <c r="AW53" s="47"/>
      <c r="AX53" s="47"/>
      <c r="AY53" s="47"/>
      <c r="AZ53" s="47"/>
      <c r="BA53" s="47"/>
      <c r="BB53" s="47"/>
      <c r="BC53" s="47"/>
      <c r="BD53" s="47"/>
      <c r="BE53" s="47"/>
      <c r="BF53" s="47"/>
      <c r="BG53" s="47"/>
      <c r="BH53" s="47"/>
      <c r="BI53" s="47"/>
      <c r="BJ53" s="47"/>
      <c r="BK53" s="47"/>
      <c r="BL53" s="47"/>
      <c r="BM53" s="47"/>
      <c r="BN53" s="47"/>
      <c r="BO53" s="47"/>
      <c r="BP53" s="47"/>
    </row>
    <row r="54" spans="2:68" ht="15" customHeight="1">
      <c r="B54" s="48" t="s">
        <v>84</v>
      </c>
      <c r="C54" s="48" t="s">
        <v>102</v>
      </c>
      <c r="D54" s="48" t="s">
        <v>101</v>
      </c>
      <c r="E54" s="48" t="s">
        <v>78</v>
      </c>
      <c r="F54" s="49" t="s">
        <v>85</v>
      </c>
      <c r="G54" s="54"/>
      <c r="H54" s="51"/>
      <c r="I54" s="55">
        <v>45819</v>
      </c>
      <c r="J54" s="55">
        <v>45833</v>
      </c>
      <c r="K54" s="53"/>
      <c r="L54" s="53"/>
      <c r="M54" s="47"/>
      <c r="N54" s="47"/>
      <c r="O54" s="47"/>
      <c r="P54" s="47"/>
      <c r="Q54" s="47"/>
      <c r="R54" s="47"/>
      <c r="S54" s="47"/>
      <c r="T54" s="47"/>
      <c r="U54" s="47"/>
      <c r="V54" s="47"/>
      <c r="W54" s="47"/>
      <c r="X54" s="47"/>
      <c r="Y54" s="47"/>
      <c r="Z54" s="47"/>
      <c r="AA54" s="47"/>
      <c r="AB54" s="47"/>
      <c r="AC54" s="47"/>
      <c r="AD54" s="47"/>
      <c r="AE54" s="47"/>
      <c r="AF54" s="47"/>
      <c r="AG54" s="47"/>
      <c r="AH54" s="47"/>
      <c r="AI54" s="47"/>
      <c r="AJ54" s="47"/>
      <c r="AK54" s="47"/>
      <c r="AL54" s="47"/>
      <c r="AM54" s="47"/>
      <c r="AN54" s="47"/>
      <c r="AO54" s="47"/>
      <c r="AP54" s="47"/>
      <c r="AQ54" s="47"/>
      <c r="AR54" s="47"/>
      <c r="AS54" s="47"/>
      <c r="AT54" s="47"/>
      <c r="AU54" s="47"/>
      <c r="AV54" s="47"/>
      <c r="AW54" s="47"/>
      <c r="AX54" s="47"/>
      <c r="AY54" s="47"/>
      <c r="AZ54" s="47"/>
      <c r="BA54" s="47"/>
      <c r="BB54" s="47"/>
      <c r="BC54" s="47"/>
      <c r="BD54" s="47"/>
      <c r="BE54" s="47"/>
      <c r="BF54" s="47"/>
      <c r="BG54" s="47"/>
      <c r="BH54" s="47"/>
      <c r="BI54" s="47"/>
      <c r="BJ54" s="47"/>
      <c r="BK54" s="47"/>
      <c r="BL54" s="47"/>
      <c r="BM54" s="47"/>
      <c r="BN54" s="47"/>
      <c r="BO54" s="47"/>
      <c r="BP54" s="47"/>
    </row>
    <row r="55" spans="2:68" ht="15" customHeight="1">
      <c r="B55" s="48"/>
      <c r="C55" s="48"/>
      <c r="D55" s="48"/>
      <c r="E55" s="48"/>
      <c r="F55" s="49"/>
      <c r="G55" s="54"/>
      <c r="H55" s="51"/>
      <c r="I55" s="55"/>
      <c r="J55" s="55"/>
      <c r="K55" s="53"/>
      <c r="L55" s="53"/>
      <c r="M55" s="47"/>
      <c r="N55" s="47"/>
      <c r="O55" s="47"/>
      <c r="P55" s="47"/>
      <c r="Q55" s="47"/>
      <c r="R55" s="47"/>
      <c r="S55" s="47"/>
      <c r="T55" s="47"/>
      <c r="U55" s="47"/>
      <c r="V55" s="47"/>
      <c r="W55" s="47"/>
      <c r="X55" s="47"/>
      <c r="Y55" s="47"/>
      <c r="Z55" s="47"/>
      <c r="AA55" s="47"/>
      <c r="AB55" s="47"/>
      <c r="AC55" s="47"/>
      <c r="AD55" s="47"/>
      <c r="AE55" s="47"/>
      <c r="AF55" s="47"/>
      <c r="AG55" s="47"/>
      <c r="AH55" s="47"/>
      <c r="AI55" s="47"/>
      <c r="AJ55" s="47"/>
      <c r="AK55" s="47"/>
      <c r="AL55" s="47"/>
      <c r="AM55" s="47"/>
      <c r="AN55" s="47"/>
      <c r="AO55" s="47"/>
      <c r="AP55" s="47"/>
      <c r="AQ55" s="47"/>
      <c r="AR55" s="47"/>
      <c r="AS55" s="47"/>
      <c r="AT55" s="47"/>
      <c r="AU55" s="47"/>
      <c r="AV55" s="47"/>
      <c r="AW55" s="47"/>
      <c r="AX55" s="47"/>
      <c r="AY55" s="47"/>
      <c r="AZ55" s="47"/>
      <c r="BA55" s="47"/>
      <c r="BB55" s="47"/>
      <c r="BC55" s="47"/>
      <c r="BD55" s="47"/>
      <c r="BE55" s="47"/>
      <c r="BF55" s="47"/>
      <c r="BG55" s="47"/>
      <c r="BH55" s="47"/>
      <c r="BI55" s="47"/>
      <c r="BJ55" s="47"/>
      <c r="BK55" s="47"/>
      <c r="BL55" s="47"/>
      <c r="BM55" s="47"/>
      <c r="BN55" s="47"/>
      <c r="BO55" s="47"/>
      <c r="BP55" s="47"/>
    </row>
    <row r="56" spans="2:68" ht="15" customHeight="1">
      <c r="B56" s="48" t="s">
        <v>86</v>
      </c>
      <c r="C56" s="48" t="s">
        <v>102</v>
      </c>
      <c r="D56" s="48" t="s">
        <v>104</v>
      </c>
      <c r="E56" s="48" t="s">
        <v>78</v>
      </c>
      <c r="F56" s="49" t="s">
        <v>88</v>
      </c>
      <c r="G56" s="54"/>
      <c r="H56" s="51"/>
      <c r="I56" s="55">
        <v>45834</v>
      </c>
      <c r="J56" s="55">
        <v>45849</v>
      </c>
      <c r="K56" s="53"/>
      <c r="L56" s="53"/>
      <c r="M56" s="47"/>
      <c r="N56" s="47"/>
      <c r="O56" s="47"/>
      <c r="P56" s="47"/>
      <c r="Q56" s="47"/>
      <c r="R56" s="47"/>
      <c r="S56" s="47"/>
      <c r="T56" s="47"/>
      <c r="U56" s="47"/>
      <c r="V56" s="47"/>
      <c r="W56" s="47"/>
      <c r="X56" s="47"/>
      <c r="Y56" s="47"/>
      <c r="Z56" s="47"/>
      <c r="AA56" s="47"/>
      <c r="AB56" s="47"/>
      <c r="AC56" s="47"/>
      <c r="AD56" s="47"/>
      <c r="AE56" s="47"/>
      <c r="AF56" s="47"/>
      <c r="AG56" s="47"/>
      <c r="AH56" s="47"/>
      <c r="AI56" s="47"/>
      <c r="AJ56" s="47"/>
      <c r="AK56" s="47"/>
      <c r="AL56" s="47"/>
      <c r="AM56" s="47"/>
      <c r="AN56" s="47"/>
      <c r="AO56" s="47"/>
      <c r="AP56" s="47"/>
      <c r="AQ56" s="47"/>
      <c r="AR56" s="47"/>
      <c r="AS56" s="47"/>
      <c r="AT56" s="47"/>
      <c r="AU56" s="47"/>
      <c r="AV56" s="47"/>
      <c r="AW56" s="47"/>
      <c r="AX56" s="47"/>
      <c r="AY56" s="47"/>
      <c r="AZ56" s="47"/>
      <c r="BA56" s="47"/>
      <c r="BB56" s="47"/>
      <c r="BC56" s="47"/>
      <c r="BD56" s="47"/>
      <c r="BE56" s="47"/>
      <c r="BF56" s="47"/>
      <c r="BG56" s="47"/>
      <c r="BH56" s="47"/>
      <c r="BI56" s="47"/>
      <c r="BJ56" s="47"/>
      <c r="BK56" s="47"/>
      <c r="BL56" s="47"/>
      <c r="BM56" s="47"/>
      <c r="BN56" s="47"/>
      <c r="BO56" s="47"/>
      <c r="BP56" s="47"/>
    </row>
    <row r="57" spans="2:68" ht="15" customHeight="1">
      <c r="B57" s="48" t="s">
        <v>80</v>
      </c>
      <c r="C57" s="48" t="s">
        <v>102</v>
      </c>
      <c r="D57" s="48" t="s">
        <v>104</v>
      </c>
      <c r="E57" s="48" t="s">
        <v>78</v>
      </c>
      <c r="F57" s="49" t="s">
        <v>89</v>
      </c>
      <c r="G57" s="54"/>
      <c r="H57" s="51"/>
      <c r="I57" s="55">
        <v>45834</v>
      </c>
      <c r="J57" s="55">
        <v>45849</v>
      </c>
      <c r="K57" s="53"/>
      <c r="L57" s="53"/>
      <c r="M57" s="47"/>
      <c r="N57" s="47"/>
      <c r="O57" s="47"/>
      <c r="P57" s="47"/>
      <c r="Q57" s="47"/>
      <c r="R57" s="47"/>
      <c r="S57" s="47"/>
      <c r="T57" s="47"/>
      <c r="U57" s="47"/>
      <c r="V57" s="47"/>
      <c r="W57" s="47"/>
      <c r="X57" s="47"/>
      <c r="Y57" s="47"/>
      <c r="Z57" s="47"/>
      <c r="AA57" s="47"/>
      <c r="AB57" s="47"/>
      <c r="AC57" s="47"/>
      <c r="AD57" s="47"/>
      <c r="AE57" s="47"/>
      <c r="AF57" s="47"/>
      <c r="AG57" s="47"/>
      <c r="AH57" s="47"/>
      <c r="AI57" s="47"/>
      <c r="AJ57" s="47"/>
      <c r="AK57" s="47"/>
      <c r="AL57" s="47"/>
      <c r="AM57" s="47"/>
      <c r="AN57" s="47"/>
      <c r="AO57" s="47"/>
      <c r="AP57" s="47"/>
      <c r="AQ57" s="47"/>
      <c r="AR57" s="47"/>
      <c r="AS57" s="47"/>
      <c r="AT57" s="47"/>
      <c r="AU57" s="47"/>
      <c r="AV57" s="47"/>
      <c r="AW57" s="47"/>
      <c r="AX57" s="47"/>
      <c r="AY57" s="47"/>
      <c r="AZ57" s="47"/>
      <c r="BA57" s="47"/>
      <c r="BB57" s="47"/>
      <c r="BC57" s="47"/>
      <c r="BD57" s="47"/>
      <c r="BE57" s="47"/>
      <c r="BF57" s="47"/>
      <c r="BG57" s="47"/>
      <c r="BH57" s="47"/>
      <c r="BI57" s="47"/>
      <c r="BJ57" s="47"/>
      <c r="BK57" s="47"/>
      <c r="BL57" s="47"/>
      <c r="BM57" s="47"/>
      <c r="BN57" s="47"/>
      <c r="BO57" s="47"/>
      <c r="BP57" s="47"/>
    </row>
    <row r="58" spans="2:68" ht="15" customHeight="1">
      <c r="B58" s="48" t="s">
        <v>80</v>
      </c>
      <c r="C58" s="48" t="s">
        <v>102</v>
      </c>
      <c r="D58" s="48" t="s">
        <v>104</v>
      </c>
      <c r="E58" s="48" t="s">
        <v>78</v>
      </c>
      <c r="F58" s="49" t="s">
        <v>90</v>
      </c>
      <c r="G58" s="54"/>
      <c r="H58" s="51"/>
      <c r="I58" s="55">
        <v>45834</v>
      </c>
      <c r="J58" s="55">
        <v>45849</v>
      </c>
      <c r="K58" s="53"/>
      <c r="L58" s="53"/>
      <c r="M58" s="47"/>
      <c r="N58" s="47"/>
      <c r="O58" s="47"/>
      <c r="P58" s="47"/>
      <c r="Q58" s="47"/>
      <c r="R58" s="47"/>
      <c r="S58" s="47"/>
      <c r="T58" s="47"/>
      <c r="U58" s="47"/>
      <c r="V58" s="47"/>
      <c r="W58" s="47"/>
      <c r="X58" s="47"/>
      <c r="Y58" s="47"/>
      <c r="Z58" s="47"/>
      <c r="AA58" s="47"/>
      <c r="AB58" s="47"/>
      <c r="AC58" s="47"/>
      <c r="AD58" s="47"/>
      <c r="AE58" s="47"/>
      <c r="AF58" s="47"/>
      <c r="AG58" s="47"/>
      <c r="AH58" s="47"/>
      <c r="AI58" s="47"/>
      <c r="AJ58" s="47"/>
      <c r="AK58" s="47"/>
      <c r="AL58" s="47"/>
      <c r="AM58" s="47"/>
      <c r="AN58" s="47"/>
      <c r="AO58" s="47"/>
      <c r="AP58" s="47"/>
      <c r="AQ58" s="47"/>
      <c r="AR58" s="47"/>
      <c r="AS58" s="47"/>
      <c r="AT58" s="47"/>
      <c r="AU58" s="47"/>
      <c r="AV58" s="47"/>
      <c r="AW58" s="47"/>
      <c r="AX58" s="47"/>
      <c r="AY58" s="47"/>
      <c r="AZ58" s="47"/>
      <c r="BA58" s="47"/>
      <c r="BB58" s="47"/>
      <c r="BC58" s="47"/>
      <c r="BD58" s="47"/>
      <c r="BE58" s="47"/>
      <c r="BF58" s="47"/>
      <c r="BG58" s="47"/>
      <c r="BH58" s="47"/>
      <c r="BI58" s="47"/>
      <c r="BJ58" s="47"/>
      <c r="BK58" s="47"/>
      <c r="BL58" s="47"/>
      <c r="BM58" s="47"/>
      <c r="BN58" s="47"/>
      <c r="BO58" s="47"/>
      <c r="BP58" s="47"/>
    </row>
    <row r="59" spans="2:68" ht="15" customHeight="1">
      <c r="B59" s="48" t="s">
        <v>91</v>
      </c>
      <c r="C59" s="48" t="s">
        <v>102</v>
      </c>
      <c r="D59" s="48" t="s">
        <v>104</v>
      </c>
      <c r="E59" s="48" t="s">
        <v>78</v>
      </c>
      <c r="F59" s="49" t="s">
        <v>92</v>
      </c>
      <c r="G59" s="54"/>
      <c r="H59" s="51"/>
      <c r="I59" s="55">
        <v>45834</v>
      </c>
      <c r="J59" s="55">
        <v>45849</v>
      </c>
      <c r="K59" s="53"/>
      <c r="L59" s="53"/>
      <c r="M59" s="47"/>
      <c r="N59" s="47"/>
      <c r="O59" s="47"/>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47"/>
      <c r="AY59" s="47"/>
      <c r="AZ59" s="47"/>
      <c r="BA59" s="47"/>
      <c r="BB59" s="47"/>
      <c r="BC59" s="47"/>
      <c r="BD59" s="47"/>
      <c r="BE59" s="47"/>
      <c r="BF59" s="47"/>
      <c r="BG59" s="47"/>
      <c r="BH59" s="47"/>
      <c r="BI59" s="47"/>
      <c r="BJ59" s="47"/>
      <c r="BK59" s="47"/>
      <c r="BL59" s="47"/>
      <c r="BM59" s="47"/>
      <c r="BN59" s="47"/>
      <c r="BO59" s="47"/>
      <c r="BP59" s="47"/>
    </row>
    <row r="60" spans="2:68" ht="15" customHeight="1">
      <c r="B60" s="48" t="s">
        <v>93</v>
      </c>
      <c r="C60" s="48" t="s">
        <v>102</v>
      </c>
      <c r="D60" s="48" t="s">
        <v>104</v>
      </c>
      <c r="E60" s="48" t="s">
        <v>78</v>
      </c>
      <c r="F60" s="49" t="s">
        <v>105</v>
      </c>
      <c r="G60" s="54"/>
      <c r="H60" s="51"/>
      <c r="I60" s="55">
        <v>45834</v>
      </c>
      <c r="J60" s="55">
        <v>45849</v>
      </c>
      <c r="K60" s="53"/>
      <c r="L60" s="53"/>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47"/>
      <c r="AY60" s="47"/>
      <c r="AZ60" s="47"/>
      <c r="BA60" s="47"/>
      <c r="BB60" s="47"/>
      <c r="BC60" s="47"/>
      <c r="BD60" s="47"/>
      <c r="BE60" s="47"/>
      <c r="BF60" s="47"/>
      <c r="BG60" s="47"/>
      <c r="BH60" s="47"/>
      <c r="BI60" s="47"/>
      <c r="BJ60" s="47"/>
      <c r="BK60" s="47"/>
      <c r="BL60" s="47"/>
      <c r="BM60" s="47"/>
      <c r="BN60" s="47"/>
      <c r="BO60" s="47"/>
      <c r="BP60" s="47"/>
    </row>
    <row r="61" spans="2:68" ht="15" customHeight="1" thickBot="1">
      <c r="B61" s="48" t="s">
        <v>91</v>
      </c>
      <c r="C61" s="48" t="s">
        <v>102</v>
      </c>
      <c r="D61" s="48" t="s">
        <v>104</v>
      </c>
      <c r="E61" s="48" t="s">
        <v>78</v>
      </c>
      <c r="F61" s="49" t="s">
        <v>106</v>
      </c>
      <c r="G61" s="54"/>
      <c r="H61" s="51"/>
      <c r="I61" s="55">
        <v>45834</v>
      </c>
      <c r="J61" s="55">
        <v>45849</v>
      </c>
      <c r="K61" s="53"/>
      <c r="L61" s="53"/>
      <c r="M61" s="47"/>
      <c r="N61" s="47"/>
      <c r="O61" s="47"/>
      <c r="P61" s="47"/>
      <c r="Q61" s="47"/>
      <c r="R61" s="47"/>
      <c r="S61" s="47"/>
      <c r="T61" s="47"/>
      <c r="U61" s="47"/>
      <c r="V61" s="47"/>
      <c r="W61" s="47"/>
      <c r="X61" s="47"/>
      <c r="Y61" s="47"/>
      <c r="Z61" s="47"/>
      <c r="AA61" s="47"/>
      <c r="AB61" s="47"/>
      <c r="AC61" s="47"/>
      <c r="AD61" s="47"/>
      <c r="AE61" s="47"/>
      <c r="AF61" s="47"/>
      <c r="AG61" s="47"/>
      <c r="AH61" s="47"/>
      <c r="AI61" s="47"/>
      <c r="AJ61" s="47"/>
      <c r="AK61" s="47"/>
      <c r="AL61" s="47"/>
      <c r="AM61" s="47"/>
      <c r="AN61" s="47"/>
      <c r="AO61" s="47"/>
      <c r="AP61" s="47"/>
      <c r="AQ61" s="47"/>
      <c r="AR61" s="47"/>
      <c r="AS61" s="47"/>
      <c r="AT61" s="47"/>
      <c r="AU61" s="47"/>
      <c r="AV61" s="47"/>
      <c r="AW61" s="47"/>
      <c r="AX61" s="47"/>
      <c r="AY61" s="47"/>
      <c r="AZ61" s="47"/>
      <c r="BA61" s="47"/>
      <c r="BB61" s="47"/>
      <c r="BC61" s="47"/>
      <c r="BD61" s="47"/>
      <c r="BE61" s="47"/>
      <c r="BF61" s="47"/>
      <c r="BG61" s="47"/>
      <c r="BH61" s="47"/>
      <c r="BI61" s="47"/>
      <c r="BJ61" s="47"/>
      <c r="BK61" s="47"/>
      <c r="BL61" s="47"/>
      <c r="BM61" s="47"/>
      <c r="BN61" s="47"/>
      <c r="BO61" s="47"/>
      <c r="BP61" s="47"/>
    </row>
    <row r="62" spans="2:68" ht="15" customHeight="1" thickBot="1">
      <c r="B62" s="48"/>
      <c r="C62" s="48"/>
      <c r="D62" s="48"/>
      <c r="E62" s="48"/>
      <c r="F62" s="56"/>
      <c r="G62" s="54"/>
      <c r="H62" s="51"/>
      <c r="I62" s="55"/>
      <c r="J62" s="55"/>
      <c r="K62" s="53"/>
      <c r="L62" s="53"/>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47"/>
      <c r="AY62" s="47"/>
      <c r="AZ62" s="47"/>
      <c r="BA62" s="47"/>
      <c r="BB62" s="47"/>
      <c r="BC62" s="47"/>
      <c r="BD62" s="47"/>
      <c r="BE62" s="47"/>
      <c r="BF62" s="47"/>
      <c r="BG62" s="47"/>
      <c r="BH62" s="47"/>
      <c r="BI62" s="47"/>
      <c r="BJ62" s="47"/>
      <c r="BK62" s="47"/>
      <c r="BL62" s="47"/>
      <c r="BM62" s="47"/>
      <c r="BN62" s="47"/>
      <c r="BO62" s="47"/>
      <c r="BP62" s="47"/>
    </row>
    <row r="63" spans="2:68" ht="15" customHeight="1" thickBot="1">
      <c r="B63" s="48" t="s">
        <v>93</v>
      </c>
      <c r="C63" s="48" t="s">
        <v>102</v>
      </c>
      <c r="D63" s="48" t="s">
        <v>107</v>
      </c>
      <c r="E63" s="48" t="s">
        <v>78</v>
      </c>
      <c r="F63" s="49" t="s">
        <v>94</v>
      </c>
      <c r="G63" s="54"/>
      <c r="H63" s="51"/>
      <c r="I63" s="55">
        <v>45850</v>
      </c>
      <c r="J63" s="55">
        <v>45863</v>
      </c>
      <c r="K63" s="53"/>
      <c r="L63" s="53"/>
      <c r="M63" s="47"/>
      <c r="N63" s="47"/>
      <c r="O63" s="47"/>
      <c r="P63" s="47"/>
      <c r="Q63" s="47"/>
      <c r="R63" s="47"/>
      <c r="S63" s="47"/>
      <c r="T63" s="47"/>
      <c r="U63" s="47"/>
      <c r="V63" s="47"/>
      <c r="W63" s="47"/>
      <c r="X63" s="47"/>
      <c r="Y63" s="47"/>
      <c r="Z63" s="47"/>
      <c r="AA63" s="47"/>
      <c r="AB63" s="47"/>
      <c r="AC63" s="47"/>
      <c r="AD63" s="47"/>
      <c r="AE63" s="47"/>
      <c r="AF63" s="47"/>
      <c r="AG63" s="47"/>
      <c r="AH63" s="47"/>
      <c r="AI63" s="47"/>
      <c r="AJ63" s="47"/>
      <c r="AK63" s="47"/>
      <c r="AL63" s="47"/>
      <c r="AM63" s="47"/>
      <c r="AN63" s="47"/>
      <c r="AO63" s="47"/>
      <c r="AP63" s="47"/>
      <c r="AQ63" s="47"/>
      <c r="AR63" s="47"/>
      <c r="AS63" s="47"/>
      <c r="AT63" s="47"/>
      <c r="AU63" s="47"/>
      <c r="AV63" s="47"/>
      <c r="AW63" s="47"/>
      <c r="AX63" s="47"/>
      <c r="AY63" s="47"/>
      <c r="AZ63" s="47"/>
      <c r="BA63" s="47"/>
      <c r="BB63" s="47"/>
      <c r="BC63" s="47"/>
      <c r="BD63" s="47"/>
      <c r="BE63" s="47"/>
      <c r="BF63" s="47"/>
      <c r="BG63" s="47"/>
      <c r="BH63" s="47"/>
      <c r="BI63" s="47"/>
      <c r="BJ63" s="47"/>
      <c r="BK63" s="47"/>
      <c r="BL63" s="47"/>
      <c r="BM63" s="47"/>
      <c r="BN63" s="47"/>
      <c r="BO63" s="47"/>
      <c r="BP63" s="47"/>
    </row>
    <row r="64" spans="2:68" ht="15" customHeight="1" thickBot="1">
      <c r="B64" s="48" t="s">
        <v>91</v>
      </c>
      <c r="C64" s="48" t="s">
        <v>102</v>
      </c>
      <c r="D64" s="48" t="s">
        <v>107</v>
      </c>
      <c r="E64" s="48" t="s">
        <v>78</v>
      </c>
      <c r="F64" s="49" t="s">
        <v>106</v>
      </c>
      <c r="G64" s="54"/>
      <c r="H64" s="51"/>
      <c r="I64" s="55">
        <v>45850</v>
      </c>
      <c r="J64" s="55">
        <v>45863</v>
      </c>
      <c r="K64" s="53"/>
      <c r="L64" s="53"/>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c r="AO64" s="47"/>
      <c r="AP64" s="47"/>
      <c r="AQ64" s="47"/>
      <c r="AR64" s="47"/>
      <c r="AS64" s="47"/>
      <c r="AT64" s="47"/>
      <c r="AU64" s="47"/>
      <c r="AV64" s="47"/>
      <c r="AW64" s="47"/>
      <c r="AX64" s="47"/>
      <c r="AY64" s="47"/>
      <c r="AZ64" s="47"/>
      <c r="BA64" s="47"/>
      <c r="BB64" s="47"/>
      <c r="BC64" s="47"/>
      <c r="BD64" s="47"/>
      <c r="BE64" s="47"/>
      <c r="BF64" s="47"/>
      <c r="BG64" s="47"/>
      <c r="BH64" s="47"/>
      <c r="BI64" s="47"/>
      <c r="BJ64" s="47"/>
      <c r="BK64" s="47"/>
      <c r="BL64" s="47"/>
      <c r="BM64" s="47"/>
      <c r="BN64" s="47"/>
      <c r="BO64" s="47"/>
      <c r="BP64" s="47"/>
    </row>
    <row r="65" spans="2:68" ht="15" customHeight="1" thickBot="1">
      <c r="B65" s="48"/>
      <c r="C65" s="48"/>
      <c r="D65" s="48"/>
      <c r="E65" s="48"/>
      <c r="F65" s="49"/>
      <c r="G65" s="54"/>
      <c r="H65" s="51"/>
      <c r="I65" s="55"/>
      <c r="J65" s="55"/>
      <c r="K65" s="53"/>
      <c r="L65" s="53"/>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47"/>
      <c r="AY65" s="47"/>
      <c r="AZ65" s="47"/>
      <c r="BA65" s="47"/>
      <c r="BB65" s="47"/>
      <c r="BC65" s="47"/>
      <c r="BD65" s="47"/>
      <c r="BE65" s="47"/>
      <c r="BF65" s="47"/>
      <c r="BG65" s="47"/>
      <c r="BH65" s="47"/>
      <c r="BI65" s="47"/>
      <c r="BJ65" s="47"/>
      <c r="BK65" s="47"/>
      <c r="BL65" s="47"/>
      <c r="BM65" s="47"/>
      <c r="BN65" s="47"/>
      <c r="BO65" s="47"/>
      <c r="BP65" s="47"/>
    </row>
    <row r="66" spans="2:68" ht="15" customHeight="1" thickBot="1">
      <c r="B66" s="48" t="s">
        <v>0</v>
      </c>
      <c r="C66" s="48" t="s">
        <v>108</v>
      </c>
      <c r="D66" s="48" t="s">
        <v>109</v>
      </c>
      <c r="E66" s="48" t="s">
        <v>0</v>
      </c>
      <c r="F66" s="49" t="s">
        <v>110</v>
      </c>
      <c r="G66" s="54"/>
      <c r="H66" s="51"/>
      <c r="I66" s="55">
        <v>45864</v>
      </c>
      <c r="J66" s="52">
        <v>45877</v>
      </c>
      <c r="K66" s="53"/>
      <c r="L66" s="53"/>
      <c r="M66" s="47"/>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47"/>
      <c r="AM66" s="47"/>
      <c r="AN66" s="47"/>
      <c r="AO66" s="47"/>
      <c r="AP66" s="47"/>
      <c r="AQ66" s="47"/>
      <c r="AR66" s="47"/>
      <c r="AS66" s="47"/>
      <c r="AT66" s="47"/>
      <c r="AU66" s="47"/>
      <c r="AV66" s="47"/>
      <c r="AW66" s="47"/>
      <c r="AX66" s="47"/>
      <c r="AY66" s="47"/>
      <c r="AZ66" s="47"/>
      <c r="BA66" s="47"/>
      <c r="BB66" s="47"/>
      <c r="BC66" s="47"/>
      <c r="BD66" s="47"/>
      <c r="BE66" s="47"/>
      <c r="BF66" s="47"/>
      <c r="BG66" s="47"/>
      <c r="BH66" s="47"/>
      <c r="BI66" s="47"/>
      <c r="BJ66" s="47"/>
      <c r="BK66" s="47"/>
      <c r="BL66" s="47"/>
      <c r="BM66" s="47"/>
      <c r="BN66" s="47"/>
      <c r="BO66" s="47"/>
      <c r="BP66" s="47"/>
    </row>
    <row r="67" spans="2:68" ht="15" customHeight="1">
      <c r="B67" s="48" t="s">
        <v>59</v>
      </c>
      <c r="C67" s="48" t="s">
        <v>108</v>
      </c>
      <c r="D67" s="48" t="s">
        <v>109</v>
      </c>
      <c r="E67" s="48" t="s">
        <v>111</v>
      </c>
      <c r="F67" s="49" t="s">
        <v>112</v>
      </c>
      <c r="G67" s="54"/>
      <c r="H67" s="51"/>
      <c r="I67" s="55">
        <v>45864</v>
      </c>
      <c r="J67" s="55">
        <v>45877</v>
      </c>
      <c r="K67" s="53"/>
      <c r="L67" s="53"/>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47"/>
      <c r="AY67" s="47"/>
      <c r="AZ67" s="47"/>
      <c r="BA67" s="47"/>
      <c r="BB67" s="47"/>
      <c r="BC67" s="47"/>
      <c r="BD67" s="47"/>
      <c r="BE67" s="47"/>
      <c r="BF67" s="47"/>
      <c r="BG67" s="47"/>
      <c r="BH67" s="47"/>
      <c r="BI67" s="47"/>
      <c r="BJ67" s="47"/>
      <c r="BK67" s="47"/>
      <c r="BL67" s="47"/>
      <c r="BM67" s="47"/>
      <c r="BN67" s="47"/>
      <c r="BO67" s="47"/>
      <c r="BP67" s="47"/>
    </row>
    <row r="68" spans="2:68" ht="15" customHeight="1">
      <c r="B68" s="48" t="s">
        <v>59</v>
      </c>
      <c r="C68" s="48" t="s">
        <v>108</v>
      </c>
      <c r="D68" s="48" t="s">
        <v>109</v>
      </c>
      <c r="E68" s="48" t="s">
        <v>111</v>
      </c>
      <c r="F68" s="49" t="s">
        <v>113</v>
      </c>
      <c r="G68" s="54"/>
      <c r="H68" s="51"/>
      <c r="I68" s="55">
        <v>45864</v>
      </c>
      <c r="J68" s="55">
        <v>45877</v>
      </c>
      <c r="K68" s="53"/>
      <c r="L68" s="53"/>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47"/>
      <c r="AY68" s="47"/>
      <c r="AZ68" s="47"/>
      <c r="BA68" s="47"/>
      <c r="BB68" s="47"/>
      <c r="BC68" s="47"/>
      <c r="BD68" s="47"/>
      <c r="BE68" s="47"/>
      <c r="BF68" s="47"/>
      <c r="BG68" s="47"/>
      <c r="BH68" s="47"/>
      <c r="BI68" s="47"/>
      <c r="BJ68" s="47"/>
      <c r="BK68" s="47"/>
      <c r="BL68" s="47"/>
      <c r="BM68" s="47"/>
      <c r="BN68" s="47"/>
      <c r="BO68" s="47"/>
      <c r="BP68" s="47"/>
    </row>
    <row r="69" spans="2:68" ht="15" customHeight="1">
      <c r="B69" s="48" t="s">
        <v>59</v>
      </c>
      <c r="C69" s="48" t="s">
        <v>108</v>
      </c>
      <c r="D69" s="48" t="s">
        <v>109</v>
      </c>
      <c r="E69" s="48" t="s">
        <v>111</v>
      </c>
      <c r="F69" s="49" t="s">
        <v>114</v>
      </c>
      <c r="G69" s="54"/>
      <c r="H69" s="51"/>
      <c r="I69" s="55">
        <v>45864</v>
      </c>
      <c r="J69" s="55">
        <v>45877</v>
      </c>
      <c r="K69" s="53"/>
      <c r="L69" s="53"/>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47"/>
      <c r="AY69" s="47"/>
      <c r="AZ69" s="47"/>
      <c r="BA69" s="47"/>
      <c r="BB69" s="47"/>
      <c r="BC69" s="47"/>
      <c r="BD69" s="47"/>
      <c r="BE69" s="47"/>
      <c r="BF69" s="47"/>
      <c r="BG69" s="47"/>
      <c r="BH69" s="47"/>
      <c r="BI69" s="47"/>
      <c r="BJ69" s="47"/>
      <c r="BK69" s="47"/>
      <c r="BL69" s="47"/>
      <c r="BM69" s="47"/>
      <c r="BN69" s="47"/>
      <c r="BO69" s="47"/>
      <c r="BP69" s="47"/>
    </row>
    <row r="70" spans="2:68" ht="15" customHeight="1">
      <c r="B70" s="48" t="s">
        <v>0</v>
      </c>
      <c r="C70" s="48" t="s">
        <v>108</v>
      </c>
      <c r="D70" s="48" t="s">
        <v>109</v>
      </c>
      <c r="E70" s="48" t="s">
        <v>0</v>
      </c>
      <c r="F70" s="56" t="s">
        <v>115</v>
      </c>
      <c r="G70" s="54"/>
      <c r="H70" s="51"/>
      <c r="I70" s="55">
        <v>45864</v>
      </c>
      <c r="J70" s="55">
        <v>45877</v>
      </c>
      <c r="K70" s="53"/>
      <c r="L70" s="53"/>
      <c r="M70" s="47"/>
      <c r="N70" s="47"/>
      <c r="O70" s="47"/>
      <c r="P70" s="47"/>
      <c r="Q70" s="47"/>
      <c r="R70" s="47"/>
      <c r="S70" s="47"/>
      <c r="T70" s="47"/>
      <c r="U70" s="47"/>
      <c r="V70" s="47"/>
      <c r="W70" s="47"/>
      <c r="X70" s="47"/>
      <c r="Y70" s="47"/>
      <c r="Z70" s="47"/>
      <c r="AA70" s="47"/>
      <c r="AB70" s="47"/>
      <c r="AC70" s="47"/>
      <c r="AD70" s="47"/>
      <c r="AE70" s="47"/>
      <c r="AF70" s="47"/>
      <c r="AG70" s="47"/>
      <c r="AH70" s="47"/>
      <c r="AI70" s="47"/>
      <c r="AJ70" s="47"/>
      <c r="AK70" s="47"/>
      <c r="AL70" s="47"/>
      <c r="AM70" s="47"/>
      <c r="AN70" s="47"/>
      <c r="AO70" s="47"/>
      <c r="AP70" s="47"/>
      <c r="AQ70" s="47"/>
      <c r="AR70" s="47"/>
      <c r="AS70" s="47"/>
      <c r="AT70" s="47"/>
      <c r="AU70" s="47"/>
      <c r="AV70" s="47"/>
      <c r="AW70" s="47"/>
      <c r="AX70" s="47"/>
      <c r="AY70" s="47"/>
      <c r="AZ70" s="47"/>
      <c r="BA70" s="47"/>
      <c r="BB70" s="47"/>
      <c r="BC70" s="47"/>
      <c r="BD70" s="47"/>
      <c r="BE70" s="47"/>
      <c r="BF70" s="47"/>
      <c r="BG70" s="47"/>
      <c r="BH70" s="47"/>
      <c r="BI70" s="47"/>
      <c r="BJ70" s="47"/>
      <c r="BK70" s="47"/>
      <c r="BL70" s="47"/>
      <c r="BM70" s="47"/>
      <c r="BN70" s="47"/>
      <c r="BO70" s="47"/>
      <c r="BP70" s="47"/>
    </row>
    <row r="71" spans="2:68" ht="15" customHeight="1">
      <c r="F71" s="57" t="s">
        <v>116</v>
      </c>
    </row>
  </sheetData>
  <mergeCells count="12">
    <mergeCell ref="BQ4:BW4"/>
    <mergeCell ref="G3:H3"/>
    <mergeCell ref="I3:J3"/>
    <mergeCell ref="G4:H4"/>
    <mergeCell ref="M4:S4"/>
    <mergeCell ref="T4:Z4"/>
    <mergeCell ref="AA4:AG4"/>
    <mergeCell ref="AH4:AN4"/>
    <mergeCell ref="AO4:AU4"/>
    <mergeCell ref="AV4:BB4"/>
    <mergeCell ref="BC4:BI4"/>
    <mergeCell ref="BJ4:BP4"/>
  </mergeCells>
  <conditionalFormatting sqref="H7:H70">
    <cfRule type="dataBar" priority="1">
      <dataBar>
        <cfvo type="num" val="0"/>
        <cfvo type="num" val="1"/>
        <color theme="0" tint="-0.249977111117893"/>
      </dataBar>
      <extLst>
        <ext xmlns:x14="http://schemas.microsoft.com/office/spreadsheetml/2009/9/main" uri="{B025F937-C7B1-47D3-B67F-A62EFF666E3E}">
          <x14:id>{8B112EA8-ED1D-4B7B-AD33-3AC138994D0D}</x14:id>
        </ext>
      </extLst>
    </cfRule>
  </conditionalFormatting>
  <conditionalFormatting sqref="AD9">
    <cfRule type="expression" dxfId="1" priority="3">
      <formula>AND(TODAY()&gt;=AC$5,TODAY()&lt;AD$5)</formula>
    </cfRule>
  </conditionalFormatting>
  <conditionalFormatting sqref="BQ5:BU6 M5:BP8 M9:AC9 AE9:BP9 M10:AB10 AD10:BP10 M11:BP70">
    <cfRule type="expression" dxfId="0" priority="2">
      <formula>AND(TODAY()&gt;=M$5,TODAY()&lt;N$5)</formula>
    </cfRule>
  </conditionalFormatting>
  <dataValidations count="1">
    <dataValidation allowBlank="1" showInputMessage="1" showErrorMessage="1" sqref="AD10:XFD10 B2:C61 A1:A1048576 D1:XFD9 D11:XFD61 D10:AB10 B62:XFD1048576" xr:uid="{48A682F2-BB20-4610-8ABC-6737C8B46BD5}"/>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8B112EA8-ED1D-4B7B-AD33-3AC138994D0D}">
            <x14:dataBar minLength="0" maxLength="100" gradient="0">
              <x14:cfvo type="num">
                <xm:f>0</xm:f>
              </x14:cfvo>
              <x14:cfvo type="num">
                <xm:f>1</xm:f>
              </x14:cfvo>
              <x14:negativeFillColor rgb="FFFF0000"/>
              <x14:axisColor rgb="FF000000"/>
            </x14:dataBar>
          </x14:cfRule>
          <xm:sqref>H7:H70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0064C-4B62-4D52-8AF2-797FD9550BB5}">
  <dimension ref="A1:C13"/>
  <sheetViews>
    <sheetView workbookViewId="0">
      <selection activeCell="B23" sqref="B23"/>
    </sheetView>
  </sheetViews>
  <sheetFormatPr defaultColWidth="8.85546875" defaultRowHeight="15"/>
  <cols>
    <col min="1" max="1" width="13.42578125" customWidth="1"/>
    <col min="2" max="2" width="36.42578125" bestFit="1" customWidth="1"/>
    <col min="3" max="3" width="62.140625" customWidth="1"/>
  </cols>
  <sheetData>
    <row r="1" spans="1:3">
      <c r="A1" s="108" t="s">
        <v>117</v>
      </c>
      <c r="B1" s="109"/>
      <c r="C1" s="110"/>
    </row>
    <row r="2" spans="1:3">
      <c r="A2" s="58" t="s">
        <v>118</v>
      </c>
      <c r="B2" s="59" t="s">
        <v>119</v>
      </c>
      <c r="C2" s="60" t="s">
        <v>120</v>
      </c>
    </row>
    <row r="3" spans="1:3">
      <c r="A3" s="61">
        <v>1</v>
      </c>
      <c r="B3" s="62" t="s">
        <v>121</v>
      </c>
      <c r="C3" s="63" t="s">
        <v>122</v>
      </c>
    </row>
    <row r="4" spans="1:3" ht="26.25">
      <c r="A4" s="61">
        <v>2</v>
      </c>
      <c r="B4" s="62" t="s">
        <v>123</v>
      </c>
      <c r="C4" s="64" t="s">
        <v>124</v>
      </c>
    </row>
    <row r="5" spans="1:3" s="6" customFormat="1" ht="51.75">
      <c r="A5" s="81">
        <v>3</v>
      </c>
      <c r="B5" s="82" t="s">
        <v>125</v>
      </c>
      <c r="C5" s="64" t="s">
        <v>126</v>
      </c>
    </row>
    <row r="6" spans="1:3" ht="39">
      <c r="A6" s="61">
        <v>4</v>
      </c>
      <c r="B6" s="82" t="s">
        <v>127</v>
      </c>
      <c r="C6" s="64" t="s">
        <v>128</v>
      </c>
    </row>
    <row r="7" spans="1:3">
      <c r="A7" s="84">
        <v>5</v>
      </c>
      <c r="B7" s="85" t="s">
        <v>129</v>
      </c>
      <c r="C7" s="86" t="s">
        <v>130</v>
      </c>
    </row>
    <row r="8" spans="1:3" ht="39.75" thickBot="1">
      <c r="A8" s="65">
        <v>6</v>
      </c>
      <c r="B8" s="83" t="s">
        <v>131</v>
      </c>
      <c r="C8" s="66" t="s">
        <v>132</v>
      </c>
    </row>
    <row r="10" spans="1:3" ht="15.75" thickBot="1"/>
    <row r="11" spans="1:3">
      <c r="A11" s="111" t="s">
        <v>133</v>
      </c>
      <c r="B11" s="112"/>
      <c r="C11" s="113"/>
    </row>
    <row r="12" spans="1:3">
      <c r="A12" s="114"/>
      <c r="B12" s="115"/>
      <c r="C12" s="116"/>
    </row>
    <row r="13" spans="1:3">
      <c r="A13" s="117"/>
      <c r="B13" s="118"/>
      <c r="C13" s="119"/>
    </row>
  </sheetData>
  <mergeCells count="2">
    <mergeCell ref="A1:C1"/>
    <mergeCell ref="A11:C1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7523E-F206-44D1-9C9C-3EC2941C15AD}">
  <dimension ref="A1:D8"/>
  <sheetViews>
    <sheetView workbookViewId="0">
      <selection activeCell="D10" sqref="D10"/>
    </sheetView>
  </sheetViews>
  <sheetFormatPr defaultColWidth="8.85546875" defaultRowHeight="15"/>
  <cols>
    <col min="1" max="1" width="13.85546875" style="69" bestFit="1" customWidth="1"/>
    <col min="2" max="2" width="13.85546875" customWidth="1"/>
    <col min="3" max="3" width="20.140625" customWidth="1"/>
    <col min="4" max="4" width="112.42578125" bestFit="1" customWidth="1"/>
  </cols>
  <sheetData>
    <row r="1" spans="1:4" ht="23.25" customHeight="1" thickBot="1">
      <c r="A1" s="67" t="s">
        <v>134</v>
      </c>
      <c r="B1" s="68" t="s">
        <v>135</v>
      </c>
      <c r="C1" s="68" t="s">
        <v>136</v>
      </c>
      <c r="D1" s="73" t="s">
        <v>137</v>
      </c>
    </row>
    <row r="2" spans="1:4" ht="45.75" thickBot="1">
      <c r="A2" s="74">
        <v>1</v>
      </c>
      <c r="B2" s="75">
        <v>45748</v>
      </c>
      <c r="C2" s="75" t="s">
        <v>138</v>
      </c>
      <c r="D2" s="76" t="s">
        <v>139</v>
      </c>
    </row>
    <row r="3" spans="1:4" ht="105.75" thickBot="1">
      <c r="A3" s="74">
        <v>2</v>
      </c>
      <c r="B3" s="77">
        <v>45748</v>
      </c>
      <c r="C3" s="77" t="s">
        <v>140</v>
      </c>
      <c r="D3" s="76" t="s">
        <v>141</v>
      </c>
    </row>
    <row r="4" spans="1:4" ht="15.75" thickBot="1">
      <c r="A4" s="74">
        <v>3</v>
      </c>
      <c r="B4" s="75">
        <v>45778</v>
      </c>
      <c r="C4" s="75" t="s">
        <v>142</v>
      </c>
      <c r="D4" s="78" t="s">
        <v>143</v>
      </c>
    </row>
    <row r="5" spans="1:4" ht="15.75" thickBot="1">
      <c r="A5" s="74">
        <v>4</v>
      </c>
      <c r="B5" s="77">
        <v>45809</v>
      </c>
      <c r="C5" s="77" t="s">
        <v>144</v>
      </c>
      <c r="D5" s="78" t="s">
        <v>145</v>
      </c>
    </row>
    <row r="6" spans="1:4" ht="15.75" thickBot="1">
      <c r="A6" s="74">
        <v>5</v>
      </c>
      <c r="B6" s="75">
        <v>45839</v>
      </c>
      <c r="C6" s="75" t="s">
        <v>102</v>
      </c>
      <c r="D6" s="76" t="s">
        <v>146</v>
      </c>
    </row>
    <row r="7" spans="1:4" ht="45.75" thickBot="1">
      <c r="A7" s="74">
        <v>6</v>
      </c>
      <c r="B7" s="77">
        <v>45870</v>
      </c>
      <c r="C7" s="74" t="s">
        <v>2</v>
      </c>
      <c r="D7" s="76" t="s">
        <v>147</v>
      </c>
    </row>
    <row r="8" spans="1:4" ht="15.75" thickBot="1">
      <c r="A8" s="74">
        <v>7</v>
      </c>
      <c r="B8" s="75">
        <v>45901</v>
      </c>
      <c r="C8" s="79" t="s">
        <v>148</v>
      </c>
      <c r="D8" s="80" t="s">
        <v>149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0EE6B-3510-41EA-93A8-4CA6125E5E09}">
  <dimension ref="B15:S36"/>
  <sheetViews>
    <sheetView zoomScale="200" zoomScaleNormal="200" workbookViewId="0">
      <selection activeCell="W30" sqref="W30"/>
    </sheetView>
  </sheetViews>
  <sheetFormatPr defaultColWidth="8.85546875" defaultRowHeight="15"/>
  <cols>
    <col min="2" max="2" width="53" bestFit="1" customWidth="1"/>
  </cols>
  <sheetData>
    <row r="15" spans="14:19" ht="17.25">
      <c r="N15" s="70" t="s">
        <v>150</v>
      </c>
      <c r="S15" s="70" t="s">
        <v>150</v>
      </c>
    </row>
    <row r="36" spans="2:14">
      <c r="B36" s="71" t="s">
        <v>151</v>
      </c>
      <c r="N36" s="71" t="s">
        <v>152</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E9E53E8BD707542AAE56DE1CB0D2EA1" ma:contentTypeVersion="15" ma:contentTypeDescription="Create a new document." ma:contentTypeScope="" ma:versionID="093689f9faaabf6930d581c7f8bfa00a">
  <xsd:schema xmlns:xsd="http://www.w3.org/2001/XMLSchema" xmlns:xs="http://www.w3.org/2001/XMLSchema" xmlns:p="http://schemas.microsoft.com/office/2006/metadata/properties" xmlns:ns2="816e9d17-1467-4f10-9f64-6fa3250acdda" xmlns:ns3="981aa589-6265-4267-a044-f7b742ef8bfb" targetNamespace="http://schemas.microsoft.com/office/2006/metadata/properties" ma:root="true" ma:fieldsID="b531cd8458b5d6a43f935bfd7a832c2e" ns2:_="" ns3:_="">
    <xsd:import namespace="816e9d17-1467-4f10-9f64-6fa3250acdda"/>
    <xsd:import namespace="981aa589-6265-4267-a044-f7b742ef8bf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COESA" minOccurs="0"/>
                <xsd:element ref="ns2:COESecondarySA" minOccurs="0"/>
                <xsd:element ref="ns2:MediaLengthInSeconds" minOccurs="0"/>
                <xsd:element ref="ns2:NOT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6e9d17-1467-4f10-9f64-6fa3250acdd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2a6b2b66-40d8-4e06-8a39-adc3ecd4519b"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COESA" ma:index="19" nillable="true" ma:displayName="COE Primary SA" ma:format="Dropdown" ma:list="UserInfo" ma:SharePointGroup="0" ma:internalName="COESA">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ESecondarySA" ma:index="20" nillable="true" ma:displayName="COE Secondary SA" ma:format="Dropdown" ma:list="UserInfo" ma:SharePointGroup="0" ma:internalName="COESecondarySA">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LengthInSeconds" ma:index="21" nillable="true" ma:displayName="MediaLengthInSeconds" ma:hidden="true" ma:internalName="MediaLengthInSeconds" ma:readOnly="true">
      <xsd:simpleType>
        <xsd:restriction base="dms:Unknown"/>
      </xsd:simpleType>
    </xsd:element>
    <xsd:element name="NOTES" ma:index="22" nillable="true" ma:displayName="NOTES" ma:format="Dropdown" ma:internalName="NOTE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81aa589-6265-4267-a044-f7b742ef8bf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6c42edf-45b2-4a08-a935-a21bc9c844c8}" ma:internalName="TaxCatchAll" ma:showField="CatchAllData" ma:web="981aa589-6265-4267-a044-f7b742ef8bf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OESecondarySA xmlns="816e9d17-1467-4f10-9f64-6fa3250acdda">
      <UserInfo>
        <DisplayName/>
        <AccountId xsi:nil="true"/>
        <AccountType/>
      </UserInfo>
    </COESecondarySA>
    <NOTES xmlns="816e9d17-1467-4f10-9f64-6fa3250acdda" xsi:nil="true"/>
    <COESA xmlns="816e9d17-1467-4f10-9f64-6fa3250acdda">
      <UserInfo>
        <DisplayName/>
        <AccountId xsi:nil="true"/>
        <AccountType/>
      </UserInfo>
    </COESA>
    <lcf76f155ced4ddcb4097134ff3c332f xmlns="816e9d17-1467-4f10-9f64-6fa3250acdda">
      <Terms xmlns="http://schemas.microsoft.com/office/infopath/2007/PartnerControls"/>
    </lcf76f155ced4ddcb4097134ff3c332f>
    <TaxCatchAll xmlns="981aa589-6265-4267-a044-f7b742ef8bfb" xsi:nil="true"/>
  </documentManagement>
</p:properties>
</file>

<file path=customXml/itemProps1.xml><?xml version="1.0" encoding="utf-8"?>
<ds:datastoreItem xmlns:ds="http://schemas.openxmlformats.org/officeDocument/2006/customXml" ds:itemID="{D603A457-D9C2-485F-8E0F-3FA48C9C9FE3}"/>
</file>

<file path=customXml/itemProps2.xml><?xml version="1.0" encoding="utf-8"?>
<ds:datastoreItem xmlns:ds="http://schemas.openxmlformats.org/officeDocument/2006/customXml" ds:itemID="{7BF5EAA9-CD97-491C-9CE1-8B9C3B1DD2B7}"/>
</file>

<file path=customXml/itemProps3.xml><?xml version="1.0" encoding="utf-8"?>
<ds:datastoreItem xmlns:ds="http://schemas.openxmlformats.org/officeDocument/2006/customXml" ds:itemID="{3003BADA-8F08-4131-B5CF-B3911A07B60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Patel, Kiran</dc:creator>
  <cp:keywords/>
  <dc:description/>
  <cp:lastModifiedBy/>
  <cp:revision/>
  <dcterms:created xsi:type="dcterms:W3CDTF">2025-03-24T07:41:19Z</dcterms:created>
  <dcterms:modified xsi:type="dcterms:W3CDTF">2025-03-26T11:34:02Z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0x0101004E9E53E8BD707542AAE56DE1CB0D2EA1</vt:lpwstr>
  </property>
  <property fmtid="{D5CDD505-2E9C-101B-9397-08002B2CF9AE}" pid="3" name="MediaServiceImageTags">
    <vt:lpwstr/>
  </property>
</Properties>
</file>