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SoundraPandian\work\Optum\fx\cmc\"/>
    </mc:Choice>
  </mc:AlternateContent>
  <xr:revisionPtr revIDLastSave="0" documentId="13_ncr:1_{EE84FF13-D008-4827-92C9-7E957EACED3F}" xr6:coauthVersionLast="47" xr6:coauthVersionMax="47" xr10:uidLastSave="{00000000-0000-0000-0000-000000000000}"/>
  <bookViews>
    <workbookView xWindow="-108" yWindow="-108" windowWidth="23256" windowHeight="12456" activeTab="1" xr2:uid="{00000000-000D-0000-FFFF-FFFF00000000}"/>
  </bookViews>
  <sheets>
    <sheet name="Milestones &amp; Storypoints" sheetId="2" r:id="rId1"/>
    <sheet name="WBS" sheetId="3" r:id="rId2"/>
    <sheet name="CM COE Values" sheetId="4" r:id="rId3"/>
    <sheet name="Milestones" sheetId="5" r:id="rId4"/>
    <sheet name="Architecture" sheetId="6" r:id="rId5"/>
  </sheets>
  <definedNames>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6" i="3" l="1"/>
  <c r="L25" i="3"/>
  <c r="L11" i="3"/>
  <c r="L7" i="3"/>
  <c r="I3" i="3"/>
  <c r="M5" i="3" s="1"/>
  <c r="F14" i="2"/>
  <c r="G14" i="2" s="1"/>
  <c r="H14" i="2" s="1"/>
  <c r="I14" i="2" s="1"/>
  <c r="J14" i="2" s="1"/>
  <c r="K14" i="2" s="1"/>
  <c r="L14" i="2" s="1"/>
  <c r="M14" i="2" s="1"/>
  <c r="N14" i="2" s="1"/>
  <c r="O14" i="2" s="1"/>
  <c r="P14" i="2" s="1"/>
  <c r="D6" i="2"/>
  <c r="D5" i="2"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<sst xmlns="http://schemas.openxmlformats.org/spreadsheetml/2006/main" count="792" uniqueCount="242">
  <si>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</si>
  <si>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</si>
  <si>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</si>
  <si>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</si>
  <si>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</si>
  <si>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</si>
  <si>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</si>
  <si>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</si>
  <si>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</si>
  <si>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</si>
  <si>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</si>
  <si>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</si>
  <si>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</si>
  <si>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</si>
  <si>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</si>
  <si>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</si>
  <si>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</si>
  <si>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</si>
  <si>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</si>
  <si>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</si>
  <si>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S9</t>
  </si>
  <si>
    <t>S10</t>
  </si>
  <si>
    <t>S11</t>
  </si>
  <si>
    <t>MS1 Architecture</t>
  </si>
  <si>
    <t>NonProduction Networking</t>
  </si>
  <si>
    <t>Dev Environment</t>
  </si>
  <si>
    <t>MS2 Dev Environment Testing and User Acceptance</t>
  </si>
  <si>
    <t>Test Environment</t>
  </si>
  <si>
    <t>MS3 Test Environment Testing and User Acceptance</t>
  </si>
  <si>
    <t>Stage Environment</t>
  </si>
  <si>
    <t>MS4 Stage Environment  Testing and User Acceptance</t>
  </si>
  <si>
    <t>Production Networking</t>
  </si>
  <si>
    <t>Production &amp; DR Environments</t>
  </si>
  <si>
    <t>MS5 Production &amp; DR Testing and User Acceptance</t>
  </si>
  <si>
    <t>MS6 Cutover / Go-Live</t>
  </si>
  <si>
    <t>Post Cutover Observation &amp; Monitoring</t>
  </si>
  <si>
    <t>MS7 OnPerm Cleanup</t>
  </si>
  <si>
    <t>Minor Milestone</t>
  </si>
  <si>
    <t>Major Milestone</t>
  </si>
  <si>
    <t>Migration Pod Responsibility</t>
  </si>
  <si>
    <t>Application Team Responsibity</t>
  </si>
  <si>
    <t>Shared Responsibility</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</si>
  <si>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</si>
  <si>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</si>
  <si>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</si>
  <si>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</si>
  <si>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</si>
  <si>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</si>
  <si>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</si>
  <si>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</si>
  <si>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</si>
  <si>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</si>
  <si>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</si>
  <si>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</si>
  <si>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</si>
  <si>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</si>
  <si>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</si>
  <si>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</si>
  <si>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</si>
  <si>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</si>
  <si>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</si>
  <si>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</si>
  <si>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</si>
  <si>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</si>
  <si>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</si>
  <si>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</si>
  <si>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</si>
  <si>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</si>
  <si>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</si>
  <si>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</si>
  <si>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</si>
  <si>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</si>
  <si>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</si>
  <si>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</si>
  <si>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</si>
  <si>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</si>
  <si>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</si>
  <si>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</si>
  <si>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</si>
  <si>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</si>
  <si>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</si>
  <si>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</si>
  <si>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Network &amp; Security Design - Dev Environment</t>
  </si>
  <si>
    <t>Develop Network &amp; Security Design - Test Environment</t>
  </si>
  <si>
    <t>Develop Network &amp; Security Design - Production Environment</t>
  </si>
  <si>
    <t>Develop Low Level Design - Production &amp;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</si>
  <si>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</si>
  <si>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</si>
  <si>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</si>
  <si>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&amp; Prod Environment</t>
  </si>
  <si>
    <t>Publish Low Level Design Structure and Review</t>
  </si>
  <si>
    <t>Sprint Review</t>
  </si>
  <si>
    <t>SPRINT 1</t>
  </si>
  <si>
    <t>Sprint 1 Planning, Design &amp; Development</t>
  </si>
  <si>
    <t>Network</t>
  </si>
  <si>
    <t>Common</t>
  </si>
  <si>
    <t>Establish On-Premises Connectivity for Non-Production</t>
  </si>
  <si>
    <t>Establish connection between Cloud DB to MS on prem batch server.</t>
  </si>
  <si>
    <t>Establish connection between Cloud DMZ app to MS on-prem DB server (facets).</t>
  </si>
  <si>
    <t>Establish connection to Azure NetApp Files from on-premise batch servers for read and write access</t>
  </si>
  <si>
    <t>OHID authentication(MFA)  for portals login in cloud without any blockers</t>
  </si>
  <si>
    <t>Develop Terraform for Dev Environment using DOJO modules</t>
  </si>
  <si>
    <t>Data</t>
  </si>
  <si>
    <t>Configure DB authentication and access</t>
  </si>
  <si>
    <t>Low Level Design Review &amp; Sign Off</t>
  </si>
  <si>
    <t>Sprint 1 Review</t>
  </si>
  <si>
    <t>DEV</t>
  </si>
  <si>
    <t>SPRINT 2</t>
  </si>
  <si>
    <t>Sprint 2 Planning (Dev CI/CD &amp; IAC)</t>
  </si>
  <si>
    <t>Application</t>
  </si>
  <si>
    <t>CMCC</t>
  </si>
  <si>
    <t>Containerize applications and create Helm charts</t>
  </si>
  <si>
    <t>Develop Dev IAC &amp; CI/CD pipelines</t>
  </si>
  <si>
    <t>CMCP</t>
  </si>
  <si>
    <t>CMCCP</t>
  </si>
  <si>
    <t>Data inventory assessment and migration details planning</t>
  </si>
  <si>
    <t>Sprint 2 Review (Dev CI/CD &amp; IAC)</t>
  </si>
  <si>
    <t>SPRINT 3</t>
  </si>
  <si>
    <t>Sprint 3 Planning (Dev CI/CD &amp; IAC)</t>
  </si>
  <si>
    <t>Gateway</t>
  </si>
  <si>
    <t>Develop IAC &amp; Dev CI/CD pipelines</t>
  </si>
  <si>
    <t>Courtyard</t>
  </si>
  <si>
    <t>COE</t>
  </si>
  <si>
    <t>Validate and test dev environments and sign-off</t>
  </si>
  <si>
    <t>Database DR assessments and design/planning</t>
  </si>
  <si>
    <t>Sprint 3 Review (Dev CI/CD &amp; IAC)</t>
  </si>
  <si>
    <t>TEST</t>
  </si>
  <si>
    <t>SPRINT 4</t>
  </si>
  <si>
    <t>Sprint 4 Planning - (Test CI/CD &amp; IAC)</t>
  </si>
  <si>
    <t>Develop Terraform for Test Environment using DOJO modules</t>
  </si>
  <si>
    <t>Develop Test IAC &amp; CI/CD pipelines</t>
  </si>
  <si>
    <t>Validate and test test environments and sign-off</t>
  </si>
  <si>
    <t>Sprint 4 Review - (Test CI/CD &amp; IAC)</t>
  </si>
  <si>
    <t>STAGE</t>
  </si>
  <si>
    <t>SPRINT 5</t>
  </si>
  <si>
    <t>Sprint 5 Planning (Stage CI/CD &amp; IAC)</t>
  </si>
  <si>
    <t>Develop Terraform for Stage Environment using DOJO modules</t>
  </si>
  <si>
    <t>Develop Stage IAC &amp; CI/CD pipelines</t>
  </si>
  <si>
    <t>Test data object and database migration</t>
  </si>
  <si>
    <t>Validate and test Stage environments and sign-off</t>
  </si>
  <si>
    <t>Setup log shiping and backup for databases</t>
  </si>
  <si>
    <t>Sprint 5 Review (Stage CI/CD &amp; IAC)</t>
  </si>
  <si>
    <t>COMMON</t>
  </si>
  <si>
    <t>SPRINT 6</t>
  </si>
  <si>
    <t>Sprint 6 Planning</t>
  </si>
  <si>
    <t>Establish On-Premises Connectivity for Production</t>
  </si>
  <si>
    <t>Establish connection between Azure netapp to MS on prem Batch server for placing and reading docs.</t>
  </si>
  <si>
    <t>Establish On-Premises Connectivity for Disaster Recovery (DR)</t>
  </si>
  <si>
    <t>Develop Terraform for Production using DOJO modules</t>
  </si>
  <si>
    <t>Develop Terraform for Disaster Recovery (DR) using DOJO modules</t>
  </si>
  <si>
    <t>Develop DR runbook and process for databases</t>
  </si>
  <si>
    <t>Sprint 6 Review</t>
  </si>
  <si>
    <t>PROD</t>
  </si>
  <si>
    <t>SPRINT 7</t>
  </si>
  <si>
    <t>Sprint 7 Planning (Prod IAC &amp; CI/CD, UAT, OBSERVABILITY)</t>
  </si>
  <si>
    <t>Develop Production CI/CD pipelines</t>
  </si>
  <si>
    <t>Validate and test Production environments and sign-off</t>
  </si>
  <si>
    <t>Perform initial data migration from On-Prem SQL server to cloud</t>
  </si>
  <si>
    <t>Operation</t>
  </si>
  <si>
    <t>Implement Monitoring &amp; Observability using Prometheus, Grafana, Dynatrace, and Azure Monitor.</t>
  </si>
  <si>
    <t>Sprint 7 Review</t>
  </si>
  <si>
    <t>TESTING &amp; DR</t>
  </si>
  <si>
    <t>SPRINT 8</t>
  </si>
  <si>
    <t>Sprint 8 Planning</t>
  </si>
  <si>
    <t>TESTING</t>
  </si>
  <si>
    <t>Perform Production performance testing, resolve bottlenecks, and sign-off</t>
  </si>
  <si>
    <t>Support production performance testing and database tuning as needed</t>
  </si>
  <si>
    <t>DR</t>
  </si>
  <si>
    <t>Develop DR CI/CD pipelines</t>
  </si>
  <si>
    <t>Perform Disaster Recovery (DR) testing and fallback tests</t>
  </si>
  <si>
    <t>Prepare BCDR Runbook</t>
  </si>
  <si>
    <t>Perform Database DR and fallback tests</t>
  </si>
  <si>
    <t>Sprint 8 Review</t>
  </si>
  <si>
    <t>CUTOVER PREP &amp; SECURITY</t>
  </si>
  <si>
    <t>SPRINT 9</t>
  </si>
  <si>
    <t>Sprint 9 Planning</t>
  </si>
  <si>
    <t>Prepare migration and cutover plan with runbook</t>
  </si>
  <si>
    <t>Publish migration cutover plan to stakeholders</t>
  </si>
  <si>
    <t>Define and configure Service Level Objectives (SLOs), Service Level Indicators (SLIs), and Service Level Agreements (SLAs)</t>
  </si>
  <si>
    <t>Set up Logging and Alerting Mechanisms for production workloads</t>
  </si>
  <si>
    <t>Implement Auto-healing &amp; Self-healing mechanisms for critical services</t>
  </si>
  <si>
    <t>Automate Incident Management &amp; Response Playbooks</t>
  </si>
  <si>
    <t>Security</t>
  </si>
  <si>
    <t>CIS benchmarks</t>
  </si>
  <si>
    <t>Infrastructure penetration testing</t>
  </si>
  <si>
    <t>Application penetration testing</t>
  </si>
  <si>
    <t>Azure Security Center and Azure Sentinel Implementation</t>
  </si>
  <si>
    <t>Sprint 9 Review</t>
  </si>
  <si>
    <t>GO-LIVE</t>
  </si>
  <si>
    <t>SPRINT 10</t>
  </si>
  <si>
    <t>Sprint 10 Planning</t>
  </si>
  <si>
    <t>Place files in linux path of application server using SFPT from on prem batch server</t>
  </si>
  <si>
    <t>Perform Delta Data Transfer</t>
  </si>
  <si>
    <t>Testing</t>
  </si>
  <si>
    <t>Cutover and Go-Live Execution</t>
  </si>
  <si>
    <t>Perform DNS switchover to cloud endpoints</t>
  </si>
  <si>
    <t>Perform end-to-end smoke and availability tests</t>
  </si>
  <si>
    <t>Rollback DNS switchover on test failure</t>
  </si>
  <si>
    <t>Sprint 10 Review</t>
  </si>
  <si>
    <t>POST-GO-LIVE</t>
  </si>
  <si>
    <t>SPRINT 11</t>
  </si>
  <si>
    <t>Sprint 11 Planning - Project Closure, Post Go-Live &amp;  Decommission</t>
  </si>
  <si>
    <t>Monitor Cloud Environment and Plan for on-permise decommision</t>
  </si>
  <si>
    <t>Shutdown on-premises servers</t>
  </si>
  <si>
    <t>Decommission on-premises servers</t>
  </si>
  <si>
    <t>Sprint 11 Review - Post Go-Live, Decommission &amp; Project Closure</t>
  </si>
  <si>
    <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</si>
  <si>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</si>
  <si>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</si>
  <si>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</si>
  <si>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</si>
  <si>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</si>
  <si>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</si>
  <si>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</si>
  <si>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</si>
  <si>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</si>
  <si>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</si>
  <si>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</si>
  <si>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</si>
  <si>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</si>
  <si>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</si>
  <si>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</si>
  <si>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</si>
  <si>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</si>
  <si>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</si>
  <si>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</si>
  <si>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 Target State - Design &amp; Architecture (Azure Cloud)
• App team has SMEs assigned and are part of daily scrums for support and tracking.
• Kickoff / Internal (COE&amp;App) / Optum Security etc.</t>
  </si>
  <si>
    <t>Development</t>
  </si>
  <si>
    <t>• Terraform coding - IAC Development and Execution for various environments
• Containerization, Platform Modernization (K8S)
• Kubernetes Deployment
• Helm chart and others for dev environment. 
• CI/CD Pipeline Migration
• Security &amp; Network Design
• 3 app will be ready.</t>
  </si>
  <si>
    <t>Build &amp; Deploy</t>
  </si>
  <si>
    <t>Staging</t>
  </si>
  <si>
    <t xml:space="preserve">• Staging environment will be ready. </t>
  </si>
  <si>
    <t>Prod/DR/UAT</t>
  </si>
  <si>
    <t>• BC/DR, Backup &amp; NFT
• Prod and DR environments ready.
• Performance Testing &amp; Benchmarking
• Security Assessment
• User Acceptance Testing &amp; Sign Off</t>
  </si>
  <si>
    <t>• Remediations &amp;  Bug Fixes
• Go live.
• Fine Tuning &amp; Optimization (Performance &amp; Cost)</t>
  </si>
  <si>
    <t>Decommission</t>
  </si>
  <si>
    <t>On-Prem Infrastructure Decommission</t>
  </si>
  <si>
    <t> </t>
  </si>
  <si>
    <t>Current State Architecture</t>
  </si>
  <si>
    <t>Target Architecture</t>
  </si>
  <si>
    <t>Develop Network &amp; Security Design - Stage Environment</t>
  </si>
  <si>
    <t>• All 6 apps will be ready.
• Dev and Test environments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</si>
</sst>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1">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ont>
    <font>
      <b/>
      <sz val="10"/>
      <color rgb="FF000000"/>
      <name val="Arial"/>
    </font>
    <font>
      <b/>
      <sz val="12"/>
      <color theme="0"/>
      <name val="Aptos Narrow"/>
      <family val="2"/>
      <scheme val="minor"/>
    </font>
    <font>
      <b/>
      <sz val="12"/>
      <color theme="0"/>
      <name val="Aptos Narrow"/>
      <family val="2"/>
      <scheme val="minor"/>
    </font>
    <font>
      <sz val="13.5"/>
      <color rgb="FF000000"/>
      <name val="Times New Roman"/>
      <charset val="1"/>
    </font>
  </fonts>
  <fills count="1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rgb="FFFFFF00"/>
        <bgColor indexed="64"/>
      </patternFill>
    </fill>
  </fills>
  <borders count="4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30">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0" fillId="3" borderId="6" xfId="0" applyFill="1" applyBorder="1" applyAlignment="1">
      <alignment horizontal="center" vertical="center"/>
    </xf>
    <xf numFmtId="0" fontId="11" fillId="0" borderId="6" xfId="0" applyFont="1" applyBorder="1" applyAlignment="1">
      <alignment horizontal="center" vertical="center"/>
    </xf>
    <xf numFmtId="0" fontId="11" fillId="0" borderId="6" xfId="0" applyFont="1" applyBorder="1" applyAlignment="1">
      <alignment horizontal="left" vertical="center"/>
    </xf>
    <xf numFmtId="0" fontId="0" fillId="4" borderId="6" xfId="0" applyFill="1" applyBorder="1" applyAlignment="1">
      <alignment horizontal="center" vertical="center"/>
    </xf>
    <xf numFmtId="0" fontId="0" fillId="5" borderId="6" xfId="0" applyFill="1" applyBorder="1" applyAlignment="1">
      <alignment horizontal="center" vertical="center"/>
    </xf>
    <xf numFmtId="0" fontId="0" fillId="0" borderId="5" xfId="0" applyBorder="1" applyAlignment="1">
      <alignment horizontal="center" vertical="center"/>
    </xf>
    <xf numFmtId="0" fontId="0" fillId="3" borderId="9" xfId="0"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4" borderId="9" xfId="0" applyFill="1" applyBorder="1" applyAlignment="1">
      <alignment horizontal="center" vertical="top"/>
    </xf>
    <xf numFmtId="0" fontId="0" fillId="4" borderId="22" xfId="0" applyFill="1" applyBorder="1" applyAlignment="1">
      <alignment vertical="top"/>
    </xf>
    <xf numFmtId="0" fontId="0" fillId="4" borderId="23" xfId="0" applyFill="1" applyBorder="1" applyAlignment="1">
      <alignment horizontal="left" vertical="top" wrapText="1"/>
    </xf>
    <xf numFmtId="0" fontId="0" fillId="4" borderId="0" xfId="0" applyFill="1" applyAlignment="1">
      <alignment vertical="top"/>
    </xf>
    <xf numFmtId="0" fontId="25" fillId="4" borderId="9" xfId="0" applyFont="1" applyFill="1" applyBorder="1" applyAlignment="1">
      <alignment horizontal="left" vertical="top" wrapText="1"/>
    </xf>
    <xf numFmtId="0" fontId="0" fillId="0" borderId="0" xfId="0" quotePrefix="1" applyAlignment="1">
      <alignment vertical="top"/>
    </xf>
    <xf numFmtId="0" fontId="26" fillId="11" borderId="27" xfId="0" applyFont="1" applyFill="1" applyBorder="1" applyAlignment="1">
      <alignment horizontal="center"/>
    </xf>
    <xf numFmtId="0" fontId="26" fillId="11" borderId="28" xfId="0" applyFont="1" applyFill="1" applyBorder="1" applyAlignment="1">
      <alignment horizontal="center"/>
    </xf>
    <xf numFmtId="0" fontId="26" fillId="11" borderId="29" xfId="0" applyFont="1" applyFill="1" applyBorder="1" applyAlignment="1">
      <alignment horizontal="center"/>
    </xf>
    <xf numFmtId="0" fontId="27" fillId="12" borderId="30" xfId="0" applyFont="1" applyFill="1" applyBorder="1" applyAlignment="1">
      <alignment horizontal="center"/>
    </xf>
    <xf numFmtId="0" fontId="27" fillId="12" borderId="4" xfId="0" applyFont="1" applyFill="1" applyBorder="1" applyAlignment="1">
      <alignment horizontal="center" wrapText="1"/>
    </xf>
    <xf numFmtId="0" fontId="27" fillId="12" borderId="31" xfId="0" applyFont="1" applyFill="1" applyBorder="1" applyAlignment="1">
      <alignment horizontal="left"/>
    </xf>
    <xf numFmtId="0" fontId="27" fillId="12" borderId="31" xfId="0" applyFont="1" applyFill="1" applyBorder="1" applyAlignment="1">
      <alignment horizontal="left" wrapText="1"/>
    </xf>
    <xf numFmtId="0" fontId="27" fillId="12" borderId="4" xfId="0" applyFont="1" applyFill="1" applyBorder="1" applyAlignment="1">
      <alignment horizontal="center"/>
    </xf>
    <xf numFmtId="0" fontId="27" fillId="12" borderId="32" xfId="0" applyFont="1" applyFill="1" applyBorder="1" applyAlignment="1">
      <alignment horizontal="center"/>
    </xf>
    <xf numFmtId="0" fontId="27" fillId="12" borderId="33" xfId="0" applyFont="1" applyFill="1" applyBorder="1" applyAlignment="1">
      <alignment horizontal="center"/>
    </xf>
    <xf numFmtId="0" fontId="27" fillId="12" borderId="34" xfId="0" applyFont="1" applyFill="1" applyBorder="1" applyAlignment="1">
      <alignment horizontal="left" wrapText="1"/>
    </xf>
    <xf numFmtId="0" fontId="28" fillId="11" borderId="35" xfId="0" applyFont="1" applyFill="1" applyBorder="1" applyAlignment="1">
      <alignment horizontal="center" vertical="center"/>
    </xf>
    <xf numFmtId="0" fontId="28" fillId="11" borderId="36" xfId="0" applyFont="1" applyFill="1" applyBorder="1" applyAlignment="1">
      <alignment horizontal="center" vertical="center"/>
    </xf>
    <xf numFmtId="0" fontId="29" fillId="11" borderId="37" xfId="0" applyFont="1" applyFill="1" applyBorder="1" applyAlignment="1">
      <alignment horizontal="center" vertical="center"/>
    </xf>
    <xf numFmtId="0" fontId="7" fillId="0" borderId="35" xfId="0" applyFont="1" applyBorder="1" applyAlignment="1">
      <alignment horizontal="center"/>
    </xf>
    <xf numFmtId="170" fontId="7" fillId="0" borderId="36" xfId="0" applyNumberFormat="1" applyFont="1" applyBorder="1" applyAlignment="1">
      <alignment horizontal="center"/>
    </xf>
    <xf numFmtId="0" fontId="0" fillId="0" borderId="37" xfId="0" applyBorder="1" applyAlignment="1">
      <alignment wrapText="1"/>
    </xf>
    <xf numFmtId="0" fontId="7" fillId="0" borderId="38" xfId="0" applyFont="1" applyBorder="1" applyAlignment="1">
      <alignment horizontal="center"/>
    </xf>
    <xf numFmtId="17" fontId="7" fillId="0" borderId="0" xfId="0" applyNumberFormat="1" applyFont="1" applyAlignment="1">
      <alignment horizontal="center"/>
    </xf>
    <xf numFmtId="0" fontId="0" fillId="0" borderId="39" xfId="0" applyBorder="1" applyAlignment="1">
      <alignment wrapText="1"/>
    </xf>
    <xf numFmtId="170" fontId="7" fillId="0" borderId="0" xfId="0" applyNumberFormat="1" applyFont="1" applyAlignment="1">
      <alignment horizontal="center"/>
    </xf>
    <xf numFmtId="0" fontId="0" fillId="0" borderId="39" xfId="0" applyBorder="1"/>
    <xf numFmtId="0" fontId="7" fillId="0" borderId="0" xfId="0" applyFont="1" applyAlignment="1">
      <alignment horizontal="center"/>
    </xf>
    <xf numFmtId="0" fontId="7" fillId="0" borderId="40" xfId="0" applyFont="1" applyBorder="1" applyAlignment="1">
      <alignment horizontal="center"/>
    </xf>
    <xf numFmtId="170" fontId="7" fillId="0" borderId="41" xfId="0" applyNumberFormat="1" applyFont="1" applyBorder="1" applyAlignment="1">
      <alignment horizontal="center"/>
    </xf>
    <xf numFmtId="0" fontId="7" fillId="0" borderId="41" xfId="0" applyFont="1" applyBorder="1"/>
    <xf numFmtId="0" fontId="0" fillId="0" borderId="42" xfId="0" applyBorder="1"/>
    <xf numFmtId="0" fontId="0" fillId="0" borderId="0" xfId="0" applyAlignment="1">
      <alignment horizontal="center"/>
    </xf>
    <xf numFmtId="0" fontId="30" fillId="0" borderId="0" xfId="0" applyFont="1"/>
    <xf numFmtId="0" fontId="7" fillId="0" borderId="0" xfId="0" applyFont="1"/>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4" xfId="0" applyFont="1" applyFill="1" applyBorder="1" applyAlignment="1">
      <alignment horizontal="center"/>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0" fillId="0" borderId="35" xfId="0" applyBorder="1" applyAlignment="1">
      <alignment horizontal="left" wrapText="1"/>
    </xf>
    <xf numFmtId="0" fontId="0" fillId="0" borderId="36" xfId="0" applyBorder="1"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0" xfId="0"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41" xfId="0" applyBorder="1" applyAlignment="1">
      <alignment horizontal="left" wrapText="1"/>
    </xf>
    <xf numFmtId="0" fontId="0" fillId="0" borderId="42" xfId="0" applyBorder="1" applyAlignment="1">
      <alignment horizontal="left" wrapText="1"/>
    </xf>
    <xf numFmtId="164" fontId="0" fillId="13" borderId="4" xfId="0" applyNumberFormat="1" applyFill="1" applyBorder="1"/>
    <xf numFmtId="0" fontId="0" fillId="13" borderId="39" xfId="0" applyFill="1" applyBorder="1" applyAlignment="1">
      <alignment wrapText="1"/>
    </xf>
    <xf numFmtId="0" fontId="0" fillId="13" borderId="9" xfId="0" applyFill="1" applyBorder="1" applyAlignment="1">
      <alignment horizontal="left" vertical="top" wrapText="1"/>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247650</xdr:colOff>
      <xdr:row>8</xdr:row>
      <xdr:rowOff>161925</xdr:rowOff>
    </xdr:from>
    <xdr:to>
      <xdr:col>10</xdr:col>
      <xdr:colOff>314325</xdr:colOff>
      <xdr:row>10</xdr:row>
      <xdr:rowOff>161925</xdr:rowOff>
    </xdr:to>
    <xdr:sp macro="" textlink="">
      <xdr:nvSpPr>
        <xdr:cNvPr id="2" name="Right Arrow 1">
          <a:extLst>
            <a:ext uri="{FF2B5EF4-FFF2-40B4-BE49-F238E27FC236}">
              <a16:creationId xmlns:a16="http://schemas.microsoft.com/office/drawing/2014/main" id="{A6EF12CC-0CD2-4E97-920B-F3B492C5BBFE}"/>
            </a:ext>
            <a:ext uri="{147F2762-F138-4A5C-976F-8EAC2B608ADB}">
              <a16:predDERef xmlns:a16="http://schemas.microsoft.com/office/drawing/2014/main" pred="{2781D637-20DA-73C4-B30E-2D98DD6B873D}"/>
            </a:ext>
          </a:extLst>
        </xdr:cNvPr>
        <xdr:cNvSpPr/>
      </xdr:nvSpPr>
      <xdr:spPr>
        <a:xfrm>
          <a:off x="8658225" y="168592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editAs="oneCell">
    <xdr:from>
      <xdr:col>0</xdr:col>
      <xdr:colOff>0</xdr:colOff>
      <xdr:row>0</xdr:row>
      <xdr:rowOff>66675</xdr:rowOff>
    </xdr:from>
    <xdr:to>
      <xdr:col>8</xdr:col>
      <xdr:colOff>523875</xdr:colOff>
      <xdr:row>22</xdr:row>
      <xdr:rowOff>57150</xdr:rowOff>
    </xdr:to>
    <xdr:pic>
      <xdr:nvPicPr>
        <xdr:cNvPr id="3" name="Picture 2">
          <a:extLst>
            <a:ext uri="{FF2B5EF4-FFF2-40B4-BE49-F238E27FC236}">
              <a16:creationId xmlns:a16="http://schemas.microsoft.com/office/drawing/2014/main" id="{AD99F366-144D-422E-BC81-C54472A8BF28}"/>
            </a:ext>
            <a:ext uri="{147F2762-F138-4A5C-976F-8EAC2B608ADB}">
              <a16:predDERef xmlns:a16="http://schemas.microsoft.com/office/drawing/2014/main" pred="{A6EF12CC-0CD2-4E97-920B-F3B492C5BBFE}"/>
            </a:ext>
          </a:extLst>
        </xdr:cNvPr>
        <xdr:cNvPicPr>
          <a:picLocks noChangeAspect="1"/>
        </xdr:cNvPicPr>
      </xdr:nvPicPr>
      <xdr:blipFill>
        <a:blip xmlns:r="http://schemas.openxmlformats.org/officeDocument/2006/relationships" r:embed="rId1"/>
        <a:stretch>
          <a:fillRect/>
        </a:stretch>
      </xdr:blipFill>
      <xdr:spPr>
        <a:xfrm>
          <a:off x="0" y="66675"/>
          <a:ext cx="8324850" cy="4210050"/>
        </a:xfrm>
        <a:prstGeom prst="rect">
          <a:avLst/>
        </a:prstGeom>
      </xdr:spPr>
    </xdr:pic>
    <xdr:clientData/>
  </xdr:twoCellAnchor>
  <xdr:twoCellAnchor editAs="oneCell">
    <xdr:from>
      <xdr:col>10</xdr:col>
      <xdr:colOff>428625</xdr:colOff>
      <xdr:row>0</xdr:row>
      <xdr:rowOff>47625</xdr:rowOff>
    </xdr:from>
    <xdr:to>
      <xdr:col>27</xdr:col>
      <xdr:colOff>190500</xdr:colOff>
      <xdr:row>22</xdr:row>
      <xdr:rowOff>123825</xdr:rowOff>
    </xdr:to>
    <xdr:pic>
      <xdr:nvPicPr>
        <xdr:cNvPr id="4" name="Picture 3" descr="A screenshot of a computer diagram&#10;&#10;Description automatically generated">
          <a:extLst>
            <a:ext uri="{FF2B5EF4-FFF2-40B4-BE49-F238E27FC236}">
              <a16:creationId xmlns:a16="http://schemas.microsoft.com/office/drawing/2014/main" id="{80BC39C8-C931-4622-85BA-8074368AB519}"/>
            </a:ext>
            <a:ext uri="{147F2762-F138-4A5C-976F-8EAC2B608ADB}">
              <a16:predDERef xmlns:a16="http://schemas.microsoft.com/office/drawing/2014/main" pred="{AD99F366-144D-422E-BC81-C54472A8BF28}"/>
            </a:ext>
          </a:extLst>
        </xdr:cNvPr>
        <xdr:cNvPicPr>
          <a:picLocks noChangeAspect="1"/>
        </xdr:cNvPicPr>
      </xdr:nvPicPr>
      <xdr:blipFill>
        <a:blip xmlns:r="http://schemas.openxmlformats.org/officeDocument/2006/relationships" r:embed="rId2"/>
        <a:stretch>
          <a:fillRect/>
        </a:stretch>
      </xdr:blipFill>
      <xdr:spPr>
        <a:xfrm>
          <a:off x="9448800" y="47625"/>
          <a:ext cx="10125075" cy="4295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XFD36"/>
  <sheetViews>
    <sheetView topLeftCell="A4" workbookViewId="0">
      <selection activeCell="H18" sqref="H18:I20"/>
    </sheetView>
  </sheetViews>
  <sheetFormatPr defaultColWidth="8.85546875" defaultRowHeight="15"/>
  <cols>
    <col min="1" max="1" width="2.42578125" customWidth="1"/>
    <col min="2" max="2" width="4.140625" customWidth="1"/>
    <col min="3" max="3" width="48.42578125" customWidth="1"/>
    <col min="4" max="4" width="13.5703125" customWidth="1"/>
    <col min="5" max="5" width="10.42578125" customWidth="1"/>
    <col min="6" max="8" width="8.140625" customWidth="1"/>
    <col min="9" max="9" width="10.42578125" customWidth="1"/>
    <col min="10" max="10" width="9.7109375" customWidth="1"/>
    <col min="11" max="11" width="10.28515625" customWidth="1"/>
    <col min="12" max="12" width="9.7109375" customWidth="1"/>
    <col min="13" max="16" width="8.140625" customWidth="1"/>
  </cols>
  <sheetData>
    <row r="2" spans="2:16">
      <c r="C2" s="1" t="s">
        <v>0</v>
      </c>
      <c r="D2" s="2">
        <v>45754</v>
      </c>
    </row>
    <row r="3" spans="2:16">
      <c r="C3" s="1" t="s">
        <v>1</v>
      </c>
      <c r="D3" s="127">
        <v>45838</v>
      </c>
    </row>
    <row r="4" spans="2:16">
      <c r="C4" s="1" t="s">
        <v>2</v>
      </c>
      <c r="D4" s="2">
        <v>45930</v>
      </c>
    </row>
    <row r="5" spans="2:16" ht="15" customHeight="1">
      <c r="C5" s="3" t="s">
        <v>3</v>
      </c>
      <c r="D5" s="4" t="str" cm="1">
        <f t="array" ref="D5">_xlfn.SWITCH(TRUE(),D6&lt;=100,"Small",AND(D6 &gt; 100, D6 &lt;=250),"Medium",AND(D6 &gt; 250, D6 &lt;=400),"Large",D6 &gt; 400,"X-Large","NA")</f>
        <v>Large</v>
      </c>
    </row>
    <row r="6" spans="2:16" ht="15" customHeight="1">
      <c r="C6" s="5" t="s">
        <v>4</v>
      </c>
      <c r="D6" s="4">
        <f>SUM(D16:D30)</f>
        <v>383</v>
      </c>
    </row>
    <row r="8" spans="2:16" ht="409.5" hidden="1">
      <c r="C8" s="6" t="s">
        <v>5</v>
      </c>
      <c r="D8" s="6" t="s">
        <v>6</v>
      </c>
    </row>
    <row r="9" spans="2:16" hidden="1">
      <c r="D9" t="s">
        <v>7</v>
      </c>
    </row>
    <row r="12" spans="2:16" ht="15" customHeight="1">
      <c r="B12" s="101" t="s">
        <v>8</v>
      </c>
      <c r="C12" s="104" t="s">
        <v>9</v>
      </c>
      <c r="D12" s="101" t="s">
        <v>4</v>
      </c>
      <c r="E12" s="107" t="s">
        <v>10</v>
      </c>
      <c r="F12" s="107"/>
      <c r="G12" s="107"/>
      <c r="H12" s="107"/>
      <c r="I12" s="107"/>
      <c r="J12" s="107"/>
      <c r="K12" s="107"/>
      <c r="L12" s="107"/>
      <c r="M12" s="107"/>
      <c r="N12" s="107"/>
      <c r="O12" s="107"/>
      <c r="P12" s="107"/>
    </row>
    <row r="13" spans="2:16" ht="24.6" customHeight="1">
      <c r="B13" s="102"/>
      <c r="C13" s="105"/>
      <c r="D13" s="102"/>
      <c r="E13" s="7" t="s">
        <v>11</v>
      </c>
      <c r="F13" s="7" t="s">
        <v>12</v>
      </c>
      <c r="G13" s="7" t="s">
        <v>13</v>
      </c>
      <c r="H13" s="7" t="s">
        <v>14</v>
      </c>
      <c r="I13" s="7" t="s">
        <v>15</v>
      </c>
      <c r="J13" s="7" t="s">
        <v>16</v>
      </c>
      <c r="K13" s="7" t="s">
        <v>17</v>
      </c>
      <c r="L13" s="7" t="s">
        <v>18</v>
      </c>
      <c r="M13" s="7" t="s">
        <v>19</v>
      </c>
      <c r="N13" s="7" t="s">
        <v>20</v>
      </c>
      <c r="O13" s="7" t="s">
        <v>21</v>
      </c>
      <c r="P13" s="7" t="s">
        <v>22</v>
      </c>
    </row>
    <row r="14" spans="2:16" ht="24.6" customHeight="1">
      <c r="B14" s="103"/>
      <c r="C14" s="106"/>
      <c r="D14" s="103"/>
      <c r="E14" s="8">
        <v>45740</v>
      </c>
      <c r="F14" s="8">
        <f>E14+14</f>
        <v>45754</v>
      </c>
      <c r="G14" s="8">
        <f t="shared" ref="G14:P14" si="0">F14+14</f>
        <v>45768</v>
      </c>
      <c r="H14" s="8">
        <f t="shared" si="0"/>
        <v>45782</v>
      </c>
      <c r="I14" s="8">
        <f t="shared" si="0"/>
        <v>45796</v>
      </c>
      <c r="J14" s="8">
        <f t="shared" si="0"/>
        <v>45810</v>
      </c>
      <c r="K14" s="8">
        <f t="shared" si="0"/>
        <v>45824</v>
      </c>
      <c r="L14" s="8">
        <f t="shared" si="0"/>
        <v>45838</v>
      </c>
      <c r="M14" s="8">
        <f t="shared" si="0"/>
        <v>45852</v>
      </c>
      <c r="N14" s="8">
        <f t="shared" si="0"/>
        <v>45866</v>
      </c>
      <c r="O14" s="8">
        <f t="shared" si="0"/>
        <v>45880</v>
      </c>
      <c r="P14" s="8">
        <f t="shared" si="0"/>
        <v>45894</v>
      </c>
    </row>
    <row r="15" spans="2:16" ht="24.6" customHeight="1">
      <c r="B15" s="9">
        <v>1</v>
      </c>
      <c r="C15" s="10" t="s">
        <v>0</v>
      </c>
      <c r="D15" s="9">
        <v>12</v>
      </c>
      <c r="E15" s="11"/>
      <c r="F15" s="9"/>
      <c r="G15" s="9"/>
      <c r="H15" s="9"/>
      <c r="I15" s="9"/>
      <c r="J15" s="9"/>
      <c r="K15" s="9"/>
      <c r="L15" s="9"/>
      <c r="M15" s="9"/>
      <c r="N15" s="9"/>
      <c r="O15" s="9"/>
      <c r="P15" s="9"/>
    </row>
    <row r="16" spans="2:16" ht="24.6" customHeight="1">
      <c r="B16" s="12">
        <v>2</v>
      </c>
      <c r="C16" s="13" t="s">
        <v>23</v>
      </c>
      <c r="D16" s="9">
        <v>16</v>
      </c>
      <c r="E16" s="11"/>
      <c r="F16" s="11"/>
      <c r="G16" s="9"/>
      <c r="H16" s="9"/>
      <c r="I16" s="9"/>
      <c r="J16" s="9"/>
      <c r="K16" s="9"/>
      <c r="L16" s="9"/>
      <c r="M16" s="9"/>
      <c r="N16" s="9"/>
      <c r="O16" s="9"/>
      <c r="P16" s="9"/>
    </row>
    <row r="17" spans="2:16 16384:16384" ht="24.6" customHeight="1">
      <c r="B17" s="9">
        <v>3</v>
      </c>
      <c r="C17" s="10" t="s">
        <v>24</v>
      </c>
      <c r="D17" s="9">
        <v>5</v>
      </c>
      <c r="E17" s="9"/>
      <c r="F17" s="11"/>
      <c r="G17" s="9"/>
      <c r="H17" s="9"/>
      <c r="I17" s="9"/>
      <c r="J17" s="9"/>
      <c r="K17" s="9"/>
      <c r="L17" s="9"/>
      <c r="M17" s="9"/>
      <c r="N17" s="9"/>
      <c r="O17" s="9"/>
      <c r="P17" s="9"/>
    </row>
    <row r="18" spans="2:16 16384:16384" ht="24.6" customHeight="1">
      <c r="B18" s="9">
        <v>4</v>
      </c>
      <c r="C18" s="10" t="s">
        <v>25</v>
      </c>
      <c r="D18" s="9">
        <v>66</v>
      </c>
      <c r="E18" s="9"/>
      <c r="F18" s="11"/>
      <c r="G18" s="11"/>
      <c r="H18" s="11"/>
      <c r="I18" s="9"/>
      <c r="J18" s="9"/>
      <c r="K18" s="9"/>
      <c r="L18" s="9"/>
      <c r="M18" s="9"/>
      <c r="N18" s="9"/>
      <c r="O18" s="9"/>
      <c r="P18" s="9"/>
    </row>
    <row r="19" spans="2:16 16384:16384" ht="24.6" customHeight="1">
      <c r="B19" s="12">
        <v>5</v>
      </c>
      <c r="C19" s="13" t="s">
        <v>26</v>
      </c>
      <c r="D19" s="9">
        <v>8</v>
      </c>
      <c r="E19" s="9"/>
      <c r="F19" s="14"/>
      <c r="G19" s="14"/>
      <c r="H19" s="15"/>
      <c r="I19" s="9"/>
      <c r="J19" s="9"/>
      <c r="K19" s="9"/>
      <c r="L19" s="9"/>
      <c r="M19" s="9"/>
      <c r="N19" s="9"/>
      <c r="O19" s="9"/>
      <c r="P19" s="9"/>
    </row>
    <row r="20" spans="2:16 16384:16384" ht="24.6" customHeight="1">
      <c r="B20" s="9">
        <v>6</v>
      </c>
      <c r="C20" s="10" t="s">
        <v>27</v>
      </c>
      <c r="D20" s="9">
        <v>30</v>
      </c>
      <c r="E20" s="9"/>
      <c r="F20" s="9"/>
      <c r="G20" s="9"/>
      <c r="H20" s="9"/>
      <c r="I20" s="11"/>
      <c r="J20" s="11"/>
      <c r="K20" s="9"/>
      <c r="L20" s="9"/>
      <c r="M20" s="9"/>
      <c r="N20" s="9"/>
      <c r="O20" s="9"/>
      <c r="P20" s="9"/>
    </row>
    <row r="21" spans="2:16 16384:16384" ht="24.6" customHeight="1">
      <c r="B21" s="12">
        <v>7</v>
      </c>
      <c r="C21" s="13" t="s">
        <v>28</v>
      </c>
      <c r="D21" s="9">
        <v>8</v>
      </c>
      <c r="E21" s="9"/>
      <c r="F21" s="9"/>
      <c r="G21" s="9"/>
      <c r="H21" s="9"/>
      <c r="I21" s="14"/>
      <c r="J21" s="15"/>
      <c r="K21" s="9"/>
      <c r="L21" s="9"/>
      <c r="M21" s="9"/>
      <c r="N21" s="9"/>
      <c r="O21" s="9"/>
      <c r="P21" s="9"/>
    </row>
    <row r="22" spans="2:16 16384:16384" ht="24.6" customHeight="1">
      <c r="B22" s="9">
        <v>8</v>
      </c>
      <c r="C22" s="10" t="s">
        <v>29</v>
      </c>
      <c r="D22" s="9">
        <v>30</v>
      </c>
      <c r="E22" s="9"/>
      <c r="F22" s="9"/>
      <c r="G22" s="9"/>
      <c r="H22" s="9"/>
      <c r="I22" s="9"/>
      <c r="J22" s="9"/>
      <c r="K22" s="11"/>
      <c r="L22" s="11"/>
      <c r="M22" s="9"/>
      <c r="N22" s="9"/>
      <c r="O22" s="9"/>
      <c r="P22" s="9"/>
    </row>
    <row r="23" spans="2:16 16384:16384" ht="24.6" customHeight="1">
      <c r="B23" s="12">
        <v>9</v>
      </c>
      <c r="C23" s="13" t="s">
        <v>30</v>
      </c>
      <c r="D23" s="9">
        <v>8</v>
      </c>
      <c r="E23" s="9"/>
      <c r="F23" s="9"/>
      <c r="G23" s="9"/>
      <c r="H23" s="9"/>
      <c r="I23" s="9"/>
      <c r="J23" s="9"/>
      <c r="K23" s="14"/>
      <c r="L23" s="15"/>
      <c r="M23" s="9"/>
      <c r="N23" s="9"/>
      <c r="O23" s="9"/>
      <c r="P23" s="9"/>
    </row>
    <row r="24" spans="2:16 16384:16384" ht="24.6" customHeight="1">
      <c r="B24" s="9">
        <v>10</v>
      </c>
      <c r="C24" s="10" t="s">
        <v>31</v>
      </c>
      <c r="D24" s="9">
        <v>5</v>
      </c>
      <c r="E24" s="9"/>
      <c r="F24" s="9"/>
      <c r="G24" s="9"/>
      <c r="H24" s="9"/>
      <c r="I24" s="9"/>
      <c r="J24" s="9"/>
      <c r="K24" s="9"/>
      <c r="L24" s="11"/>
      <c r="M24" s="11"/>
      <c r="N24" s="16"/>
      <c r="O24" s="16"/>
      <c r="P24" s="16"/>
    </row>
    <row r="25" spans="2:16 16384:16384" ht="24.6" customHeight="1">
      <c r="B25" s="9">
        <v>11</v>
      </c>
      <c r="C25" s="10" t="s">
        <v>32</v>
      </c>
      <c r="D25" s="9">
        <v>120</v>
      </c>
      <c r="E25" s="9"/>
      <c r="F25" s="9"/>
      <c r="G25" s="9"/>
      <c r="H25" s="9"/>
      <c r="I25" s="9"/>
      <c r="J25" s="9"/>
      <c r="K25" s="9"/>
      <c r="L25" s="11"/>
      <c r="M25" s="17"/>
      <c r="N25" s="18"/>
      <c r="O25" s="18"/>
      <c r="P25" s="19"/>
      <c r="XFD25" s="17"/>
    </row>
    <row r="26" spans="2:16 16384:16384" ht="24.6" customHeight="1">
      <c r="B26" s="12">
        <v>12</v>
      </c>
      <c r="C26" s="13" t="s">
        <v>33</v>
      </c>
      <c r="D26" s="9">
        <v>57</v>
      </c>
      <c r="E26" s="9"/>
      <c r="F26" s="9"/>
      <c r="G26" s="9"/>
      <c r="H26" s="9"/>
      <c r="I26" s="9"/>
      <c r="J26" s="9"/>
      <c r="K26" s="9"/>
      <c r="L26" s="9"/>
      <c r="M26" s="20"/>
      <c r="N26" s="21"/>
      <c r="O26" s="22"/>
      <c r="P26" s="22"/>
    </row>
    <row r="27" spans="2:16 16384:16384" ht="24.6" customHeight="1">
      <c r="B27" s="12">
        <v>13</v>
      </c>
      <c r="C27" s="13" t="s">
        <v>34</v>
      </c>
      <c r="D27" s="9">
        <v>20</v>
      </c>
      <c r="E27" s="9"/>
      <c r="F27" s="9"/>
      <c r="G27" s="9"/>
      <c r="H27" s="9"/>
      <c r="I27" s="9"/>
      <c r="J27" s="9"/>
      <c r="K27" s="9"/>
      <c r="L27" s="9"/>
      <c r="M27" s="9"/>
      <c r="N27" s="20"/>
      <c r="O27" s="20"/>
      <c r="P27" s="9"/>
    </row>
    <row r="28" spans="2:16 16384:16384" ht="24.6" customHeight="1">
      <c r="B28" s="9">
        <v>14</v>
      </c>
      <c r="C28" s="10" t="s">
        <v>35</v>
      </c>
      <c r="D28" s="9">
        <v>5</v>
      </c>
      <c r="E28" s="9"/>
      <c r="F28" s="9"/>
      <c r="G28" s="9"/>
      <c r="H28" s="9"/>
      <c r="I28" s="9"/>
      <c r="J28" s="9"/>
      <c r="K28" s="9"/>
      <c r="L28" s="9"/>
      <c r="M28" s="9"/>
      <c r="N28" s="9"/>
      <c r="O28" s="9"/>
      <c r="P28" s="20"/>
    </row>
    <row r="29" spans="2:16 16384:16384" ht="15" customHeight="1">
      <c r="B29" s="12">
        <v>15</v>
      </c>
      <c r="C29" s="13" t="s">
        <v>36</v>
      </c>
      <c r="D29" s="9">
        <v>5</v>
      </c>
      <c r="E29" s="9"/>
      <c r="F29" s="9"/>
      <c r="G29" s="9"/>
      <c r="H29" s="9"/>
      <c r="I29" s="9"/>
      <c r="J29" s="9"/>
      <c r="K29" s="9"/>
      <c r="L29" s="9"/>
      <c r="M29" s="9"/>
      <c r="N29" s="9"/>
      <c r="O29" s="9"/>
      <c r="P29" s="20"/>
    </row>
    <row r="31" spans="2:16 16384:16384">
      <c r="C31" s="23" t="s">
        <v>37</v>
      </c>
    </row>
    <row r="32" spans="2:16 16384:16384">
      <c r="C32" s="24" t="s">
        <v>38</v>
      </c>
    </row>
    <row r="34" spans="3:3">
      <c r="C34" s="25" t="s">
        <v>39</v>
      </c>
    </row>
    <row r="35" spans="3:3">
      <c r="C35" s="26" t="s">
        <v>40</v>
      </c>
    </row>
    <row r="36" spans="3:3">
      <c r="C36" s="27" t="s">
        <v>41</v>
      </c>
    </row>
  </sheetData>
  <mergeCells count="4">
    <mergeCell ref="B12:B14"/>
    <mergeCell ref="C12:C14"/>
    <mergeCell ref="D12:D14"/>
    <mergeCell ref="E12:P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156"/>
  <sheetViews>
    <sheetView tabSelected="1" topLeftCell="B2" zoomScaleNormal="100" workbookViewId="0">
      <selection activeCell="F22" sqref="F22"/>
    </sheetView>
  </sheetViews>
  <sheetFormatPr defaultColWidth="8.85546875" defaultRowHeight="30" customHeight="1"/>
  <cols>
    <col min="1" max="1" width="2.7109375" style="29" customWidth="1"/>
    <col min="2" max="2" width="21.42578125" style="29" customWidth="1"/>
    <col min="3" max="3" width="26.28515625" style="29" customWidth="1"/>
    <col min="4" max="5" width="21.42578125" style="29" customWidth="1"/>
    <col min="6" max="6" width="69.28515625" style="34" customWidth="1"/>
    <col min="7" max="7" width="30.7109375" style="34" customWidth="1"/>
    <col min="8" max="8" width="10.7109375" style="34" customWidth="1"/>
    <col min="9" max="9" width="10.42578125" style="38" customWidth="1"/>
    <col min="10" max="10" width="10.42578125" style="34" customWidth="1"/>
    <col min="11" max="11" width="2.7109375" style="34" customWidth="1"/>
    <col min="12" max="12" width="6.140625" style="34" hidden="1" customWidth="1"/>
    <col min="13" max="68" width="2.42578125" style="34" customWidth="1"/>
    <col min="69" max="74" width="9.140625" style="34"/>
    <col min="75" max="16384" width="8.85546875" style="34"/>
  </cols>
  <sheetData>
    <row r="1" spans="1:75" ht="26.25" customHeight="1">
      <c r="A1" s="28" t="s">
        <v>42</v>
      </c>
      <c r="D1" s="28"/>
      <c r="E1" s="28"/>
      <c r="F1" s="30" t="s">
        <v>43</v>
      </c>
      <c r="G1" s="31"/>
      <c r="H1" s="32"/>
      <c r="I1" s="33"/>
      <c r="J1" s="33"/>
      <c r="L1" s="32"/>
      <c r="M1" s="35"/>
    </row>
    <row r="2" spans="1:75" ht="19.5" customHeight="1">
      <c r="A2" s="29" t="s">
        <v>44</v>
      </c>
      <c r="B2" s="36"/>
      <c r="C2" s="36"/>
      <c r="F2" s="37" t="s">
        <v>45</v>
      </c>
      <c r="M2" s="39"/>
    </row>
    <row r="3" spans="1:75" ht="17.25" customHeight="1">
      <c r="A3" s="29" t="s">
        <v>46</v>
      </c>
      <c r="F3" s="40" t="s">
        <v>47</v>
      </c>
      <c r="G3" s="109" t="s">
        <v>48</v>
      </c>
      <c r="H3" s="110"/>
      <c r="I3" s="111">
        <f ca="1">TODAY()</f>
        <v>45740</v>
      </c>
      <c r="J3" s="111"/>
    </row>
    <row r="4" spans="1:75" ht="15.75" customHeight="1">
      <c r="A4" s="28" t="s">
        <v>49</v>
      </c>
      <c r="B4" s="41" t="s">
        <v>50</v>
      </c>
      <c r="C4" s="41"/>
      <c r="D4" s="28"/>
      <c r="E4" s="28"/>
      <c r="G4" s="109" t="s">
        <v>51</v>
      </c>
      <c r="H4" s="110"/>
      <c r="I4" s="42">
        <v>1</v>
      </c>
      <c r="M4" s="112">
        <f ca="1">M5</f>
        <v>45740</v>
      </c>
      <c r="N4" s="113"/>
      <c r="O4" s="113"/>
      <c r="P4" s="113"/>
      <c r="Q4" s="113"/>
      <c r="R4" s="113"/>
      <c r="S4" s="114"/>
      <c r="T4" s="112">
        <f ca="1">T5</f>
        <v>45747</v>
      </c>
      <c r="U4" s="113"/>
      <c r="V4" s="113"/>
      <c r="W4" s="113"/>
      <c r="X4" s="113"/>
      <c r="Y4" s="113"/>
      <c r="Z4" s="114"/>
      <c r="AA4" s="112">
        <f ca="1">AA5</f>
        <v>45754</v>
      </c>
      <c r="AB4" s="113"/>
      <c r="AC4" s="113"/>
      <c r="AD4" s="113"/>
      <c r="AE4" s="113"/>
      <c r="AF4" s="113"/>
      <c r="AG4" s="114"/>
      <c r="AH4" s="112">
        <f ca="1">AH5</f>
        <v>45761</v>
      </c>
      <c r="AI4" s="113"/>
      <c r="AJ4" s="113"/>
      <c r="AK4" s="113"/>
      <c r="AL4" s="113"/>
      <c r="AM4" s="113"/>
      <c r="AN4" s="114"/>
      <c r="AO4" s="112">
        <f ca="1">AO5</f>
        <v>45768</v>
      </c>
      <c r="AP4" s="113"/>
      <c r="AQ4" s="113"/>
      <c r="AR4" s="113"/>
      <c r="AS4" s="113"/>
      <c r="AT4" s="113"/>
      <c r="AU4" s="114"/>
      <c r="AV4" s="112">
        <f ca="1">AV5</f>
        <v>45775</v>
      </c>
      <c r="AW4" s="113"/>
      <c r="AX4" s="113"/>
      <c r="AY4" s="113"/>
      <c r="AZ4" s="113"/>
      <c r="BA4" s="113"/>
      <c r="BB4" s="114"/>
      <c r="BC4" s="112">
        <f ca="1">BC5</f>
        <v>45782</v>
      </c>
      <c r="BD4" s="113"/>
      <c r="BE4" s="113"/>
      <c r="BF4" s="113"/>
      <c r="BG4" s="113"/>
      <c r="BH4" s="113"/>
      <c r="BI4" s="114"/>
      <c r="BJ4" s="112">
        <f ca="1">BJ5</f>
        <v>45789</v>
      </c>
      <c r="BK4" s="113"/>
      <c r="BL4" s="113"/>
      <c r="BM4" s="113"/>
      <c r="BN4" s="113"/>
      <c r="BO4" s="113"/>
      <c r="BP4" s="113"/>
      <c r="BQ4" s="108"/>
      <c r="BR4" s="108"/>
      <c r="BS4" s="108"/>
      <c r="BT4" s="108"/>
      <c r="BU4" s="108"/>
      <c r="BV4" s="108"/>
      <c r="BW4" s="108"/>
    </row>
    <row r="5" spans="1:75" ht="15" customHeight="1">
      <c r="A5" s="28" t="s">
        <v>52</v>
      </c>
      <c r="B5" s="28"/>
      <c r="C5" s="28"/>
      <c r="D5" s="28"/>
      <c r="E5" s="28"/>
      <c r="F5" s="43"/>
      <c r="G5" s="43"/>
      <c r="H5" s="43"/>
      <c r="I5" s="43"/>
      <c r="J5" s="43"/>
      <c r="K5" s="43"/>
      <c r="M5" s="44">
        <f ca="1">Project_Start-WEEKDAY(Project_Start,1)+2+7*(Display_Week-1)</f>
        <v>45740</v>
      </c>
      <c r="N5" s="45">
        <f ca="1">M5+1</f>
        <v>45741</v>
      </c>
      <c r="O5" s="45">
        <f t="shared" ref="O5:BB5" ca="1" si="0">N5+1</f>
        <v>45742</v>
      </c>
      <c r="P5" s="45">
        <f t="shared" ca="1" si="0"/>
        <v>45743</v>
      </c>
      <c r="Q5" s="45">
        <f t="shared" ca="1" si="0"/>
        <v>45744</v>
      </c>
      <c r="R5" s="45">
        <f t="shared" ca="1" si="0"/>
        <v>45745</v>
      </c>
      <c r="S5" s="46">
        <f t="shared" ca="1" si="0"/>
        <v>45746</v>
      </c>
      <c r="T5" s="44">
        <f ca="1">S5+1</f>
        <v>45747</v>
      </c>
      <c r="U5" s="45">
        <f ca="1">T5+1</f>
        <v>45748</v>
      </c>
      <c r="V5" s="45">
        <f t="shared" ca="1" si="0"/>
        <v>45749</v>
      </c>
      <c r="W5" s="45">
        <f t="shared" ca="1" si="0"/>
        <v>45750</v>
      </c>
      <c r="X5" s="45">
        <f t="shared" ca="1" si="0"/>
        <v>45751</v>
      </c>
      <c r="Y5" s="45">
        <f t="shared" ca="1" si="0"/>
        <v>45752</v>
      </c>
      <c r="Z5" s="46">
        <f t="shared" ca="1" si="0"/>
        <v>45753</v>
      </c>
      <c r="AA5" s="44">
        <f ca="1">Z5+1</f>
        <v>45754</v>
      </c>
      <c r="AB5" s="45">
        <f ca="1">AA5+1</f>
        <v>45755</v>
      </c>
      <c r="AC5" s="45">
        <f t="shared" ca="1" si="0"/>
        <v>45756</v>
      </c>
      <c r="AD5" s="45">
        <f t="shared" ca="1" si="0"/>
        <v>45757</v>
      </c>
      <c r="AE5" s="45">
        <f t="shared" ca="1" si="0"/>
        <v>45758</v>
      </c>
      <c r="AF5" s="45">
        <f t="shared" ca="1" si="0"/>
        <v>45759</v>
      </c>
      <c r="AG5" s="46">
        <f t="shared" ca="1" si="0"/>
        <v>45760</v>
      </c>
      <c r="AH5" s="44">
        <f ca="1">AG5+1</f>
        <v>45761</v>
      </c>
      <c r="AI5" s="45">
        <f ca="1">AH5+1</f>
        <v>45762</v>
      </c>
      <c r="AJ5" s="45">
        <f t="shared" ca="1" si="0"/>
        <v>45763</v>
      </c>
      <c r="AK5" s="45">
        <f t="shared" ca="1" si="0"/>
        <v>45764</v>
      </c>
      <c r="AL5" s="45">
        <f t="shared" ca="1" si="0"/>
        <v>45765</v>
      </c>
      <c r="AM5" s="45">
        <f t="shared" ca="1" si="0"/>
        <v>45766</v>
      </c>
      <c r="AN5" s="46">
        <f t="shared" ca="1" si="0"/>
        <v>45767</v>
      </c>
      <c r="AO5" s="44">
        <f ca="1">AN5+1</f>
        <v>45768</v>
      </c>
      <c r="AP5" s="45">
        <f ca="1">AO5+1</f>
        <v>45769</v>
      </c>
      <c r="AQ5" s="45">
        <f t="shared" ca="1" si="0"/>
        <v>45770</v>
      </c>
      <c r="AR5" s="45">
        <f t="shared" ca="1" si="0"/>
        <v>45771</v>
      </c>
      <c r="AS5" s="45">
        <f t="shared" ca="1" si="0"/>
        <v>45772</v>
      </c>
      <c r="AT5" s="45">
        <f t="shared" ca="1" si="0"/>
        <v>45773</v>
      </c>
      <c r="AU5" s="46">
        <f t="shared" ca="1" si="0"/>
        <v>45774</v>
      </c>
      <c r="AV5" s="44">
        <f ca="1">AU5+1</f>
        <v>45775</v>
      </c>
      <c r="AW5" s="45">
        <f ca="1">AV5+1</f>
        <v>45776</v>
      </c>
      <c r="AX5" s="45">
        <f t="shared" ca="1" si="0"/>
        <v>45777</v>
      </c>
      <c r="AY5" s="45">
        <f t="shared" ca="1" si="0"/>
        <v>45778</v>
      </c>
      <c r="AZ5" s="45">
        <f t="shared" ca="1" si="0"/>
        <v>45779</v>
      </c>
      <c r="BA5" s="45">
        <f t="shared" ca="1" si="0"/>
        <v>45780</v>
      </c>
      <c r="BB5" s="46">
        <f t="shared" ca="1" si="0"/>
        <v>45781</v>
      </c>
      <c r="BC5" s="44">
        <f ca="1">BB5+1</f>
        <v>45782</v>
      </c>
      <c r="BD5" s="45">
        <f ca="1">BC5+1</f>
        <v>45783</v>
      </c>
      <c r="BE5" s="45">
        <f t="shared" ref="BE5:BI5" ca="1" si="1">BD5+1</f>
        <v>45784</v>
      </c>
      <c r="BF5" s="45">
        <f t="shared" ca="1" si="1"/>
        <v>45785</v>
      </c>
      <c r="BG5" s="45">
        <f t="shared" ca="1" si="1"/>
        <v>45786</v>
      </c>
      <c r="BH5" s="45">
        <f t="shared" ca="1" si="1"/>
        <v>45787</v>
      </c>
      <c r="BI5" s="46">
        <f t="shared" ca="1" si="1"/>
        <v>45788</v>
      </c>
      <c r="BJ5" s="44">
        <f ca="1">BI5+1</f>
        <v>45789</v>
      </c>
      <c r="BK5" s="45">
        <f ca="1">BJ5+1</f>
        <v>45790</v>
      </c>
      <c r="BL5" s="45">
        <f t="shared" ref="BL5:BP5" ca="1" si="2">BK5+1</f>
        <v>45791</v>
      </c>
      <c r="BM5" s="45">
        <f t="shared" ca="1" si="2"/>
        <v>45792</v>
      </c>
      <c r="BN5" s="45">
        <f t="shared" ca="1" si="2"/>
        <v>45793</v>
      </c>
      <c r="BO5" s="45">
        <f t="shared" ca="1" si="2"/>
        <v>45794</v>
      </c>
      <c r="BP5" s="45">
        <f t="shared" ca="1" si="2"/>
        <v>45795</v>
      </c>
      <c r="BQ5" s="47"/>
      <c r="BR5" s="47"/>
      <c r="BS5" s="47"/>
      <c r="BT5" s="47"/>
      <c r="BU5" s="47"/>
    </row>
    <row r="6" spans="1:75" ht="15" customHeight="1">
      <c r="A6" s="28" t="s">
        <v>53</v>
      </c>
      <c r="B6" s="48" t="s">
        <v>54</v>
      </c>
      <c r="C6" s="48" t="s">
        <v>55</v>
      </c>
      <c r="D6" s="48" t="s">
        <v>56</v>
      </c>
      <c r="E6" s="48" t="s">
        <v>57</v>
      </c>
      <c r="F6" s="49" t="s">
        <v>58</v>
      </c>
      <c r="G6" s="50" t="s">
        <v>59</v>
      </c>
      <c r="H6" s="50" t="s">
        <v>60</v>
      </c>
      <c r="I6" s="50" t="s">
        <v>61</v>
      </c>
      <c r="J6" s="50" t="s">
        <v>62</v>
      </c>
      <c r="K6" s="50"/>
      <c r="L6" s="50" t="s">
        <v>63</v>
      </c>
      <c r="M6" s="51" t="str">
        <f t="shared" ref="M6:BP6" ca="1" si="3">LEFT(TEXT(M5,"ddd"),1)</f>
        <v>M</v>
      </c>
      <c r="N6" s="51" t="str">
        <f t="shared" ca="1" si="3"/>
        <v>T</v>
      </c>
      <c r="O6" s="51" t="str">
        <f t="shared" ca="1" si="3"/>
        <v>W</v>
      </c>
      <c r="P6" s="51" t="str">
        <f t="shared" ca="1" si="3"/>
        <v>T</v>
      </c>
      <c r="Q6" s="51" t="str">
        <f t="shared" ca="1" si="3"/>
        <v>F</v>
      </c>
      <c r="R6" s="51" t="str">
        <f t="shared" ca="1" si="3"/>
        <v>S</v>
      </c>
      <c r="S6" s="51" t="str">
        <f t="shared" ca="1" si="3"/>
        <v>S</v>
      </c>
      <c r="T6" s="51" t="str">
        <f t="shared" ca="1" si="3"/>
        <v>M</v>
      </c>
      <c r="U6" s="51" t="str">
        <f t="shared" ca="1" si="3"/>
        <v>T</v>
      </c>
      <c r="V6" s="51" t="str">
        <f t="shared" ca="1" si="3"/>
        <v>W</v>
      </c>
      <c r="W6" s="51" t="str">
        <f t="shared" ca="1" si="3"/>
        <v>T</v>
      </c>
      <c r="X6" s="51" t="str">
        <f t="shared" ca="1" si="3"/>
        <v>F</v>
      </c>
      <c r="Y6" s="51" t="str">
        <f t="shared" ca="1" si="3"/>
        <v>S</v>
      </c>
      <c r="Z6" s="51" t="str">
        <f t="shared" ca="1" si="3"/>
        <v>S</v>
      </c>
      <c r="AA6" s="51" t="str">
        <f t="shared" ca="1" si="3"/>
        <v>M</v>
      </c>
      <c r="AB6" s="51" t="str">
        <f t="shared" ca="1" si="3"/>
        <v>T</v>
      </c>
      <c r="AC6" s="51" t="str">
        <f t="shared" ca="1" si="3"/>
        <v>W</v>
      </c>
      <c r="AD6" s="51" t="str">
        <f t="shared" ca="1" si="3"/>
        <v>T</v>
      </c>
      <c r="AE6" s="51" t="str">
        <f t="shared" ca="1" si="3"/>
        <v>F</v>
      </c>
      <c r="AF6" s="51" t="str">
        <f t="shared" ca="1" si="3"/>
        <v>S</v>
      </c>
      <c r="AG6" s="51" t="str">
        <f t="shared" ca="1" si="3"/>
        <v>S</v>
      </c>
      <c r="AH6" s="51" t="str">
        <f t="shared" ca="1" si="3"/>
        <v>M</v>
      </c>
      <c r="AI6" s="51" t="str">
        <f t="shared" ca="1" si="3"/>
        <v>T</v>
      </c>
      <c r="AJ6" s="51" t="str">
        <f t="shared" ca="1" si="3"/>
        <v>W</v>
      </c>
      <c r="AK6" s="51" t="str">
        <f t="shared" ca="1" si="3"/>
        <v>T</v>
      </c>
      <c r="AL6" s="51" t="str">
        <f t="shared" ca="1" si="3"/>
        <v>F</v>
      </c>
      <c r="AM6" s="51" t="str">
        <f t="shared" ca="1" si="3"/>
        <v>S</v>
      </c>
      <c r="AN6" s="51" t="str">
        <f t="shared" ca="1" si="3"/>
        <v>S</v>
      </c>
      <c r="AO6" s="51" t="str">
        <f t="shared" ca="1" si="3"/>
        <v>M</v>
      </c>
      <c r="AP6" s="51" t="str">
        <f t="shared" ca="1" si="3"/>
        <v>T</v>
      </c>
      <c r="AQ6" s="51" t="str">
        <f t="shared" ca="1" si="3"/>
        <v>W</v>
      </c>
      <c r="AR6" s="51" t="str">
        <f t="shared" ca="1" si="3"/>
        <v>T</v>
      </c>
      <c r="AS6" s="51" t="str">
        <f t="shared" ca="1" si="3"/>
        <v>F</v>
      </c>
      <c r="AT6" s="51" t="str">
        <f t="shared" ca="1" si="3"/>
        <v>S</v>
      </c>
      <c r="AU6" s="51" t="str">
        <f t="shared" ca="1" si="3"/>
        <v>S</v>
      </c>
      <c r="AV6" s="51" t="str">
        <f t="shared" ca="1" si="3"/>
        <v>M</v>
      </c>
      <c r="AW6" s="51" t="str">
        <f t="shared" ca="1" si="3"/>
        <v>T</v>
      </c>
      <c r="AX6" s="51" t="str">
        <f t="shared" ca="1" si="3"/>
        <v>W</v>
      </c>
      <c r="AY6" s="51" t="str">
        <f t="shared" ca="1" si="3"/>
        <v>T</v>
      </c>
      <c r="AZ6" s="51" t="str">
        <f t="shared" ca="1" si="3"/>
        <v>F</v>
      </c>
      <c r="BA6" s="51" t="str">
        <f t="shared" ca="1" si="3"/>
        <v>S</v>
      </c>
      <c r="BB6" s="51" t="str">
        <f t="shared" ca="1" si="3"/>
        <v>S</v>
      </c>
      <c r="BC6" s="51" t="str">
        <f t="shared" ca="1" si="3"/>
        <v>M</v>
      </c>
      <c r="BD6" s="51" t="str">
        <f t="shared" ca="1" si="3"/>
        <v>T</v>
      </c>
      <c r="BE6" s="51" t="str">
        <f t="shared" ca="1" si="3"/>
        <v>W</v>
      </c>
      <c r="BF6" s="51" t="str">
        <f t="shared" ca="1" si="3"/>
        <v>T</v>
      </c>
      <c r="BG6" s="51" t="str">
        <f t="shared" ca="1" si="3"/>
        <v>F</v>
      </c>
      <c r="BH6" s="51" t="str">
        <f t="shared" ca="1" si="3"/>
        <v>S</v>
      </c>
      <c r="BI6" s="51" t="str">
        <f t="shared" ca="1" si="3"/>
        <v>S</v>
      </c>
      <c r="BJ6" s="51" t="str">
        <f t="shared" ca="1" si="3"/>
        <v>M</v>
      </c>
      <c r="BK6" s="51" t="str">
        <f t="shared" ca="1" si="3"/>
        <v>T</v>
      </c>
      <c r="BL6" s="51" t="str">
        <f t="shared" ca="1" si="3"/>
        <v>W</v>
      </c>
      <c r="BM6" s="51" t="str">
        <f t="shared" ca="1" si="3"/>
        <v>T</v>
      </c>
      <c r="BN6" s="51" t="str">
        <f t="shared" ca="1" si="3"/>
        <v>F</v>
      </c>
      <c r="BO6" s="51" t="str">
        <f t="shared" ca="1" si="3"/>
        <v>S</v>
      </c>
      <c r="BP6" s="52" t="str">
        <f t="shared" ca="1" si="3"/>
        <v>S</v>
      </c>
      <c r="BQ6" s="53"/>
      <c r="BR6" s="53"/>
      <c r="BS6" s="53"/>
      <c r="BT6" s="53"/>
      <c r="BU6" s="53"/>
    </row>
    <row r="7" spans="1:75" ht="15" hidden="1" customHeight="1">
      <c r="A7" s="29" t="s">
        <v>64</v>
      </c>
      <c r="G7" s="54"/>
      <c r="I7" s="34"/>
      <c r="L7" s="34" t="str">
        <f>IF(OR(ISBLANK(task_start),ISBLANK(task_end)),"",task_end-task_start+1)</f>
        <v/>
      </c>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row>
    <row r="8" spans="1:75" ht="15" customHeight="1">
      <c r="A8" s="28"/>
      <c r="B8" s="56" t="s">
        <v>0</v>
      </c>
      <c r="C8" s="56" t="s">
        <v>65</v>
      </c>
      <c r="D8" s="56" t="s">
        <v>66</v>
      </c>
      <c r="E8" s="56" t="s">
        <v>0</v>
      </c>
      <c r="F8" s="57" t="s">
        <v>67</v>
      </c>
      <c r="G8" s="58"/>
      <c r="H8" s="59"/>
      <c r="I8" s="60">
        <v>45735</v>
      </c>
      <c r="J8" s="60">
        <v>45748</v>
      </c>
      <c r="K8" s="61"/>
      <c r="L8" s="61"/>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row>
    <row r="9" spans="1:75" ht="15" customHeight="1">
      <c r="A9" s="28"/>
      <c r="B9" s="56" t="s">
        <v>68</v>
      </c>
      <c r="C9" s="56" t="s">
        <v>65</v>
      </c>
      <c r="D9" s="56" t="s">
        <v>66</v>
      </c>
      <c r="E9" s="56" t="s">
        <v>0</v>
      </c>
      <c r="F9" s="57" t="s">
        <v>69</v>
      </c>
      <c r="G9" s="62"/>
      <c r="H9" s="59"/>
      <c r="I9" s="60">
        <v>45735</v>
      </c>
      <c r="J9" s="60">
        <v>45748</v>
      </c>
      <c r="K9" s="61"/>
      <c r="L9" s="61"/>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row>
    <row r="10" spans="1:75" ht="15" customHeight="1">
      <c r="A10" s="28"/>
      <c r="B10" s="56" t="s">
        <v>68</v>
      </c>
      <c r="C10" s="56" t="s">
        <v>65</v>
      </c>
      <c r="D10" s="56" t="s">
        <v>66</v>
      </c>
      <c r="E10" s="56" t="s">
        <v>0</v>
      </c>
      <c r="F10" s="57" t="s">
        <v>70</v>
      </c>
      <c r="G10" s="62"/>
      <c r="H10" s="59"/>
      <c r="I10" s="60">
        <v>45735</v>
      </c>
      <c r="J10" s="60">
        <v>45748</v>
      </c>
      <c r="K10" s="61"/>
      <c r="L10" s="61"/>
      <c r="M10" s="55"/>
      <c r="N10" s="55"/>
      <c r="O10" s="55"/>
      <c r="P10" s="55"/>
      <c r="Q10" s="55"/>
      <c r="R10" s="55"/>
      <c r="S10" s="55"/>
      <c r="T10" s="55"/>
      <c r="U10" s="55"/>
      <c r="V10" s="55"/>
      <c r="W10" s="55"/>
      <c r="X10" s="55"/>
      <c r="Y10" s="55"/>
      <c r="Z10" s="55"/>
      <c r="AA10" s="55"/>
      <c r="AB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row>
    <row r="11" spans="1:75" ht="15" customHeight="1">
      <c r="A11" s="28" t="s">
        <v>71</v>
      </c>
      <c r="B11" s="56" t="s">
        <v>68</v>
      </c>
      <c r="C11" s="56" t="s">
        <v>65</v>
      </c>
      <c r="D11" s="56" t="s">
        <v>66</v>
      </c>
      <c r="E11" s="56" t="s">
        <v>0</v>
      </c>
      <c r="F11" s="57" t="s">
        <v>72</v>
      </c>
      <c r="G11" s="62"/>
      <c r="H11" s="59"/>
      <c r="I11" s="60">
        <v>45735</v>
      </c>
      <c r="J11" s="60">
        <v>45748</v>
      </c>
      <c r="K11" s="61"/>
      <c r="L11" s="61">
        <f t="shared" ref="L11:L26" si="4">IF(OR(ISBLANK(task_start),ISBLANK(task_end)),"",task_end-task_start+1)</f>
        <v>14</v>
      </c>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row>
    <row r="12" spans="1:75" ht="15" customHeight="1">
      <c r="A12" s="28"/>
      <c r="B12" s="56" t="s">
        <v>68</v>
      </c>
      <c r="C12" s="56" t="s">
        <v>65</v>
      </c>
      <c r="D12" s="56" t="s">
        <v>66</v>
      </c>
      <c r="E12" s="56" t="s">
        <v>0</v>
      </c>
      <c r="F12" s="57" t="s">
        <v>73</v>
      </c>
      <c r="G12" s="62"/>
      <c r="H12" s="59"/>
      <c r="I12" s="60">
        <v>45735</v>
      </c>
      <c r="J12" s="60">
        <v>45748</v>
      </c>
      <c r="K12" s="61"/>
      <c r="L12" s="61"/>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row>
    <row r="13" spans="1:75" ht="15" customHeight="1">
      <c r="A13" s="28"/>
      <c r="B13" s="56" t="s">
        <v>68</v>
      </c>
      <c r="C13" s="56" t="s">
        <v>65</v>
      </c>
      <c r="D13" s="56" t="s">
        <v>66</v>
      </c>
      <c r="E13" s="56" t="s">
        <v>0</v>
      </c>
      <c r="F13" s="57" t="s">
        <v>74</v>
      </c>
      <c r="G13" s="62"/>
      <c r="H13" s="59"/>
      <c r="I13" s="60">
        <v>45735</v>
      </c>
      <c r="J13" s="60">
        <v>45748</v>
      </c>
      <c r="K13" s="61"/>
      <c r="L13" s="61"/>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row>
    <row r="14" spans="1:75" ht="15" customHeight="1">
      <c r="A14" s="28"/>
      <c r="B14" s="56" t="s">
        <v>68</v>
      </c>
      <c r="C14" s="56" t="s">
        <v>65</v>
      </c>
      <c r="D14" s="56" t="s">
        <v>66</v>
      </c>
      <c r="E14" s="56" t="s">
        <v>0</v>
      </c>
      <c r="F14" s="57" t="s">
        <v>75</v>
      </c>
      <c r="G14" s="62"/>
      <c r="H14" s="59"/>
      <c r="I14" s="60">
        <v>45735</v>
      </c>
      <c r="J14" s="60">
        <v>45748</v>
      </c>
      <c r="K14" s="61"/>
      <c r="L14" s="61"/>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row>
    <row r="15" spans="1:75" ht="15" customHeight="1">
      <c r="A15" s="28"/>
      <c r="B15" s="56" t="s">
        <v>68</v>
      </c>
      <c r="C15" s="56" t="s">
        <v>65</v>
      </c>
      <c r="D15" s="56" t="s">
        <v>66</v>
      </c>
      <c r="E15" s="56" t="s">
        <v>0</v>
      </c>
      <c r="F15" s="57" t="s">
        <v>76</v>
      </c>
      <c r="G15" s="62"/>
      <c r="H15" s="59"/>
      <c r="I15" s="60">
        <v>45735</v>
      </c>
      <c r="J15" s="60">
        <v>45748</v>
      </c>
      <c r="K15" s="61"/>
      <c r="L15" s="61"/>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row>
    <row r="16" spans="1:75" ht="15" customHeight="1">
      <c r="A16" s="28"/>
      <c r="B16" s="56" t="s">
        <v>68</v>
      </c>
      <c r="C16" s="56" t="s">
        <v>65</v>
      </c>
      <c r="D16" s="56" t="s">
        <v>66</v>
      </c>
      <c r="E16" s="56" t="s">
        <v>0</v>
      </c>
      <c r="F16" s="57" t="s">
        <v>77</v>
      </c>
      <c r="G16" s="62"/>
      <c r="H16" s="59"/>
      <c r="I16" s="60">
        <v>45735</v>
      </c>
      <c r="J16" s="60">
        <v>45748</v>
      </c>
      <c r="K16" s="61"/>
      <c r="L16" s="61"/>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row>
    <row r="17" spans="1:68" ht="15" customHeight="1">
      <c r="A17" s="28"/>
      <c r="B17" s="56" t="s">
        <v>68</v>
      </c>
      <c r="C17" s="56" t="s">
        <v>65</v>
      </c>
      <c r="D17" s="56" t="s">
        <v>66</v>
      </c>
      <c r="E17" s="56" t="s">
        <v>78</v>
      </c>
      <c r="F17" s="57" t="s">
        <v>79</v>
      </c>
      <c r="G17" s="62"/>
      <c r="H17" s="59"/>
      <c r="I17" s="60">
        <v>45735</v>
      </c>
      <c r="J17" s="60">
        <v>45748</v>
      </c>
      <c r="K17" s="61"/>
      <c r="L17" s="61"/>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row>
    <row r="18" spans="1:68" ht="15" customHeight="1">
      <c r="A18" s="28"/>
      <c r="B18" s="56" t="s">
        <v>68</v>
      </c>
      <c r="C18" s="56" t="s">
        <v>65</v>
      </c>
      <c r="D18" s="56" t="s">
        <v>66</v>
      </c>
      <c r="E18" s="56" t="s">
        <v>78</v>
      </c>
      <c r="F18" s="57" t="s">
        <v>80</v>
      </c>
      <c r="G18" s="62"/>
      <c r="H18" s="59"/>
      <c r="I18" s="60">
        <v>45735</v>
      </c>
      <c r="J18" s="60">
        <v>45748</v>
      </c>
      <c r="K18" s="61"/>
      <c r="L18" s="61"/>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row>
    <row r="19" spans="1:68" ht="15" customHeight="1">
      <c r="A19" s="28"/>
      <c r="B19" s="56" t="s">
        <v>68</v>
      </c>
      <c r="C19" s="56" t="s">
        <v>65</v>
      </c>
      <c r="D19" s="56" t="s">
        <v>66</v>
      </c>
      <c r="E19" s="56" t="s">
        <v>78</v>
      </c>
      <c r="F19" s="57" t="s">
        <v>81</v>
      </c>
      <c r="G19" s="62"/>
      <c r="H19" s="59"/>
      <c r="I19" s="60">
        <v>45735</v>
      </c>
      <c r="J19" s="60">
        <v>45748</v>
      </c>
      <c r="K19" s="61"/>
      <c r="L19" s="61"/>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row>
    <row r="20" spans="1:68" ht="15" customHeight="1">
      <c r="A20" s="28"/>
      <c r="B20" s="56" t="s">
        <v>68</v>
      </c>
      <c r="C20" s="56" t="s">
        <v>65</v>
      </c>
      <c r="D20" s="56" t="s">
        <v>66</v>
      </c>
      <c r="E20" s="56" t="s">
        <v>78</v>
      </c>
      <c r="F20" s="57" t="s">
        <v>82</v>
      </c>
      <c r="G20" s="62"/>
      <c r="H20" s="59"/>
      <c r="I20" s="60">
        <v>45735</v>
      </c>
      <c r="J20" s="60">
        <v>45748</v>
      </c>
      <c r="K20" s="61"/>
      <c r="L20" s="61"/>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row>
    <row r="21" spans="1:68" ht="15" customHeight="1">
      <c r="A21" s="28"/>
      <c r="B21" s="56" t="s">
        <v>68</v>
      </c>
      <c r="C21" s="56" t="s">
        <v>65</v>
      </c>
      <c r="D21" s="56" t="s">
        <v>66</v>
      </c>
      <c r="E21" s="56" t="s">
        <v>78</v>
      </c>
      <c r="F21" s="57" t="s">
        <v>83</v>
      </c>
      <c r="G21" s="62"/>
      <c r="H21" s="59"/>
      <c r="I21" s="60">
        <v>45735</v>
      </c>
      <c r="J21" s="60">
        <v>45748</v>
      </c>
      <c r="K21" s="61"/>
      <c r="L21" s="61"/>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row>
    <row r="22" spans="1:68" ht="15" customHeight="1">
      <c r="A22" s="28"/>
      <c r="B22" s="56" t="s">
        <v>68</v>
      </c>
      <c r="C22" s="56" t="s">
        <v>65</v>
      </c>
      <c r="D22" s="56" t="s">
        <v>66</v>
      </c>
      <c r="E22" s="56" t="s">
        <v>78</v>
      </c>
      <c r="F22" s="129" t="s">
        <v>240</v>
      </c>
      <c r="G22" s="62"/>
      <c r="H22" s="59"/>
      <c r="I22" s="60">
        <v>45735</v>
      </c>
      <c r="J22" s="60">
        <v>45748</v>
      </c>
      <c r="K22" s="61"/>
      <c r="L22" s="61"/>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row>
    <row r="23" spans="1:68" ht="15" customHeight="1">
      <c r="A23" s="28"/>
      <c r="B23" s="56" t="s">
        <v>68</v>
      </c>
      <c r="C23" s="56" t="s">
        <v>65</v>
      </c>
      <c r="D23" s="56" t="s">
        <v>66</v>
      </c>
      <c r="E23" s="56" t="s">
        <v>78</v>
      </c>
      <c r="F23" s="57" t="s">
        <v>84</v>
      </c>
      <c r="G23" s="62"/>
      <c r="H23" s="59"/>
      <c r="I23" s="60">
        <v>45735</v>
      </c>
      <c r="J23" s="60">
        <v>45748</v>
      </c>
      <c r="K23" s="61"/>
      <c r="L23" s="61"/>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row>
    <row r="24" spans="1:68" ht="15" customHeight="1">
      <c r="A24" s="28"/>
      <c r="B24" s="56" t="s">
        <v>68</v>
      </c>
      <c r="C24" s="56" t="s">
        <v>65</v>
      </c>
      <c r="D24" s="56" t="s">
        <v>66</v>
      </c>
      <c r="E24" s="56" t="s">
        <v>78</v>
      </c>
      <c r="F24" s="57" t="s">
        <v>85</v>
      </c>
      <c r="G24" s="62"/>
      <c r="H24" s="59"/>
      <c r="I24" s="60">
        <v>45735</v>
      </c>
      <c r="J24" s="60">
        <v>45748</v>
      </c>
      <c r="K24" s="61"/>
      <c r="L24" s="61"/>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row>
    <row r="25" spans="1:68" ht="15" customHeight="1">
      <c r="A25" s="28" t="s">
        <v>86</v>
      </c>
      <c r="B25" s="56" t="s">
        <v>68</v>
      </c>
      <c r="C25" s="56" t="s">
        <v>65</v>
      </c>
      <c r="D25" s="56" t="s">
        <v>66</v>
      </c>
      <c r="E25" s="56" t="s">
        <v>0</v>
      </c>
      <c r="F25" s="57" t="s">
        <v>87</v>
      </c>
      <c r="G25" s="62"/>
      <c r="H25" s="59"/>
      <c r="I25" s="60">
        <v>45735</v>
      </c>
      <c r="J25" s="60">
        <v>45748</v>
      </c>
      <c r="K25" s="61"/>
      <c r="L25" s="61">
        <f t="shared" si="4"/>
        <v>14</v>
      </c>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row>
    <row r="26" spans="1:68" ht="15" customHeight="1">
      <c r="B26" s="56" t="s">
        <v>68</v>
      </c>
      <c r="C26" s="56" t="s">
        <v>65</v>
      </c>
      <c r="D26" s="56" t="s">
        <v>66</v>
      </c>
      <c r="E26" s="56" t="s">
        <v>0</v>
      </c>
      <c r="F26" s="57" t="s">
        <v>88</v>
      </c>
      <c r="G26" s="62"/>
      <c r="H26" s="59"/>
      <c r="I26" s="60">
        <v>45735</v>
      </c>
      <c r="J26" s="60">
        <v>45748</v>
      </c>
      <c r="K26" s="61"/>
      <c r="L26" s="61">
        <f t="shared" si="4"/>
        <v>14</v>
      </c>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row>
    <row r="27" spans="1:68" ht="15" customHeight="1">
      <c r="B27" s="56" t="s">
        <v>68</v>
      </c>
      <c r="C27" s="56" t="s">
        <v>65</v>
      </c>
      <c r="D27" s="56" t="s">
        <v>66</v>
      </c>
      <c r="E27" s="56" t="s">
        <v>78</v>
      </c>
      <c r="F27" s="57" t="s">
        <v>89</v>
      </c>
      <c r="G27" s="62"/>
      <c r="H27" s="59"/>
      <c r="I27" s="60">
        <v>45735</v>
      </c>
      <c r="J27" s="60">
        <v>45748</v>
      </c>
      <c r="K27" s="61"/>
      <c r="L27" s="61"/>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row>
    <row r="28" spans="1:68" ht="15" customHeight="1">
      <c r="B28" s="56" t="s">
        <v>68</v>
      </c>
      <c r="C28" s="56" t="s">
        <v>65</v>
      </c>
      <c r="D28" s="56" t="s">
        <v>66</v>
      </c>
      <c r="E28" s="56" t="s">
        <v>78</v>
      </c>
      <c r="F28" s="57" t="s">
        <v>90</v>
      </c>
      <c r="G28" s="62"/>
      <c r="H28" s="59"/>
      <c r="I28" s="60">
        <v>45735</v>
      </c>
      <c r="J28" s="60">
        <v>45748</v>
      </c>
      <c r="K28" s="61"/>
      <c r="L28" s="61"/>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row>
    <row r="29" spans="1:68" ht="15" customHeight="1">
      <c r="B29" s="56" t="s">
        <v>0</v>
      </c>
      <c r="C29" s="56" t="s">
        <v>65</v>
      </c>
      <c r="D29" s="56" t="s">
        <v>66</v>
      </c>
      <c r="E29" s="56" t="s">
        <v>78</v>
      </c>
      <c r="F29" s="57" t="s">
        <v>91</v>
      </c>
      <c r="G29" s="62"/>
      <c r="H29" s="59"/>
      <c r="I29" s="60">
        <v>45735</v>
      </c>
      <c r="J29" s="60">
        <v>45748</v>
      </c>
      <c r="K29" s="61"/>
      <c r="L29" s="61"/>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row>
    <row r="30" spans="1:68" ht="15" customHeight="1">
      <c r="B30" s="56"/>
      <c r="C30" s="56"/>
      <c r="D30" s="56"/>
      <c r="E30" s="56"/>
      <c r="F30" s="57"/>
      <c r="G30" s="62"/>
      <c r="H30" s="59"/>
      <c r="I30" s="63"/>
      <c r="J30" s="63"/>
      <c r="K30" s="61"/>
      <c r="L30" s="61"/>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row>
    <row r="31" spans="1:68" ht="15" customHeight="1">
      <c r="B31" s="56" t="s">
        <v>0</v>
      </c>
      <c r="C31" s="56" t="s">
        <v>65</v>
      </c>
      <c r="D31" s="56" t="s">
        <v>92</v>
      </c>
      <c r="E31" s="56" t="s">
        <v>0</v>
      </c>
      <c r="F31" s="57" t="s">
        <v>93</v>
      </c>
      <c r="G31" s="62"/>
      <c r="H31" s="59"/>
      <c r="I31" s="63">
        <v>45749</v>
      </c>
      <c r="J31" s="63">
        <v>45762</v>
      </c>
      <c r="K31" s="61"/>
      <c r="L31" s="61"/>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row>
    <row r="32" spans="1:68" ht="15" customHeight="1">
      <c r="B32" s="56" t="s">
        <v>94</v>
      </c>
      <c r="C32" s="56" t="s">
        <v>65</v>
      </c>
      <c r="D32" s="56" t="s">
        <v>92</v>
      </c>
      <c r="E32" s="56" t="s">
        <v>95</v>
      </c>
      <c r="F32" s="57" t="s">
        <v>96</v>
      </c>
      <c r="G32" s="62"/>
      <c r="H32" s="59"/>
      <c r="I32" s="63">
        <v>45749</v>
      </c>
      <c r="J32" s="63">
        <v>45762</v>
      </c>
      <c r="K32" s="61"/>
      <c r="L32" s="61"/>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row>
    <row r="33" spans="2:68" ht="15" customHeight="1">
      <c r="B33" s="56" t="s">
        <v>94</v>
      </c>
      <c r="C33" s="56" t="s">
        <v>65</v>
      </c>
      <c r="D33" s="56" t="s">
        <v>92</v>
      </c>
      <c r="E33" s="56" t="s">
        <v>95</v>
      </c>
      <c r="F33" s="57" t="s">
        <v>97</v>
      </c>
      <c r="G33" s="62"/>
      <c r="H33" s="59"/>
      <c r="I33" s="63">
        <v>45749</v>
      </c>
      <c r="J33" s="63">
        <v>45762</v>
      </c>
      <c r="K33" s="61"/>
      <c r="L33" s="61"/>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row>
    <row r="34" spans="2:68" ht="15" customHeight="1">
      <c r="B34" s="56" t="s">
        <v>94</v>
      </c>
      <c r="C34" s="56" t="s">
        <v>65</v>
      </c>
      <c r="D34" s="56" t="s">
        <v>92</v>
      </c>
      <c r="E34" s="56" t="s">
        <v>95</v>
      </c>
      <c r="F34" s="57" t="s">
        <v>98</v>
      </c>
      <c r="G34" s="62"/>
      <c r="H34" s="59"/>
      <c r="I34" s="63">
        <v>45749</v>
      </c>
      <c r="J34" s="63">
        <v>45762</v>
      </c>
      <c r="K34" s="61"/>
      <c r="L34" s="61"/>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row>
    <row r="35" spans="2:68" ht="15" customHeight="1">
      <c r="B35" s="56" t="s">
        <v>94</v>
      </c>
      <c r="C35" s="56" t="s">
        <v>65</v>
      </c>
      <c r="D35" s="56" t="s">
        <v>92</v>
      </c>
      <c r="E35" s="56" t="s">
        <v>95</v>
      </c>
      <c r="F35" s="64" t="s">
        <v>99</v>
      </c>
      <c r="G35" s="62"/>
      <c r="H35" s="59"/>
      <c r="I35" s="63">
        <v>45749</v>
      </c>
      <c r="J35" s="63">
        <v>45762</v>
      </c>
      <c r="K35" s="61"/>
      <c r="L35" s="61"/>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row>
    <row r="36" spans="2:68" ht="15" customHeight="1">
      <c r="B36" s="56" t="s">
        <v>94</v>
      </c>
      <c r="C36" s="56" t="s">
        <v>65</v>
      </c>
      <c r="D36" s="56" t="s">
        <v>92</v>
      </c>
      <c r="E36" s="65" t="s">
        <v>95</v>
      </c>
      <c r="F36" s="66" t="s">
        <v>100</v>
      </c>
      <c r="G36" s="62"/>
      <c r="H36" s="59"/>
      <c r="I36" s="63">
        <v>45749</v>
      </c>
      <c r="J36" s="63">
        <v>45762</v>
      </c>
      <c r="K36" s="61"/>
      <c r="L36" s="61"/>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row>
    <row r="37" spans="2:68" ht="15" customHeight="1">
      <c r="B37" s="56" t="s">
        <v>68</v>
      </c>
      <c r="C37" s="56" t="s">
        <v>65</v>
      </c>
      <c r="D37" s="56" t="s">
        <v>92</v>
      </c>
      <c r="E37" s="56" t="s">
        <v>95</v>
      </c>
      <c r="F37" s="67" t="s">
        <v>101</v>
      </c>
      <c r="G37" s="62"/>
      <c r="H37" s="59"/>
      <c r="I37" s="63">
        <v>45749</v>
      </c>
      <c r="J37" s="63">
        <v>45762</v>
      </c>
      <c r="K37" s="61"/>
      <c r="L37" s="61"/>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row>
    <row r="38" spans="2:68" ht="15" customHeight="1">
      <c r="B38" s="56" t="s">
        <v>102</v>
      </c>
      <c r="C38" s="56" t="s">
        <v>65</v>
      </c>
      <c r="D38" s="56" t="s">
        <v>92</v>
      </c>
      <c r="E38" s="56" t="s">
        <v>95</v>
      </c>
      <c r="F38" s="67" t="s">
        <v>103</v>
      </c>
      <c r="G38" s="62"/>
      <c r="H38" s="59"/>
      <c r="I38" s="63">
        <v>45749</v>
      </c>
      <c r="J38" s="63">
        <v>45762</v>
      </c>
      <c r="K38" s="61"/>
      <c r="L38" s="61"/>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row>
    <row r="39" spans="2:68" ht="15" customHeight="1">
      <c r="B39" s="56" t="s">
        <v>0</v>
      </c>
      <c r="C39" s="56" t="s">
        <v>65</v>
      </c>
      <c r="D39" s="56" t="s">
        <v>92</v>
      </c>
      <c r="E39" s="56" t="s">
        <v>78</v>
      </c>
      <c r="F39" s="67" t="s">
        <v>104</v>
      </c>
      <c r="G39" s="62"/>
      <c r="H39" s="59"/>
      <c r="I39" s="63">
        <v>45749</v>
      </c>
      <c r="J39" s="63">
        <v>45762</v>
      </c>
      <c r="K39" s="61"/>
      <c r="L39" s="61"/>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row>
    <row r="40" spans="2:68" ht="15" customHeight="1">
      <c r="B40" s="56" t="s">
        <v>0</v>
      </c>
      <c r="C40" s="56" t="s">
        <v>65</v>
      </c>
      <c r="D40" s="56" t="s">
        <v>92</v>
      </c>
      <c r="E40" s="56" t="s">
        <v>0</v>
      </c>
      <c r="F40" s="57" t="s">
        <v>105</v>
      </c>
      <c r="G40" s="62"/>
      <c r="H40" s="59"/>
      <c r="I40" s="63">
        <v>45749</v>
      </c>
      <c r="J40" s="63">
        <v>45762</v>
      </c>
      <c r="K40" s="61"/>
      <c r="L40" s="61"/>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row>
    <row r="41" spans="2:68" ht="15" customHeight="1">
      <c r="B41" s="56"/>
      <c r="C41" s="56"/>
      <c r="D41" s="56"/>
      <c r="E41" s="56"/>
      <c r="F41" s="57"/>
      <c r="G41" s="62"/>
      <c r="H41" s="59"/>
      <c r="I41" s="63"/>
      <c r="J41" s="63"/>
      <c r="K41" s="61"/>
      <c r="L41" s="61"/>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row>
    <row r="42" spans="2:68" ht="15" customHeight="1">
      <c r="B42" s="56" t="s">
        <v>0</v>
      </c>
      <c r="C42" s="56" t="s">
        <v>106</v>
      </c>
      <c r="D42" s="56" t="s">
        <v>107</v>
      </c>
      <c r="E42" s="56" t="s">
        <v>0</v>
      </c>
      <c r="F42" s="57" t="s">
        <v>108</v>
      </c>
      <c r="G42" s="62"/>
      <c r="H42" s="59"/>
      <c r="I42" s="63">
        <v>45763</v>
      </c>
      <c r="J42" s="63">
        <v>45776</v>
      </c>
      <c r="K42" s="61"/>
      <c r="L42" s="61"/>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row>
    <row r="43" spans="2:68" ht="15" customHeight="1">
      <c r="B43" s="56" t="s">
        <v>109</v>
      </c>
      <c r="C43" s="56" t="s">
        <v>106</v>
      </c>
      <c r="D43" s="56" t="s">
        <v>107</v>
      </c>
      <c r="E43" s="56" t="s">
        <v>110</v>
      </c>
      <c r="F43" s="57" t="s">
        <v>111</v>
      </c>
      <c r="G43" s="62"/>
      <c r="H43" s="59"/>
      <c r="I43" s="63">
        <v>45763</v>
      </c>
      <c r="J43" s="63">
        <v>45776</v>
      </c>
      <c r="K43" s="61"/>
      <c r="L43" s="61"/>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row>
    <row r="44" spans="2:68" ht="15" customHeight="1">
      <c r="B44" s="56" t="s">
        <v>109</v>
      </c>
      <c r="C44" s="56" t="s">
        <v>106</v>
      </c>
      <c r="D44" s="56" t="s">
        <v>107</v>
      </c>
      <c r="E44" s="56" t="s">
        <v>110</v>
      </c>
      <c r="F44" s="57" t="s">
        <v>112</v>
      </c>
      <c r="G44" s="62"/>
      <c r="H44" s="59"/>
      <c r="I44" s="63">
        <v>45763</v>
      </c>
      <c r="J44" s="63">
        <v>45776</v>
      </c>
      <c r="K44" s="61"/>
      <c r="L44" s="61"/>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row>
    <row r="45" spans="2:68" ht="15" customHeight="1">
      <c r="B45" s="56" t="s">
        <v>109</v>
      </c>
      <c r="C45" s="56" t="s">
        <v>106</v>
      </c>
      <c r="D45" s="56" t="s">
        <v>107</v>
      </c>
      <c r="E45" s="56" t="s">
        <v>113</v>
      </c>
      <c r="F45" s="57" t="s">
        <v>111</v>
      </c>
      <c r="G45" s="62"/>
      <c r="H45" s="59"/>
      <c r="I45" s="63">
        <v>45763</v>
      </c>
      <c r="J45" s="63">
        <v>45776</v>
      </c>
      <c r="K45" s="61"/>
      <c r="L45" s="61"/>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row>
    <row r="46" spans="2:68" ht="15" customHeight="1">
      <c r="B46" s="56" t="s">
        <v>109</v>
      </c>
      <c r="C46" s="56" t="s">
        <v>106</v>
      </c>
      <c r="D46" s="56" t="s">
        <v>107</v>
      </c>
      <c r="E46" s="56" t="s">
        <v>113</v>
      </c>
      <c r="F46" s="57" t="s">
        <v>112</v>
      </c>
      <c r="G46" s="62"/>
      <c r="H46" s="59"/>
      <c r="I46" s="63">
        <v>45763</v>
      </c>
      <c r="J46" s="63">
        <v>45776</v>
      </c>
      <c r="K46" s="61"/>
      <c r="L46" s="61"/>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row>
    <row r="47" spans="2:68" ht="15" customHeight="1">
      <c r="B47" s="56" t="s">
        <v>109</v>
      </c>
      <c r="C47" s="56" t="s">
        <v>106</v>
      </c>
      <c r="D47" s="56" t="s">
        <v>107</v>
      </c>
      <c r="E47" s="56" t="s">
        <v>114</v>
      </c>
      <c r="F47" s="57" t="s">
        <v>111</v>
      </c>
      <c r="G47" s="62"/>
      <c r="H47" s="59"/>
      <c r="I47" s="63">
        <v>45763</v>
      </c>
      <c r="J47" s="63">
        <v>45776</v>
      </c>
      <c r="K47" s="61"/>
      <c r="L47" s="61"/>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row>
    <row r="48" spans="2:68" ht="15" customHeight="1">
      <c r="B48" s="56" t="s">
        <v>109</v>
      </c>
      <c r="C48" s="56" t="s">
        <v>106</v>
      </c>
      <c r="D48" s="56" t="s">
        <v>107</v>
      </c>
      <c r="E48" s="56" t="s">
        <v>114</v>
      </c>
      <c r="F48" s="57" t="s">
        <v>112</v>
      </c>
      <c r="G48" s="62"/>
      <c r="H48" s="59"/>
      <c r="I48" s="63">
        <v>45763</v>
      </c>
      <c r="J48" s="63">
        <v>45776</v>
      </c>
      <c r="K48" s="61"/>
      <c r="L48" s="61"/>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row>
    <row r="49" spans="2:68" ht="15" customHeight="1">
      <c r="B49" s="56" t="s">
        <v>102</v>
      </c>
      <c r="C49" s="56" t="s">
        <v>106</v>
      </c>
      <c r="D49" s="56" t="s">
        <v>107</v>
      </c>
      <c r="E49" s="56" t="s">
        <v>95</v>
      </c>
      <c r="F49" s="67" t="s">
        <v>115</v>
      </c>
      <c r="G49" s="62"/>
      <c r="H49" s="59"/>
      <c r="I49" s="63">
        <v>45763</v>
      </c>
      <c r="J49" s="63">
        <v>45776</v>
      </c>
      <c r="K49" s="61"/>
      <c r="L49" s="61"/>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row>
    <row r="50" spans="2:68" ht="15" customHeight="1">
      <c r="B50" s="56" t="s">
        <v>0</v>
      </c>
      <c r="C50" s="56" t="s">
        <v>106</v>
      </c>
      <c r="D50" s="56" t="s">
        <v>107</v>
      </c>
      <c r="E50" s="56" t="s">
        <v>0</v>
      </c>
      <c r="F50" s="67" t="s">
        <v>116</v>
      </c>
      <c r="G50" s="62"/>
      <c r="H50" s="59"/>
      <c r="I50" s="63">
        <v>45763</v>
      </c>
      <c r="J50" s="63">
        <v>45776</v>
      </c>
      <c r="K50" s="61"/>
      <c r="L50" s="61"/>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row>
    <row r="51" spans="2:68" ht="15" customHeight="1">
      <c r="B51" s="56"/>
      <c r="C51" s="56"/>
      <c r="D51" s="56"/>
      <c r="E51" s="56"/>
      <c r="F51" s="57"/>
      <c r="G51" s="62"/>
      <c r="H51" s="59"/>
      <c r="I51" s="63"/>
      <c r="J51" s="63"/>
      <c r="K51" s="61"/>
      <c r="L51" s="61"/>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row>
    <row r="52" spans="2:68" ht="15" customHeight="1">
      <c r="B52" s="56" t="s">
        <v>0</v>
      </c>
      <c r="C52" s="56" t="s">
        <v>106</v>
      </c>
      <c r="D52" s="56" t="s">
        <v>117</v>
      </c>
      <c r="E52" s="56" t="s">
        <v>0</v>
      </c>
      <c r="F52" s="57" t="s">
        <v>118</v>
      </c>
      <c r="G52" s="62"/>
      <c r="H52" s="59"/>
      <c r="I52" s="63">
        <v>45777</v>
      </c>
      <c r="J52" s="63">
        <v>45790</v>
      </c>
      <c r="K52" s="61"/>
      <c r="L52" s="61"/>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row>
    <row r="53" spans="2:68" ht="15" customHeight="1">
      <c r="B53" s="56" t="s">
        <v>109</v>
      </c>
      <c r="C53" s="56" t="s">
        <v>106</v>
      </c>
      <c r="D53" s="56" t="s">
        <v>117</v>
      </c>
      <c r="E53" s="56" t="s">
        <v>119</v>
      </c>
      <c r="F53" s="57" t="s">
        <v>111</v>
      </c>
      <c r="G53" s="62"/>
      <c r="H53" s="59"/>
      <c r="I53" s="63">
        <v>45777</v>
      </c>
      <c r="J53" s="63">
        <v>45790</v>
      </c>
      <c r="K53" s="61"/>
      <c r="L53" s="61"/>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row>
    <row r="54" spans="2:68" ht="15" customHeight="1">
      <c r="B54" s="56" t="s">
        <v>109</v>
      </c>
      <c r="C54" s="56" t="s">
        <v>106</v>
      </c>
      <c r="D54" s="56" t="s">
        <v>117</v>
      </c>
      <c r="E54" s="56" t="s">
        <v>119</v>
      </c>
      <c r="F54" s="57" t="s">
        <v>120</v>
      </c>
      <c r="G54" s="62"/>
      <c r="H54" s="59"/>
      <c r="I54" s="63">
        <v>45777</v>
      </c>
      <c r="J54" s="63">
        <v>45790</v>
      </c>
      <c r="K54" s="61"/>
      <c r="L54" s="61"/>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row>
    <row r="55" spans="2:68" ht="15" customHeight="1">
      <c r="B55" s="56" t="s">
        <v>109</v>
      </c>
      <c r="C55" s="56" t="s">
        <v>106</v>
      </c>
      <c r="D55" s="56" t="s">
        <v>117</v>
      </c>
      <c r="E55" s="56" t="s">
        <v>121</v>
      </c>
      <c r="F55" s="57" t="s">
        <v>111</v>
      </c>
      <c r="G55" s="62"/>
      <c r="H55" s="59"/>
      <c r="I55" s="63">
        <v>45777</v>
      </c>
      <c r="J55" s="63">
        <v>45790</v>
      </c>
      <c r="K55" s="61"/>
      <c r="L55" s="61"/>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row>
    <row r="56" spans="2:68" ht="15" customHeight="1">
      <c r="B56" s="56" t="s">
        <v>109</v>
      </c>
      <c r="C56" s="56" t="s">
        <v>106</v>
      </c>
      <c r="D56" s="56" t="s">
        <v>117</v>
      </c>
      <c r="E56" s="56" t="s">
        <v>121</v>
      </c>
      <c r="F56" s="57" t="s">
        <v>120</v>
      </c>
      <c r="G56" s="62"/>
      <c r="H56" s="59"/>
      <c r="I56" s="63">
        <v>45777</v>
      </c>
      <c r="J56" s="63">
        <v>45790</v>
      </c>
      <c r="K56" s="61"/>
      <c r="L56" s="61"/>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row>
    <row r="57" spans="2:68" ht="15" customHeight="1">
      <c r="B57" s="56" t="s">
        <v>109</v>
      </c>
      <c r="C57" s="56" t="s">
        <v>106</v>
      </c>
      <c r="D57" s="56" t="s">
        <v>117</v>
      </c>
      <c r="E57" s="56" t="s">
        <v>122</v>
      </c>
      <c r="F57" s="57" t="s">
        <v>111</v>
      </c>
      <c r="G57" s="62"/>
      <c r="H57" s="59"/>
      <c r="I57" s="63">
        <v>45777</v>
      </c>
      <c r="J57" s="63">
        <v>45790</v>
      </c>
      <c r="K57" s="61"/>
      <c r="L57" s="61"/>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row>
    <row r="58" spans="2:68" ht="15" customHeight="1">
      <c r="B58" s="56" t="s">
        <v>109</v>
      </c>
      <c r="C58" s="56" t="s">
        <v>106</v>
      </c>
      <c r="D58" s="56" t="s">
        <v>117</v>
      </c>
      <c r="E58" s="56" t="s">
        <v>122</v>
      </c>
      <c r="F58" s="57" t="s">
        <v>112</v>
      </c>
      <c r="G58" s="62"/>
      <c r="H58" s="59"/>
      <c r="I58" s="63">
        <v>45777</v>
      </c>
      <c r="J58" s="63">
        <v>45790</v>
      </c>
      <c r="K58" s="61"/>
      <c r="L58" s="61"/>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row>
    <row r="59" spans="2:68" ht="15" customHeight="1">
      <c r="B59" s="56" t="s">
        <v>109</v>
      </c>
      <c r="C59" s="56" t="s">
        <v>106</v>
      </c>
      <c r="D59" s="56" t="s">
        <v>117</v>
      </c>
      <c r="E59" s="56" t="s">
        <v>95</v>
      </c>
      <c r="F59" s="57" t="s">
        <v>123</v>
      </c>
      <c r="G59" s="62"/>
      <c r="H59" s="59"/>
      <c r="I59" s="63">
        <v>45777</v>
      </c>
      <c r="J59" s="63">
        <v>45790</v>
      </c>
      <c r="K59" s="61"/>
      <c r="L59" s="61"/>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row>
    <row r="60" spans="2:68" ht="15" customHeight="1">
      <c r="B60" s="56" t="s">
        <v>102</v>
      </c>
      <c r="C60" s="56" t="s">
        <v>106</v>
      </c>
      <c r="D60" s="56" t="s">
        <v>117</v>
      </c>
      <c r="E60" s="56" t="s">
        <v>95</v>
      </c>
      <c r="F60" s="67" t="s">
        <v>124</v>
      </c>
      <c r="G60" s="62"/>
      <c r="H60" s="59"/>
      <c r="I60" s="63">
        <v>45777</v>
      </c>
      <c r="J60" s="63">
        <v>45790</v>
      </c>
      <c r="K60" s="61"/>
      <c r="L60" s="61"/>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row>
    <row r="61" spans="2:68" ht="15" customHeight="1">
      <c r="B61" s="56" t="s">
        <v>0</v>
      </c>
      <c r="C61" s="56" t="s">
        <v>106</v>
      </c>
      <c r="D61" s="56" t="s">
        <v>117</v>
      </c>
      <c r="E61" s="56" t="s">
        <v>0</v>
      </c>
      <c r="F61" s="67" t="s">
        <v>125</v>
      </c>
      <c r="G61" s="62"/>
      <c r="H61" s="59"/>
      <c r="I61" s="63">
        <v>45777</v>
      </c>
      <c r="J61" s="63">
        <v>45790</v>
      </c>
      <c r="K61" s="61"/>
      <c r="L61" s="61"/>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row>
    <row r="62" spans="2:68" ht="15" customHeight="1">
      <c r="B62" s="56"/>
      <c r="C62" s="56"/>
      <c r="D62" s="56"/>
      <c r="E62" s="56"/>
      <c r="F62" s="57"/>
      <c r="G62" s="62"/>
      <c r="H62" s="59"/>
      <c r="I62" s="63"/>
      <c r="J62" s="63"/>
      <c r="K62" s="61"/>
      <c r="L62" s="61"/>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row>
    <row r="63" spans="2:68" ht="15" customHeight="1">
      <c r="B63" s="56" t="s">
        <v>0</v>
      </c>
      <c r="C63" s="56" t="s">
        <v>126</v>
      </c>
      <c r="D63" s="56" t="s">
        <v>127</v>
      </c>
      <c r="E63" s="56" t="s">
        <v>0</v>
      </c>
      <c r="F63" s="57" t="s">
        <v>128</v>
      </c>
      <c r="G63" s="62"/>
      <c r="H63" s="59"/>
      <c r="I63" s="63">
        <v>45791</v>
      </c>
      <c r="J63" s="63">
        <v>45804</v>
      </c>
      <c r="K63" s="61"/>
      <c r="L63" s="61"/>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row>
    <row r="64" spans="2:68" ht="15" customHeight="1">
      <c r="B64" s="56" t="s">
        <v>68</v>
      </c>
      <c r="C64" s="56" t="s">
        <v>126</v>
      </c>
      <c r="D64" s="56" t="s">
        <v>127</v>
      </c>
      <c r="E64" s="56" t="s">
        <v>95</v>
      </c>
      <c r="F64" s="57" t="s">
        <v>129</v>
      </c>
      <c r="G64" s="62"/>
      <c r="H64" s="59"/>
      <c r="I64" s="63">
        <v>45791</v>
      </c>
      <c r="J64" s="63">
        <v>45804</v>
      </c>
      <c r="K64" s="61"/>
      <c r="L64" s="61"/>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row>
    <row r="65" spans="2:68" ht="15" customHeight="1">
      <c r="B65" s="56" t="s">
        <v>109</v>
      </c>
      <c r="C65" s="56" t="s">
        <v>126</v>
      </c>
      <c r="D65" s="56" t="s">
        <v>127</v>
      </c>
      <c r="E65" s="56" t="s">
        <v>110</v>
      </c>
      <c r="F65" s="57" t="s">
        <v>130</v>
      </c>
      <c r="G65" s="62"/>
      <c r="H65" s="59"/>
      <c r="I65" s="63">
        <v>45791</v>
      </c>
      <c r="J65" s="63">
        <v>45804</v>
      </c>
      <c r="K65" s="61"/>
      <c r="L65" s="61"/>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row>
    <row r="66" spans="2:68" ht="15" customHeight="1">
      <c r="B66" s="56" t="s">
        <v>109</v>
      </c>
      <c r="C66" s="56" t="s">
        <v>126</v>
      </c>
      <c r="D66" s="56" t="s">
        <v>127</v>
      </c>
      <c r="E66" s="56" t="s">
        <v>113</v>
      </c>
      <c r="F66" s="57" t="s">
        <v>130</v>
      </c>
      <c r="G66" s="62"/>
      <c r="H66" s="59"/>
      <c r="I66" s="63">
        <v>45791</v>
      </c>
      <c r="J66" s="63">
        <v>45804</v>
      </c>
      <c r="K66" s="61"/>
      <c r="L66" s="61"/>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row>
    <row r="67" spans="2:68" ht="15" customHeight="1">
      <c r="B67" s="56" t="s">
        <v>109</v>
      </c>
      <c r="C67" s="56" t="s">
        <v>126</v>
      </c>
      <c r="D67" s="56" t="s">
        <v>127</v>
      </c>
      <c r="E67" s="56" t="s">
        <v>114</v>
      </c>
      <c r="F67" s="57" t="s">
        <v>130</v>
      </c>
      <c r="G67" s="62"/>
      <c r="H67" s="59"/>
      <c r="I67" s="63">
        <v>45791</v>
      </c>
      <c r="J67" s="63">
        <v>45804</v>
      </c>
      <c r="K67" s="61"/>
      <c r="L67" s="61"/>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row>
    <row r="68" spans="2:68" ht="15" customHeight="1">
      <c r="B68" s="56" t="s">
        <v>109</v>
      </c>
      <c r="C68" s="56" t="s">
        <v>126</v>
      </c>
      <c r="D68" s="56" t="s">
        <v>127</v>
      </c>
      <c r="E68" s="56" t="s">
        <v>119</v>
      </c>
      <c r="F68" s="57" t="s">
        <v>130</v>
      </c>
      <c r="G68" s="62"/>
      <c r="H68" s="59"/>
      <c r="I68" s="63">
        <v>45791</v>
      </c>
      <c r="J68" s="63">
        <v>45804</v>
      </c>
      <c r="K68" s="61"/>
      <c r="L68" s="61"/>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row>
    <row r="69" spans="2:68" ht="15" customHeight="1">
      <c r="B69" s="56" t="s">
        <v>109</v>
      </c>
      <c r="C69" s="56" t="s">
        <v>126</v>
      </c>
      <c r="D69" s="56" t="s">
        <v>127</v>
      </c>
      <c r="E69" s="56" t="s">
        <v>121</v>
      </c>
      <c r="F69" s="57" t="s">
        <v>130</v>
      </c>
      <c r="G69" s="62"/>
      <c r="H69" s="59"/>
      <c r="I69" s="63">
        <v>45791</v>
      </c>
      <c r="J69" s="63">
        <v>45804</v>
      </c>
      <c r="K69" s="61"/>
      <c r="L69" s="61"/>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row>
    <row r="70" spans="2:68" ht="15" customHeight="1">
      <c r="B70" s="56" t="s">
        <v>109</v>
      </c>
      <c r="C70" s="56" t="s">
        <v>126</v>
      </c>
      <c r="D70" s="56" t="s">
        <v>127</v>
      </c>
      <c r="E70" s="56" t="s">
        <v>122</v>
      </c>
      <c r="F70" s="57" t="s">
        <v>130</v>
      </c>
      <c r="G70" s="62"/>
      <c r="H70" s="59"/>
      <c r="I70" s="63">
        <v>45791</v>
      </c>
      <c r="J70" s="63">
        <v>45804</v>
      </c>
      <c r="K70" s="61"/>
      <c r="L70" s="61"/>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row>
    <row r="71" spans="2:68" ht="15" customHeight="1">
      <c r="B71" s="56" t="s">
        <v>109</v>
      </c>
      <c r="C71" s="56" t="s">
        <v>126</v>
      </c>
      <c r="D71" s="56" t="s">
        <v>127</v>
      </c>
      <c r="E71" s="56" t="s">
        <v>110</v>
      </c>
      <c r="F71" s="57" t="s">
        <v>131</v>
      </c>
      <c r="G71" s="62"/>
      <c r="H71" s="59"/>
      <c r="I71" s="63">
        <v>45791</v>
      </c>
      <c r="J71" s="63">
        <v>45804</v>
      </c>
      <c r="K71" s="61"/>
      <c r="L71" s="61"/>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row>
    <row r="72" spans="2:68" ht="15" customHeight="1">
      <c r="B72" s="56" t="s">
        <v>0</v>
      </c>
      <c r="C72" s="56" t="s">
        <v>126</v>
      </c>
      <c r="D72" s="56" t="s">
        <v>127</v>
      </c>
      <c r="E72" s="56" t="s">
        <v>0</v>
      </c>
      <c r="F72" s="67" t="s">
        <v>132</v>
      </c>
      <c r="G72" s="62"/>
      <c r="H72" s="59"/>
      <c r="I72" s="63">
        <v>45791</v>
      </c>
      <c r="J72" s="63">
        <v>45804</v>
      </c>
      <c r="K72" s="61"/>
      <c r="L72" s="61"/>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row>
    <row r="73" spans="2:68" ht="15" customHeight="1">
      <c r="B73" s="56"/>
      <c r="C73" s="56"/>
      <c r="D73" s="56"/>
      <c r="E73" s="56"/>
      <c r="F73" s="57"/>
      <c r="G73" s="62"/>
      <c r="H73" s="59"/>
      <c r="I73" s="63"/>
      <c r="J73" s="63"/>
      <c r="K73" s="61"/>
      <c r="L73" s="61"/>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row>
    <row r="74" spans="2:68" ht="15" customHeight="1">
      <c r="B74" s="56" t="s">
        <v>0</v>
      </c>
      <c r="C74" s="56" t="s">
        <v>133</v>
      </c>
      <c r="D74" s="56" t="s">
        <v>134</v>
      </c>
      <c r="E74" s="56" t="s">
        <v>0</v>
      </c>
      <c r="F74" s="57" t="s">
        <v>135</v>
      </c>
      <c r="G74" s="62"/>
      <c r="H74" s="59"/>
      <c r="I74" s="63"/>
      <c r="J74" s="63"/>
      <c r="K74" s="61"/>
      <c r="L74" s="61"/>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row>
    <row r="75" spans="2:68" ht="15" customHeight="1">
      <c r="B75" s="56" t="s">
        <v>68</v>
      </c>
      <c r="C75" s="56" t="s">
        <v>133</v>
      </c>
      <c r="D75" s="56" t="s">
        <v>134</v>
      </c>
      <c r="E75" s="56" t="s">
        <v>95</v>
      </c>
      <c r="F75" s="57" t="s">
        <v>136</v>
      </c>
      <c r="G75" s="62"/>
      <c r="H75" s="59"/>
      <c r="I75" s="63"/>
      <c r="J75" s="63"/>
      <c r="K75" s="61"/>
      <c r="L75" s="61"/>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row>
    <row r="76" spans="2:68" ht="15" customHeight="1">
      <c r="B76" s="56" t="s">
        <v>109</v>
      </c>
      <c r="C76" s="56" t="s">
        <v>133</v>
      </c>
      <c r="D76" s="56" t="s">
        <v>134</v>
      </c>
      <c r="E76" s="56" t="s">
        <v>110</v>
      </c>
      <c r="F76" s="57" t="s">
        <v>137</v>
      </c>
      <c r="G76" s="62"/>
      <c r="H76" s="59"/>
      <c r="I76" s="63"/>
      <c r="J76" s="63"/>
      <c r="K76" s="61"/>
      <c r="L76" s="61"/>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row>
    <row r="77" spans="2:68" ht="15" customHeight="1">
      <c r="B77" s="56" t="s">
        <v>109</v>
      </c>
      <c r="C77" s="56" t="s">
        <v>133</v>
      </c>
      <c r="D77" s="56" t="s">
        <v>134</v>
      </c>
      <c r="E77" s="56" t="s">
        <v>114</v>
      </c>
      <c r="F77" s="57" t="s">
        <v>137</v>
      </c>
      <c r="G77" s="62"/>
      <c r="H77" s="59"/>
      <c r="I77" s="63"/>
      <c r="J77" s="63"/>
      <c r="K77" s="61"/>
      <c r="L77" s="61"/>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row>
    <row r="78" spans="2:68" ht="15" customHeight="1">
      <c r="B78" s="56" t="s">
        <v>102</v>
      </c>
      <c r="C78" s="56" t="s">
        <v>133</v>
      </c>
      <c r="D78" s="56" t="s">
        <v>134</v>
      </c>
      <c r="E78" s="56" t="s">
        <v>95</v>
      </c>
      <c r="F78" s="67" t="s">
        <v>138</v>
      </c>
      <c r="G78" s="62"/>
      <c r="H78" s="59"/>
      <c r="I78" s="63"/>
      <c r="J78" s="63"/>
      <c r="K78" s="61"/>
      <c r="L78" s="61"/>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row>
    <row r="79" spans="2:68" ht="15" customHeight="1">
      <c r="B79" s="56" t="s">
        <v>109</v>
      </c>
      <c r="C79" s="56" t="s">
        <v>133</v>
      </c>
      <c r="D79" s="56" t="s">
        <v>134</v>
      </c>
      <c r="E79" s="56" t="s">
        <v>119</v>
      </c>
      <c r="F79" s="57" t="s">
        <v>137</v>
      </c>
      <c r="G79" s="62"/>
      <c r="H79" s="59"/>
      <c r="I79" s="63"/>
      <c r="J79" s="63"/>
      <c r="K79" s="61"/>
      <c r="L79" s="61"/>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row>
    <row r="80" spans="2:68" ht="15" customHeight="1">
      <c r="B80" s="56" t="s">
        <v>109</v>
      </c>
      <c r="C80" s="56" t="s">
        <v>133</v>
      </c>
      <c r="D80" s="56" t="s">
        <v>134</v>
      </c>
      <c r="E80" s="56" t="s">
        <v>121</v>
      </c>
      <c r="F80" s="57" t="s">
        <v>137</v>
      </c>
      <c r="G80" s="62"/>
      <c r="H80" s="59"/>
      <c r="I80" s="63"/>
      <c r="J80" s="63"/>
      <c r="K80" s="61"/>
      <c r="L80" s="61"/>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row>
    <row r="81" spans="2:68" ht="15" customHeight="1">
      <c r="B81" s="56" t="s">
        <v>109</v>
      </c>
      <c r="C81" s="56" t="s">
        <v>133</v>
      </c>
      <c r="D81" s="56" t="s">
        <v>134</v>
      </c>
      <c r="E81" s="56" t="s">
        <v>122</v>
      </c>
      <c r="F81" s="57" t="s">
        <v>137</v>
      </c>
      <c r="G81" s="62"/>
      <c r="H81" s="59"/>
      <c r="I81" s="63"/>
      <c r="J81" s="63"/>
      <c r="K81" s="61"/>
      <c r="L81" s="61"/>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row>
    <row r="82" spans="2:68" ht="15" customHeight="1">
      <c r="B82" s="56" t="s">
        <v>109</v>
      </c>
      <c r="C82" s="56" t="s">
        <v>133</v>
      </c>
      <c r="D82" s="56" t="s">
        <v>134</v>
      </c>
      <c r="E82" s="56" t="s">
        <v>110</v>
      </c>
      <c r="F82" s="57" t="s">
        <v>139</v>
      </c>
      <c r="G82" s="62"/>
      <c r="H82" s="59"/>
      <c r="I82" s="63"/>
      <c r="J82" s="63"/>
      <c r="K82" s="61"/>
      <c r="L82" s="61"/>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row>
    <row r="83" spans="2:68" ht="15" customHeight="1">
      <c r="B83" s="56" t="s">
        <v>102</v>
      </c>
      <c r="C83" s="56" t="s">
        <v>133</v>
      </c>
      <c r="D83" s="56" t="s">
        <v>134</v>
      </c>
      <c r="E83" s="56" t="s">
        <v>95</v>
      </c>
      <c r="F83" s="67" t="s">
        <v>140</v>
      </c>
      <c r="G83" s="62"/>
      <c r="H83" s="59"/>
      <c r="I83" s="63"/>
      <c r="J83" s="63"/>
      <c r="K83" s="61"/>
      <c r="L83" s="61"/>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row>
    <row r="84" spans="2:68" ht="15" customHeight="1">
      <c r="B84" s="56" t="s">
        <v>0</v>
      </c>
      <c r="C84" s="56" t="s">
        <v>133</v>
      </c>
      <c r="D84" s="56" t="s">
        <v>134</v>
      </c>
      <c r="E84" s="56" t="s">
        <v>0</v>
      </c>
      <c r="F84" s="67" t="s">
        <v>141</v>
      </c>
      <c r="G84" s="62"/>
      <c r="H84" s="59"/>
      <c r="I84" s="63"/>
      <c r="J84" s="63"/>
      <c r="K84" s="61"/>
      <c r="L84" s="61"/>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row>
    <row r="85" spans="2:68" ht="15" customHeight="1">
      <c r="B85" s="56"/>
      <c r="C85" s="56"/>
      <c r="D85" s="56"/>
      <c r="E85" s="56"/>
      <c r="F85" s="57"/>
      <c r="G85" s="62"/>
      <c r="H85" s="59"/>
      <c r="I85" s="63"/>
      <c r="J85" s="63"/>
      <c r="K85" s="61"/>
      <c r="L85" s="61"/>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row>
    <row r="86" spans="2:68" ht="15" customHeight="1">
      <c r="B86" s="56" t="s">
        <v>0</v>
      </c>
      <c r="C86" s="56" t="s">
        <v>142</v>
      </c>
      <c r="D86" s="56" t="s">
        <v>143</v>
      </c>
      <c r="E86" s="56" t="s">
        <v>0</v>
      </c>
      <c r="F86" s="57" t="s">
        <v>144</v>
      </c>
      <c r="G86" s="62"/>
      <c r="H86" s="59"/>
      <c r="I86" s="63"/>
      <c r="J86" s="63"/>
      <c r="K86" s="61"/>
      <c r="L86" s="61"/>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row>
    <row r="87" spans="2:68" ht="15" customHeight="1">
      <c r="B87" s="56" t="s">
        <v>94</v>
      </c>
      <c r="C87" s="56" t="s">
        <v>142</v>
      </c>
      <c r="D87" s="56" t="s">
        <v>143</v>
      </c>
      <c r="E87" s="56" t="s">
        <v>95</v>
      </c>
      <c r="F87" s="57" t="s">
        <v>145</v>
      </c>
      <c r="G87" s="62"/>
      <c r="H87" s="59"/>
      <c r="I87" s="63"/>
      <c r="J87" s="63"/>
      <c r="K87" s="61"/>
      <c r="L87" s="61"/>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row>
    <row r="88" spans="2:68" ht="15" customHeight="1">
      <c r="B88" s="56" t="s">
        <v>94</v>
      </c>
      <c r="C88" s="56" t="s">
        <v>142</v>
      </c>
      <c r="D88" s="56" t="s">
        <v>143</v>
      </c>
      <c r="E88" s="56" t="s">
        <v>95</v>
      </c>
      <c r="F88" s="57" t="s">
        <v>97</v>
      </c>
      <c r="G88" s="62"/>
      <c r="H88" s="59"/>
      <c r="I88" s="63"/>
      <c r="J88" s="63"/>
      <c r="K88" s="61"/>
      <c r="L88" s="61"/>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row>
    <row r="89" spans="2:68" ht="15" customHeight="1">
      <c r="B89" s="56" t="s">
        <v>94</v>
      </c>
      <c r="C89" s="56" t="s">
        <v>142</v>
      </c>
      <c r="D89" s="56" t="s">
        <v>143</v>
      </c>
      <c r="E89" s="56" t="s">
        <v>95</v>
      </c>
      <c r="F89" s="57" t="s">
        <v>98</v>
      </c>
      <c r="G89" s="62"/>
      <c r="H89" s="59"/>
      <c r="I89" s="63"/>
      <c r="J89" s="63"/>
      <c r="K89" s="61"/>
      <c r="L89" s="61"/>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row>
    <row r="90" spans="2:68" ht="15" customHeight="1">
      <c r="B90" s="56" t="s">
        <v>94</v>
      </c>
      <c r="C90" s="56" t="s">
        <v>142</v>
      </c>
      <c r="D90" s="56" t="s">
        <v>143</v>
      </c>
      <c r="E90" s="56" t="s">
        <v>95</v>
      </c>
      <c r="F90" s="57" t="s">
        <v>146</v>
      </c>
      <c r="G90" s="62"/>
      <c r="H90" s="59"/>
      <c r="I90" s="63"/>
      <c r="J90" s="63"/>
      <c r="K90" s="61"/>
      <c r="L90" s="61"/>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row>
    <row r="91" spans="2:68" ht="15" customHeight="1">
      <c r="B91" s="56" t="s">
        <v>94</v>
      </c>
      <c r="C91" s="56" t="s">
        <v>142</v>
      </c>
      <c r="D91" s="56" t="s">
        <v>143</v>
      </c>
      <c r="E91" s="65" t="s">
        <v>95</v>
      </c>
      <c r="F91" s="68" t="s">
        <v>100</v>
      </c>
      <c r="G91" s="62"/>
      <c r="H91" s="59"/>
      <c r="I91" s="63"/>
      <c r="J91" s="63"/>
      <c r="K91" s="61"/>
      <c r="L91" s="61"/>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row>
    <row r="92" spans="2:68" ht="15" customHeight="1">
      <c r="B92" s="56" t="s">
        <v>94</v>
      </c>
      <c r="C92" s="56" t="s">
        <v>142</v>
      </c>
      <c r="D92" s="56" t="s">
        <v>143</v>
      </c>
      <c r="E92" s="56" t="s">
        <v>95</v>
      </c>
      <c r="F92" s="67" t="s">
        <v>147</v>
      </c>
      <c r="G92" s="62"/>
      <c r="H92" s="59"/>
      <c r="I92" s="63"/>
      <c r="J92" s="63"/>
      <c r="K92" s="61"/>
      <c r="L92" s="61"/>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row>
    <row r="93" spans="2:68" ht="15" customHeight="1">
      <c r="B93" s="56" t="s">
        <v>68</v>
      </c>
      <c r="C93" s="56" t="s">
        <v>142</v>
      </c>
      <c r="D93" s="56" t="s">
        <v>143</v>
      </c>
      <c r="E93" s="56" t="s">
        <v>95</v>
      </c>
      <c r="F93" s="57" t="s">
        <v>148</v>
      </c>
      <c r="G93" s="62"/>
      <c r="H93" s="59"/>
      <c r="I93" s="63"/>
      <c r="J93" s="63"/>
      <c r="K93" s="61"/>
      <c r="L93" s="61"/>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row>
    <row r="94" spans="2:68" ht="15" customHeight="1">
      <c r="B94" s="56" t="s">
        <v>68</v>
      </c>
      <c r="C94" s="56" t="s">
        <v>142</v>
      </c>
      <c r="D94" s="56" t="s">
        <v>143</v>
      </c>
      <c r="E94" s="56" t="s">
        <v>95</v>
      </c>
      <c r="F94" s="57" t="s">
        <v>149</v>
      </c>
      <c r="G94" s="62"/>
      <c r="H94" s="59"/>
      <c r="I94" s="63"/>
      <c r="J94" s="63"/>
      <c r="K94" s="61"/>
      <c r="L94" s="61"/>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row>
    <row r="95" spans="2:68" ht="15" customHeight="1">
      <c r="B95" s="56" t="s">
        <v>102</v>
      </c>
      <c r="C95" s="56" t="s">
        <v>142</v>
      </c>
      <c r="D95" s="56" t="s">
        <v>143</v>
      </c>
      <c r="E95" s="56" t="s">
        <v>95</v>
      </c>
      <c r="F95" s="57" t="s">
        <v>150</v>
      </c>
      <c r="G95" s="58"/>
      <c r="H95" s="59"/>
      <c r="I95" s="63"/>
      <c r="J95" s="63"/>
      <c r="K95" s="61"/>
      <c r="L95" s="61"/>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row>
    <row r="96" spans="2:68" ht="15" customHeight="1">
      <c r="B96" s="56" t="s">
        <v>0</v>
      </c>
      <c r="C96" s="56" t="s">
        <v>142</v>
      </c>
      <c r="D96" s="56" t="s">
        <v>143</v>
      </c>
      <c r="E96" s="56" t="s">
        <v>0</v>
      </c>
      <c r="F96" s="67" t="s">
        <v>151</v>
      </c>
      <c r="G96" s="62"/>
      <c r="H96" s="59"/>
      <c r="I96" s="63"/>
      <c r="J96" s="63"/>
      <c r="K96" s="61"/>
      <c r="L96" s="61"/>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row>
    <row r="97" spans="2:68" ht="15" customHeight="1">
      <c r="B97" s="56"/>
      <c r="C97" s="56"/>
      <c r="D97" s="56"/>
      <c r="E97" s="56"/>
      <c r="F97" s="57"/>
      <c r="G97" s="62"/>
      <c r="H97" s="59"/>
      <c r="I97" s="63"/>
      <c r="J97" s="63"/>
      <c r="K97" s="61"/>
      <c r="L97" s="61"/>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row>
    <row r="98" spans="2:68" ht="15" customHeight="1">
      <c r="B98" s="56" t="s">
        <v>0</v>
      </c>
      <c r="C98" s="56" t="s">
        <v>152</v>
      </c>
      <c r="D98" s="56" t="s">
        <v>153</v>
      </c>
      <c r="E98" s="56" t="s">
        <v>0</v>
      </c>
      <c r="F98" s="57" t="s">
        <v>154</v>
      </c>
      <c r="G98" s="62"/>
      <c r="H98" s="59"/>
      <c r="I98" s="63"/>
      <c r="J98" s="63"/>
      <c r="K98" s="61"/>
      <c r="L98" s="61"/>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row>
    <row r="99" spans="2:68" ht="15" customHeight="1">
      <c r="B99" s="56" t="s">
        <v>109</v>
      </c>
      <c r="C99" s="56" t="s">
        <v>152</v>
      </c>
      <c r="D99" s="56" t="s">
        <v>153</v>
      </c>
      <c r="E99" s="56" t="s">
        <v>110</v>
      </c>
      <c r="F99" s="57" t="s">
        <v>155</v>
      </c>
      <c r="G99" s="62"/>
      <c r="H99" s="59"/>
      <c r="I99" s="63"/>
      <c r="J99" s="63"/>
      <c r="K99" s="61"/>
      <c r="L99" s="61"/>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row>
    <row r="100" spans="2:68" ht="15" customHeight="1">
      <c r="B100" s="56" t="s">
        <v>109</v>
      </c>
      <c r="C100" s="56" t="s">
        <v>152</v>
      </c>
      <c r="D100" s="56" t="s">
        <v>153</v>
      </c>
      <c r="E100" s="56" t="s">
        <v>113</v>
      </c>
      <c r="F100" s="57" t="s">
        <v>155</v>
      </c>
      <c r="G100" s="62"/>
      <c r="H100" s="59"/>
      <c r="I100" s="63"/>
      <c r="J100" s="63"/>
      <c r="K100" s="61"/>
      <c r="L100" s="61"/>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row>
    <row r="101" spans="2:68" ht="15" customHeight="1">
      <c r="B101" s="56" t="s">
        <v>109</v>
      </c>
      <c r="C101" s="56" t="s">
        <v>152</v>
      </c>
      <c r="D101" s="56" t="s">
        <v>153</v>
      </c>
      <c r="E101" s="56" t="s">
        <v>114</v>
      </c>
      <c r="F101" s="57" t="s">
        <v>155</v>
      </c>
      <c r="G101" s="62"/>
      <c r="H101" s="59"/>
      <c r="I101" s="63"/>
      <c r="J101" s="63"/>
      <c r="K101" s="61"/>
      <c r="L101" s="61"/>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row>
    <row r="102" spans="2:68" ht="15" customHeight="1">
      <c r="B102" s="56" t="s">
        <v>109</v>
      </c>
      <c r="C102" s="56" t="s">
        <v>152</v>
      </c>
      <c r="D102" s="56" t="s">
        <v>153</v>
      </c>
      <c r="E102" s="56" t="s">
        <v>119</v>
      </c>
      <c r="F102" s="57" t="s">
        <v>155</v>
      </c>
      <c r="G102" s="62"/>
      <c r="H102" s="59"/>
      <c r="I102" s="63"/>
      <c r="J102" s="63"/>
      <c r="K102" s="61"/>
      <c r="L102" s="61"/>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row>
    <row r="103" spans="2:68" ht="15" customHeight="1">
      <c r="B103" s="56" t="s">
        <v>109</v>
      </c>
      <c r="C103" s="56" t="s">
        <v>152</v>
      </c>
      <c r="D103" s="56" t="s">
        <v>153</v>
      </c>
      <c r="E103" s="56" t="s">
        <v>121</v>
      </c>
      <c r="F103" s="57" t="s">
        <v>155</v>
      </c>
      <c r="G103" s="62"/>
      <c r="H103" s="59"/>
      <c r="I103" s="63"/>
      <c r="J103" s="63"/>
      <c r="K103" s="61"/>
      <c r="L103" s="61"/>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row>
    <row r="104" spans="2:68" ht="15" customHeight="1">
      <c r="B104" s="56" t="s">
        <v>109</v>
      </c>
      <c r="C104" s="56" t="s">
        <v>152</v>
      </c>
      <c r="D104" s="56" t="s">
        <v>153</v>
      </c>
      <c r="E104" s="56" t="s">
        <v>122</v>
      </c>
      <c r="F104" s="57" t="s">
        <v>155</v>
      </c>
      <c r="G104" s="62"/>
      <c r="H104" s="59"/>
      <c r="I104" s="63"/>
      <c r="J104" s="63"/>
      <c r="K104" s="61"/>
      <c r="L104" s="61"/>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row>
    <row r="105" spans="2:68" ht="15" customHeight="1">
      <c r="B105" s="56" t="s">
        <v>109</v>
      </c>
      <c r="C105" s="56" t="s">
        <v>152</v>
      </c>
      <c r="D105" s="56" t="s">
        <v>153</v>
      </c>
      <c r="E105" s="56" t="s">
        <v>95</v>
      </c>
      <c r="F105" s="57" t="s">
        <v>156</v>
      </c>
      <c r="G105" s="62"/>
      <c r="H105" s="59"/>
      <c r="I105" s="63"/>
      <c r="J105" s="63"/>
      <c r="K105" s="61"/>
      <c r="L105" s="61"/>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row>
    <row r="106" spans="2:68" ht="15" customHeight="1">
      <c r="B106" s="56" t="s">
        <v>102</v>
      </c>
      <c r="C106" s="56" t="s">
        <v>152</v>
      </c>
      <c r="D106" s="56" t="s">
        <v>153</v>
      </c>
      <c r="E106" s="56" t="s">
        <v>95</v>
      </c>
      <c r="F106" s="57" t="s">
        <v>157</v>
      </c>
      <c r="G106" s="62"/>
      <c r="H106" s="59"/>
      <c r="I106" s="63"/>
      <c r="J106" s="63"/>
      <c r="K106" s="61"/>
      <c r="L106" s="61"/>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row>
    <row r="107" spans="2:68" ht="15" customHeight="1">
      <c r="B107" s="56" t="s">
        <v>158</v>
      </c>
      <c r="C107" s="56" t="s">
        <v>152</v>
      </c>
      <c r="D107" s="56" t="s">
        <v>153</v>
      </c>
      <c r="E107" s="56" t="s">
        <v>95</v>
      </c>
      <c r="F107" s="69" t="s">
        <v>159</v>
      </c>
      <c r="G107" s="62"/>
      <c r="H107" s="59"/>
      <c r="I107" s="63"/>
      <c r="J107" s="63"/>
      <c r="K107" s="61"/>
      <c r="L107" s="61"/>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row>
    <row r="108" spans="2:68" ht="15" customHeight="1">
      <c r="B108" s="56" t="s">
        <v>0</v>
      </c>
      <c r="C108" s="56" t="s">
        <v>152</v>
      </c>
      <c r="D108" s="56" t="s">
        <v>153</v>
      </c>
      <c r="E108" s="56" t="s">
        <v>0</v>
      </c>
      <c r="F108" s="67" t="s">
        <v>160</v>
      </c>
      <c r="G108" s="62"/>
      <c r="H108" s="59"/>
      <c r="I108" s="63"/>
      <c r="J108" s="63"/>
      <c r="K108" s="61"/>
      <c r="L108" s="61"/>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row>
    <row r="109" spans="2:68" ht="15" customHeight="1">
      <c r="B109" s="56"/>
      <c r="C109" s="56"/>
      <c r="D109" s="56"/>
      <c r="E109" s="56"/>
      <c r="F109" s="57"/>
      <c r="G109" s="62"/>
      <c r="H109" s="59"/>
      <c r="I109" s="63"/>
      <c r="J109" s="63"/>
      <c r="K109" s="61"/>
      <c r="L109" s="61"/>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row>
    <row r="110" spans="2:68" ht="15" customHeight="1">
      <c r="B110" s="56" t="s">
        <v>0</v>
      </c>
      <c r="C110" s="56" t="s">
        <v>161</v>
      </c>
      <c r="D110" s="56" t="s">
        <v>162</v>
      </c>
      <c r="E110" s="56" t="s">
        <v>0</v>
      </c>
      <c r="F110" s="57" t="s">
        <v>163</v>
      </c>
      <c r="G110" s="62"/>
      <c r="H110" s="59"/>
      <c r="I110" s="63"/>
      <c r="J110" s="63"/>
      <c r="K110" s="61"/>
      <c r="L110" s="61"/>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row>
    <row r="111" spans="2:68" ht="15" customHeight="1">
      <c r="B111" s="56" t="s">
        <v>109</v>
      </c>
      <c r="C111" s="56" t="s">
        <v>164</v>
      </c>
      <c r="D111" s="56" t="s">
        <v>162</v>
      </c>
      <c r="E111" s="56" t="s">
        <v>110</v>
      </c>
      <c r="F111" s="57" t="s">
        <v>165</v>
      </c>
      <c r="G111" s="62"/>
      <c r="H111" s="59"/>
      <c r="I111" s="63"/>
      <c r="J111" s="63"/>
      <c r="K111" s="61"/>
      <c r="L111" s="61"/>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row>
    <row r="112" spans="2:68" ht="15" customHeight="1">
      <c r="B112" s="56" t="s">
        <v>109</v>
      </c>
      <c r="C112" s="56" t="s">
        <v>164</v>
      </c>
      <c r="D112" s="56" t="s">
        <v>162</v>
      </c>
      <c r="E112" s="56" t="s">
        <v>113</v>
      </c>
      <c r="F112" s="57" t="s">
        <v>165</v>
      </c>
      <c r="G112" s="62"/>
      <c r="H112" s="59"/>
      <c r="I112" s="63"/>
      <c r="J112" s="63"/>
      <c r="K112" s="61"/>
      <c r="L112" s="61"/>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row>
    <row r="113" spans="2:68" ht="15" customHeight="1">
      <c r="B113" s="56" t="s">
        <v>109</v>
      </c>
      <c r="C113" s="56" t="s">
        <v>164</v>
      </c>
      <c r="D113" s="56" t="s">
        <v>162</v>
      </c>
      <c r="E113" s="56" t="s">
        <v>114</v>
      </c>
      <c r="F113" s="57" t="s">
        <v>165</v>
      </c>
      <c r="G113" s="62"/>
      <c r="H113" s="59"/>
      <c r="I113" s="63"/>
      <c r="J113" s="63"/>
      <c r="K113" s="61"/>
      <c r="L113" s="61"/>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row>
    <row r="114" spans="2:68" ht="15" customHeight="1">
      <c r="B114" s="56" t="s">
        <v>109</v>
      </c>
      <c r="C114" s="56" t="s">
        <v>164</v>
      </c>
      <c r="D114" s="56" t="s">
        <v>162</v>
      </c>
      <c r="E114" s="56" t="s">
        <v>119</v>
      </c>
      <c r="F114" s="57" t="s">
        <v>165</v>
      </c>
      <c r="G114" s="62"/>
      <c r="H114" s="59"/>
      <c r="I114" s="63"/>
      <c r="J114" s="63"/>
      <c r="K114" s="61"/>
      <c r="L114" s="61"/>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row>
    <row r="115" spans="2:68" ht="15" customHeight="1">
      <c r="B115" s="56" t="s">
        <v>109</v>
      </c>
      <c r="C115" s="56" t="s">
        <v>164</v>
      </c>
      <c r="D115" s="56" t="s">
        <v>162</v>
      </c>
      <c r="E115" s="56" t="s">
        <v>121</v>
      </c>
      <c r="F115" s="57" t="s">
        <v>165</v>
      </c>
      <c r="G115" s="62"/>
      <c r="H115" s="59"/>
      <c r="I115" s="63"/>
      <c r="J115" s="63"/>
      <c r="K115" s="61"/>
      <c r="L115" s="61"/>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row>
    <row r="116" spans="2:68" ht="15" customHeight="1">
      <c r="B116" s="56" t="s">
        <v>109</v>
      </c>
      <c r="C116" s="56" t="s">
        <v>164</v>
      </c>
      <c r="D116" s="56" t="s">
        <v>162</v>
      </c>
      <c r="E116" s="56" t="s">
        <v>122</v>
      </c>
      <c r="F116" s="57" t="s">
        <v>165</v>
      </c>
      <c r="G116" s="62"/>
      <c r="H116" s="59"/>
      <c r="I116" s="63"/>
      <c r="J116" s="63"/>
      <c r="K116" s="61"/>
      <c r="L116" s="61"/>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row>
    <row r="117" spans="2:68" ht="15" customHeight="1">
      <c r="B117" s="56" t="s">
        <v>102</v>
      </c>
      <c r="C117" s="56" t="s">
        <v>164</v>
      </c>
      <c r="D117" s="56" t="s">
        <v>162</v>
      </c>
      <c r="E117" s="56" t="s">
        <v>95</v>
      </c>
      <c r="F117" s="57" t="s">
        <v>166</v>
      </c>
      <c r="G117" s="62"/>
      <c r="H117" s="59"/>
      <c r="I117" s="63"/>
      <c r="J117" s="63"/>
      <c r="K117" s="61"/>
      <c r="L117" s="61"/>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row>
    <row r="118" spans="2:68" ht="15" customHeight="1">
      <c r="B118" s="56" t="s">
        <v>109</v>
      </c>
      <c r="C118" s="56" t="s">
        <v>167</v>
      </c>
      <c r="D118" s="56" t="s">
        <v>162</v>
      </c>
      <c r="E118" s="56" t="s">
        <v>110</v>
      </c>
      <c r="F118" s="57" t="s">
        <v>168</v>
      </c>
      <c r="G118" s="62"/>
      <c r="H118" s="59"/>
      <c r="I118" s="63"/>
      <c r="J118" s="63"/>
      <c r="K118" s="61"/>
      <c r="L118" s="61"/>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row>
    <row r="119" spans="2:68" ht="15" customHeight="1">
      <c r="B119" s="56" t="s">
        <v>109</v>
      </c>
      <c r="C119" s="56" t="s">
        <v>167</v>
      </c>
      <c r="D119" s="56" t="s">
        <v>162</v>
      </c>
      <c r="E119" s="56" t="s">
        <v>113</v>
      </c>
      <c r="F119" s="57" t="s">
        <v>168</v>
      </c>
      <c r="G119" s="62"/>
      <c r="H119" s="59"/>
      <c r="I119" s="63"/>
      <c r="J119" s="63"/>
      <c r="K119" s="61"/>
      <c r="L119" s="61"/>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row>
    <row r="120" spans="2:68" ht="15" customHeight="1">
      <c r="B120" s="56" t="s">
        <v>109</v>
      </c>
      <c r="C120" s="56" t="s">
        <v>167</v>
      </c>
      <c r="D120" s="56" t="s">
        <v>162</v>
      </c>
      <c r="E120" s="56" t="s">
        <v>114</v>
      </c>
      <c r="F120" s="57" t="s">
        <v>168</v>
      </c>
      <c r="G120" s="62"/>
      <c r="H120" s="59"/>
      <c r="I120" s="63"/>
      <c r="J120" s="63"/>
      <c r="K120" s="61"/>
      <c r="L120" s="61"/>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row>
    <row r="121" spans="2:68" ht="15" customHeight="1">
      <c r="B121" s="56" t="s">
        <v>109</v>
      </c>
      <c r="C121" s="56" t="s">
        <v>167</v>
      </c>
      <c r="D121" s="56" t="s">
        <v>162</v>
      </c>
      <c r="E121" s="56" t="s">
        <v>119</v>
      </c>
      <c r="F121" s="57" t="s">
        <v>168</v>
      </c>
      <c r="G121" s="62"/>
      <c r="H121" s="59"/>
      <c r="I121" s="63"/>
      <c r="J121" s="63"/>
      <c r="K121" s="61"/>
      <c r="L121" s="61"/>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row>
    <row r="122" spans="2:68" ht="15" customHeight="1">
      <c r="B122" s="56" t="s">
        <v>109</v>
      </c>
      <c r="C122" s="56" t="s">
        <v>167</v>
      </c>
      <c r="D122" s="56" t="s">
        <v>162</v>
      </c>
      <c r="E122" s="56" t="s">
        <v>121</v>
      </c>
      <c r="F122" s="57" t="s">
        <v>168</v>
      </c>
      <c r="G122" s="62"/>
      <c r="H122" s="59"/>
      <c r="I122" s="63"/>
      <c r="J122" s="63"/>
      <c r="K122" s="61"/>
      <c r="L122" s="61"/>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row>
    <row r="123" spans="2:68" ht="15" customHeight="1">
      <c r="B123" s="56" t="s">
        <v>109</v>
      </c>
      <c r="C123" s="56" t="s">
        <v>167</v>
      </c>
      <c r="D123" s="56" t="s">
        <v>162</v>
      </c>
      <c r="E123" s="56" t="s">
        <v>122</v>
      </c>
      <c r="F123" s="57" t="s">
        <v>168</v>
      </c>
      <c r="G123" s="62"/>
      <c r="H123" s="59"/>
      <c r="I123" s="63"/>
      <c r="J123" s="63"/>
      <c r="K123" s="61"/>
      <c r="L123" s="61"/>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row>
    <row r="124" spans="2:68" ht="15" customHeight="1">
      <c r="B124" s="56" t="s">
        <v>109</v>
      </c>
      <c r="C124" s="56" t="s">
        <v>167</v>
      </c>
      <c r="D124" s="56" t="s">
        <v>162</v>
      </c>
      <c r="E124" s="56" t="s">
        <v>95</v>
      </c>
      <c r="F124" s="57" t="s">
        <v>169</v>
      </c>
      <c r="G124" s="62"/>
      <c r="H124" s="59"/>
      <c r="I124" s="63"/>
      <c r="J124" s="63"/>
      <c r="K124" s="61"/>
      <c r="L124" s="61"/>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row>
    <row r="125" spans="2:68" ht="15" customHeight="1">
      <c r="B125" s="56" t="s">
        <v>109</v>
      </c>
      <c r="C125" s="56" t="s">
        <v>167</v>
      </c>
      <c r="D125" s="56" t="s">
        <v>162</v>
      </c>
      <c r="E125" s="56" t="s">
        <v>95</v>
      </c>
      <c r="F125" s="57" t="s">
        <v>170</v>
      </c>
      <c r="G125" s="62"/>
      <c r="H125" s="59"/>
      <c r="I125" s="63"/>
      <c r="J125" s="63"/>
      <c r="K125" s="61"/>
      <c r="L125" s="61"/>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row>
    <row r="126" spans="2:68" ht="15" customHeight="1">
      <c r="B126" s="56" t="s">
        <v>102</v>
      </c>
      <c r="C126" s="56" t="s">
        <v>167</v>
      </c>
      <c r="D126" s="56" t="s">
        <v>162</v>
      </c>
      <c r="E126" s="56" t="s">
        <v>95</v>
      </c>
      <c r="F126" s="57" t="s">
        <v>171</v>
      </c>
      <c r="G126" s="62"/>
      <c r="H126" s="59"/>
      <c r="I126" s="63"/>
      <c r="J126" s="63"/>
      <c r="K126" s="61"/>
      <c r="L126" s="61"/>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row>
    <row r="127" spans="2:68" ht="15" customHeight="1">
      <c r="B127" s="56" t="s">
        <v>0</v>
      </c>
      <c r="C127" s="56" t="s">
        <v>167</v>
      </c>
      <c r="D127" s="56" t="s">
        <v>162</v>
      </c>
      <c r="E127" s="56" t="s">
        <v>0</v>
      </c>
      <c r="F127" s="67" t="s">
        <v>172</v>
      </c>
      <c r="G127" s="62"/>
      <c r="H127" s="59"/>
      <c r="I127" s="63"/>
      <c r="J127" s="63"/>
      <c r="K127" s="61"/>
      <c r="L127" s="61"/>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row>
    <row r="128" spans="2:68" ht="15" customHeight="1">
      <c r="B128" s="56"/>
      <c r="C128" s="56"/>
      <c r="D128" s="56"/>
      <c r="E128" s="56"/>
      <c r="F128" s="57"/>
      <c r="G128" s="62"/>
      <c r="H128" s="59"/>
      <c r="I128" s="63"/>
      <c r="J128" s="63"/>
      <c r="K128" s="61"/>
      <c r="L128" s="61"/>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row>
    <row r="129" spans="2:68" ht="15" customHeight="1">
      <c r="B129" s="56" t="s">
        <v>0</v>
      </c>
      <c r="C129" s="56" t="s">
        <v>173</v>
      </c>
      <c r="D129" s="56" t="s">
        <v>174</v>
      </c>
      <c r="E129" s="56" t="s">
        <v>0</v>
      </c>
      <c r="F129" s="57" t="s">
        <v>175</v>
      </c>
      <c r="G129" s="62"/>
      <c r="H129" s="59"/>
      <c r="I129" s="63"/>
      <c r="J129" s="63"/>
      <c r="K129" s="61"/>
      <c r="L129" s="61"/>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row>
    <row r="130" spans="2:68" ht="15" customHeight="1">
      <c r="B130" s="56" t="s">
        <v>102</v>
      </c>
      <c r="C130" s="56" t="s">
        <v>173</v>
      </c>
      <c r="D130" s="56" t="s">
        <v>174</v>
      </c>
      <c r="E130" s="56" t="s">
        <v>95</v>
      </c>
      <c r="F130" s="57" t="s">
        <v>176</v>
      </c>
      <c r="G130" s="62"/>
      <c r="H130" s="59"/>
      <c r="I130" s="63"/>
      <c r="J130" s="63"/>
      <c r="K130" s="61"/>
      <c r="L130" s="61"/>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row>
    <row r="131" spans="2:68" ht="15" customHeight="1">
      <c r="B131" s="56" t="s">
        <v>102</v>
      </c>
      <c r="C131" s="56" t="s">
        <v>173</v>
      </c>
      <c r="D131" s="56" t="s">
        <v>174</v>
      </c>
      <c r="E131" s="56" t="s">
        <v>95</v>
      </c>
      <c r="F131" s="57" t="s">
        <v>177</v>
      </c>
      <c r="G131" s="62"/>
      <c r="H131" s="59"/>
      <c r="I131" s="63"/>
      <c r="J131" s="63"/>
      <c r="K131" s="61"/>
      <c r="L131" s="61"/>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row>
    <row r="132" spans="2:68" ht="15" customHeight="1">
      <c r="B132" s="56" t="s">
        <v>158</v>
      </c>
      <c r="C132" s="56" t="s">
        <v>173</v>
      </c>
      <c r="D132" s="56" t="s">
        <v>174</v>
      </c>
      <c r="E132" s="56" t="s">
        <v>95</v>
      </c>
      <c r="F132" s="57" t="s">
        <v>178</v>
      </c>
      <c r="G132" s="62"/>
      <c r="H132" s="59"/>
      <c r="I132" s="63"/>
      <c r="J132" s="63"/>
      <c r="K132" s="61"/>
      <c r="L132" s="61"/>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row>
    <row r="133" spans="2:68" ht="15" customHeight="1">
      <c r="B133" s="56" t="s">
        <v>158</v>
      </c>
      <c r="C133" s="56" t="s">
        <v>173</v>
      </c>
      <c r="D133" s="56" t="s">
        <v>174</v>
      </c>
      <c r="E133" s="56" t="s">
        <v>95</v>
      </c>
      <c r="F133" s="57" t="s">
        <v>179</v>
      </c>
      <c r="G133" s="62"/>
      <c r="H133" s="59"/>
      <c r="I133" s="63"/>
      <c r="J133" s="63"/>
      <c r="K133" s="61"/>
      <c r="L133" s="61"/>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row>
    <row r="134" spans="2:68" ht="15" customHeight="1">
      <c r="B134" s="56" t="s">
        <v>158</v>
      </c>
      <c r="C134" s="56" t="s">
        <v>173</v>
      </c>
      <c r="D134" s="56" t="s">
        <v>174</v>
      </c>
      <c r="E134" s="56" t="s">
        <v>95</v>
      </c>
      <c r="F134" s="57" t="s">
        <v>180</v>
      </c>
      <c r="G134" s="62"/>
      <c r="H134" s="59"/>
      <c r="I134" s="63"/>
      <c r="J134" s="63"/>
      <c r="K134" s="61"/>
      <c r="L134" s="61"/>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row>
    <row r="135" spans="2:68" ht="15" customHeight="1">
      <c r="B135" s="56" t="s">
        <v>158</v>
      </c>
      <c r="C135" s="56" t="s">
        <v>173</v>
      </c>
      <c r="D135" s="56" t="s">
        <v>174</v>
      </c>
      <c r="E135" s="56" t="s">
        <v>95</v>
      </c>
      <c r="F135" s="57" t="s">
        <v>181</v>
      </c>
      <c r="G135" s="62"/>
      <c r="H135" s="59"/>
      <c r="I135" s="63"/>
      <c r="J135" s="63"/>
      <c r="K135" s="61"/>
      <c r="L135" s="61"/>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row>
    <row r="136" spans="2:68" ht="15" customHeight="1">
      <c r="B136" s="56" t="s">
        <v>182</v>
      </c>
      <c r="C136" s="56" t="s">
        <v>173</v>
      </c>
      <c r="D136" s="56" t="s">
        <v>174</v>
      </c>
      <c r="E136" s="56" t="s">
        <v>95</v>
      </c>
      <c r="F136" s="57" t="s">
        <v>183</v>
      </c>
      <c r="G136" s="62"/>
      <c r="H136" s="59"/>
      <c r="I136" s="63"/>
      <c r="J136" s="63"/>
      <c r="K136" s="61"/>
      <c r="L136" s="61"/>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row>
    <row r="137" spans="2:68" ht="15" customHeight="1">
      <c r="B137" s="56" t="s">
        <v>182</v>
      </c>
      <c r="C137" s="56" t="s">
        <v>173</v>
      </c>
      <c r="D137" s="56" t="s">
        <v>174</v>
      </c>
      <c r="E137" s="56" t="s">
        <v>95</v>
      </c>
      <c r="F137" s="57" t="s">
        <v>184</v>
      </c>
      <c r="G137" s="62"/>
      <c r="H137" s="59"/>
      <c r="I137" s="63"/>
      <c r="J137" s="63"/>
      <c r="K137" s="61"/>
      <c r="L137" s="61"/>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row>
    <row r="138" spans="2:68" ht="15" customHeight="1">
      <c r="B138" s="56" t="s">
        <v>182</v>
      </c>
      <c r="C138" s="56" t="s">
        <v>173</v>
      </c>
      <c r="D138" s="56" t="s">
        <v>174</v>
      </c>
      <c r="E138" s="56" t="s">
        <v>95</v>
      </c>
      <c r="F138" s="57" t="s">
        <v>185</v>
      </c>
      <c r="G138" s="62"/>
      <c r="H138" s="59"/>
      <c r="I138" s="63"/>
      <c r="J138" s="63"/>
      <c r="K138" s="61"/>
      <c r="L138" s="61"/>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row>
    <row r="139" spans="2:68" ht="15" customHeight="1">
      <c r="B139" s="56" t="s">
        <v>182</v>
      </c>
      <c r="C139" s="56" t="s">
        <v>173</v>
      </c>
      <c r="D139" s="56" t="s">
        <v>174</v>
      </c>
      <c r="E139" s="56" t="s">
        <v>95</v>
      </c>
      <c r="F139" s="57" t="s">
        <v>186</v>
      </c>
      <c r="G139" s="62"/>
      <c r="H139" s="59"/>
      <c r="I139" s="63"/>
      <c r="J139" s="63"/>
      <c r="K139" s="61"/>
      <c r="L139" s="61"/>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row>
    <row r="140" spans="2:68" ht="15" customHeight="1">
      <c r="B140" s="56" t="s">
        <v>0</v>
      </c>
      <c r="C140" s="56" t="s">
        <v>173</v>
      </c>
      <c r="D140" s="56" t="s">
        <v>174</v>
      </c>
      <c r="E140" s="56" t="s">
        <v>0</v>
      </c>
      <c r="F140" s="67" t="s">
        <v>187</v>
      </c>
      <c r="G140" s="62"/>
      <c r="H140" s="59"/>
      <c r="I140" s="63"/>
      <c r="J140" s="63"/>
      <c r="K140" s="61"/>
      <c r="L140" s="61"/>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row>
    <row r="141" spans="2:68" ht="15" customHeight="1">
      <c r="B141" s="56"/>
      <c r="C141" s="56"/>
      <c r="D141" s="56"/>
      <c r="E141" s="56"/>
      <c r="F141" s="57"/>
      <c r="G141" s="62"/>
      <c r="H141" s="59"/>
      <c r="I141" s="63"/>
      <c r="J141" s="63"/>
      <c r="K141" s="61"/>
      <c r="L141" s="61"/>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row>
    <row r="142" spans="2:68" ht="15" customHeight="1">
      <c r="B142" s="56" t="s">
        <v>0</v>
      </c>
      <c r="C142" s="56" t="s">
        <v>188</v>
      </c>
      <c r="D142" s="56" t="s">
        <v>189</v>
      </c>
      <c r="E142" s="56" t="s">
        <v>0</v>
      </c>
      <c r="F142" s="57" t="s">
        <v>190</v>
      </c>
      <c r="G142" s="62"/>
      <c r="H142" s="59"/>
      <c r="I142" s="63"/>
      <c r="J142" s="63"/>
      <c r="K142" s="61"/>
      <c r="L142" s="61"/>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row>
    <row r="143" spans="2:68" ht="15" customHeight="1">
      <c r="B143" s="56" t="s">
        <v>68</v>
      </c>
      <c r="C143" s="56" t="s">
        <v>188</v>
      </c>
      <c r="D143" s="56" t="s">
        <v>189</v>
      </c>
      <c r="E143" s="56" t="s">
        <v>95</v>
      </c>
      <c r="F143" s="57" t="s">
        <v>191</v>
      </c>
      <c r="G143" s="62"/>
      <c r="H143" s="59"/>
      <c r="I143" s="63"/>
      <c r="J143" s="63"/>
      <c r="K143" s="61"/>
      <c r="L143" s="61"/>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row>
    <row r="144" spans="2:68" ht="15" customHeight="1">
      <c r="B144" s="56" t="s">
        <v>102</v>
      </c>
      <c r="C144" s="56" t="s">
        <v>188</v>
      </c>
      <c r="D144" s="56" t="s">
        <v>189</v>
      </c>
      <c r="E144" s="56" t="s">
        <v>95</v>
      </c>
      <c r="F144" s="57" t="s">
        <v>192</v>
      </c>
      <c r="G144" s="62"/>
      <c r="H144" s="59"/>
      <c r="I144" s="63"/>
      <c r="J144" s="63"/>
      <c r="K144" s="61"/>
      <c r="L144" s="61"/>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row>
    <row r="145" spans="2:68" ht="15" customHeight="1">
      <c r="B145" s="56" t="s">
        <v>193</v>
      </c>
      <c r="C145" s="56" t="s">
        <v>188</v>
      </c>
      <c r="D145" s="56" t="s">
        <v>189</v>
      </c>
      <c r="E145" s="56" t="s">
        <v>95</v>
      </c>
      <c r="F145" s="57" t="s">
        <v>194</v>
      </c>
      <c r="G145" s="62"/>
      <c r="H145" s="59"/>
      <c r="I145" s="63"/>
      <c r="J145" s="63"/>
      <c r="K145" s="61"/>
      <c r="L145" s="61"/>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row>
    <row r="146" spans="2:68" ht="15" customHeight="1">
      <c r="B146" s="56" t="s">
        <v>94</v>
      </c>
      <c r="C146" s="56" t="s">
        <v>188</v>
      </c>
      <c r="D146" s="56" t="s">
        <v>189</v>
      </c>
      <c r="E146" s="56" t="s">
        <v>95</v>
      </c>
      <c r="F146" s="57" t="s">
        <v>195</v>
      </c>
      <c r="G146" s="62"/>
      <c r="H146" s="59"/>
      <c r="I146" s="63"/>
      <c r="J146" s="63"/>
      <c r="K146" s="61"/>
      <c r="L146" s="61"/>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row>
    <row r="147" spans="2:68" ht="15" customHeight="1">
      <c r="B147" s="56" t="s">
        <v>193</v>
      </c>
      <c r="C147" s="56" t="s">
        <v>188</v>
      </c>
      <c r="D147" s="56" t="s">
        <v>189</v>
      </c>
      <c r="E147" s="56" t="s">
        <v>95</v>
      </c>
      <c r="F147" s="57" t="s">
        <v>196</v>
      </c>
      <c r="G147" s="62"/>
      <c r="H147" s="59"/>
      <c r="I147" s="63"/>
      <c r="J147" s="63"/>
      <c r="K147" s="61"/>
      <c r="L147" s="61"/>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row>
    <row r="148" spans="2:68" ht="15" customHeight="1">
      <c r="B148" s="56" t="s">
        <v>94</v>
      </c>
      <c r="C148" s="56" t="s">
        <v>188</v>
      </c>
      <c r="D148" s="56" t="s">
        <v>189</v>
      </c>
      <c r="E148" s="56" t="s">
        <v>95</v>
      </c>
      <c r="F148" s="57" t="s">
        <v>197</v>
      </c>
      <c r="G148" s="62"/>
      <c r="H148" s="59"/>
      <c r="I148" s="63"/>
      <c r="J148" s="63"/>
      <c r="K148" s="61"/>
      <c r="L148" s="61"/>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row>
    <row r="149" spans="2:68" ht="15" customHeight="1">
      <c r="B149" s="56" t="s">
        <v>0</v>
      </c>
      <c r="C149" s="56" t="s">
        <v>188</v>
      </c>
      <c r="D149" s="56" t="s">
        <v>189</v>
      </c>
      <c r="E149" s="56" t="s">
        <v>0</v>
      </c>
      <c r="F149" s="67" t="s">
        <v>198</v>
      </c>
      <c r="G149" s="62"/>
      <c r="H149" s="59"/>
      <c r="I149" s="63"/>
      <c r="J149" s="63"/>
      <c r="K149" s="61"/>
      <c r="L149" s="61"/>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row>
    <row r="150" spans="2:68" ht="15" customHeight="1">
      <c r="B150" s="56"/>
      <c r="C150" s="56"/>
      <c r="D150" s="56"/>
      <c r="E150" s="56"/>
      <c r="F150" s="57"/>
      <c r="G150" s="62"/>
      <c r="H150" s="59"/>
      <c r="I150" s="63"/>
      <c r="J150" s="63"/>
      <c r="K150" s="61"/>
      <c r="L150" s="61"/>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row>
    <row r="151" spans="2:68" ht="15" customHeight="1">
      <c r="B151" s="56" t="s">
        <v>0</v>
      </c>
      <c r="C151" s="56" t="s">
        <v>199</v>
      </c>
      <c r="D151" s="56" t="s">
        <v>200</v>
      </c>
      <c r="E151" s="56" t="s">
        <v>0</v>
      </c>
      <c r="F151" s="57" t="s">
        <v>201</v>
      </c>
      <c r="G151" s="62"/>
      <c r="H151" s="59"/>
      <c r="I151" s="63"/>
      <c r="J151" s="63"/>
      <c r="K151" s="61"/>
      <c r="L151" s="61"/>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row>
    <row r="152" spans="2:68" ht="15" customHeight="1">
      <c r="B152" s="56" t="s">
        <v>68</v>
      </c>
      <c r="C152" s="56" t="s">
        <v>199</v>
      </c>
      <c r="D152" s="56" t="s">
        <v>200</v>
      </c>
      <c r="E152" s="56" t="s">
        <v>95</v>
      </c>
      <c r="F152" s="57" t="s">
        <v>202</v>
      </c>
      <c r="G152" s="62"/>
      <c r="H152" s="59"/>
      <c r="I152" s="63"/>
      <c r="J152" s="63"/>
      <c r="K152" s="61"/>
      <c r="L152" s="61"/>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row>
    <row r="153" spans="2:68" ht="15" customHeight="1">
      <c r="B153" s="56" t="s">
        <v>68</v>
      </c>
      <c r="C153" s="56" t="s">
        <v>199</v>
      </c>
      <c r="D153" s="56" t="s">
        <v>200</v>
      </c>
      <c r="E153" s="56" t="s">
        <v>95</v>
      </c>
      <c r="F153" s="57" t="s">
        <v>203</v>
      </c>
      <c r="G153" s="62"/>
      <c r="H153" s="59"/>
      <c r="I153" s="63"/>
      <c r="J153" s="63"/>
      <c r="K153" s="61"/>
      <c r="L153" s="61"/>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row>
    <row r="154" spans="2:68" ht="15" customHeight="1">
      <c r="B154" s="56" t="s">
        <v>68</v>
      </c>
      <c r="C154" s="56" t="s">
        <v>199</v>
      </c>
      <c r="D154" s="56" t="s">
        <v>200</v>
      </c>
      <c r="E154" s="56" t="s">
        <v>95</v>
      </c>
      <c r="F154" s="57" t="s">
        <v>204</v>
      </c>
      <c r="G154" s="62"/>
      <c r="H154" s="59"/>
      <c r="I154" s="63"/>
      <c r="J154" s="63"/>
      <c r="K154" s="61"/>
      <c r="L154" s="61"/>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row>
    <row r="155" spans="2:68" ht="15" customHeight="1">
      <c r="B155" s="56" t="s">
        <v>0</v>
      </c>
      <c r="C155" s="56" t="s">
        <v>199</v>
      </c>
      <c r="D155" s="56" t="s">
        <v>200</v>
      </c>
      <c r="E155" s="56" t="s">
        <v>0</v>
      </c>
      <c r="F155" s="67" t="s">
        <v>205</v>
      </c>
      <c r="G155" s="62"/>
      <c r="H155" s="59"/>
      <c r="I155" s="63"/>
      <c r="J155" s="63"/>
      <c r="K155" s="61"/>
      <c r="L155" s="61"/>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row>
    <row r="156" spans="2:68" ht="15" customHeight="1">
      <c r="F156" s="70" t="s">
        <v>206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55">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155">
    <cfRule type="expression" dxfId="0" priority="2">
      <formula>AND(TODAY()&gt;=M$5,TODAY()&lt;N$5)</formula>
    </cfRule>
  </conditionalFormatting>
  <dataValidations count="1">
    <dataValidation allowBlank="1" showInputMessage="1" showErrorMessage="1" sqref="A1:A1048576 B142:XFD1048576 AD10:XFD10 D10:AB10 D1:XFD9 D11:XFD141 B2:C141"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H7:H155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24" sqref="C24"/>
    </sheetView>
  </sheetViews>
  <sheetFormatPr defaultRowHeight="15"/>
  <cols>
    <col min="1" max="1" width="13.28515625" customWidth="1"/>
    <col min="2" max="2" width="36.5703125" bestFit="1" customWidth="1"/>
    <col min="3" max="3" width="62.140625" customWidth="1"/>
  </cols>
  <sheetData>
    <row r="1" spans="1:3">
      <c r="A1" s="115" t="s">
        <v>207</v>
      </c>
      <c r="B1" s="116"/>
      <c r="C1" s="117"/>
    </row>
    <row r="2" spans="1:3">
      <c r="A2" s="71" t="s">
        <v>208</v>
      </c>
      <c r="B2" s="72" t="s">
        <v>209</v>
      </c>
      <c r="C2" s="73" t="s">
        <v>210</v>
      </c>
    </row>
    <row r="3" spans="1:3">
      <c r="A3" s="74">
        <v>1</v>
      </c>
      <c r="B3" s="75" t="s">
        <v>211</v>
      </c>
      <c r="C3" s="76" t="s">
        <v>212</v>
      </c>
    </row>
    <row r="4" spans="1:3" ht="26.25">
      <c r="A4" s="74">
        <v>2</v>
      </c>
      <c r="B4" s="75" t="s">
        <v>213</v>
      </c>
      <c r="C4" s="77" t="s">
        <v>214</v>
      </c>
    </row>
    <row r="5" spans="1:3">
      <c r="A5" s="74">
        <v>3</v>
      </c>
      <c r="B5" s="78" t="s">
        <v>215</v>
      </c>
      <c r="C5" s="76" t="s">
        <v>216</v>
      </c>
    </row>
    <row r="6" spans="1:3" ht="26.25">
      <c r="A6" s="74">
        <v>4</v>
      </c>
      <c r="B6" s="75" t="s">
        <v>217</v>
      </c>
      <c r="C6" s="77" t="s">
        <v>218</v>
      </c>
    </row>
    <row r="7" spans="1:3" ht="26.25">
      <c r="A7" s="79">
        <v>5</v>
      </c>
      <c r="B7" s="80" t="s">
        <v>182</v>
      </c>
      <c r="C7" s="81" t="s">
        <v>219</v>
      </c>
    </row>
    <row r="9" spans="1:3">
      <c r="A9" s="118" t="s">
        <v>220</v>
      </c>
      <c r="B9" s="119"/>
      <c r="C9" s="120"/>
    </row>
    <row r="10" spans="1:3">
      <c r="A10" s="121"/>
      <c r="B10" s="122"/>
      <c r="C10" s="123"/>
    </row>
    <row r="11" spans="1:3">
      <c r="A11" s="124"/>
      <c r="B11" s="125"/>
      <c r="C11" s="126"/>
    </row>
  </sheetData>
  <mergeCells count="2">
    <mergeCell ref="A1:C1"/>
    <mergeCell ref="A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8"/>
  <sheetViews>
    <sheetView workbookViewId="0">
      <selection activeCell="D4" sqref="D4"/>
    </sheetView>
  </sheetViews>
  <sheetFormatPr defaultRowHeight="15"/>
  <cols>
    <col min="1" max="1" width="13.85546875" style="98" bestFit="1" customWidth="1"/>
    <col min="2" max="3" width="13.85546875" customWidth="1"/>
    <col min="4" max="4" width="112.42578125" bestFit="1" customWidth="1"/>
  </cols>
  <sheetData>
    <row r="1" spans="1:4" ht="23.25" customHeight="1">
      <c r="A1" s="82" t="s">
        <v>221</v>
      </c>
      <c r="B1" s="83" t="s">
        <v>222</v>
      </c>
      <c r="C1" s="83" t="s">
        <v>223</v>
      </c>
      <c r="D1" s="84" t="s">
        <v>224</v>
      </c>
    </row>
    <row r="2" spans="1:4" ht="45">
      <c r="A2" s="85">
        <v>1</v>
      </c>
      <c r="B2" s="86">
        <v>45741</v>
      </c>
      <c r="C2" s="86" t="s">
        <v>225</v>
      </c>
      <c r="D2" s="87" t="s">
        <v>226</v>
      </c>
    </row>
    <row r="3" spans="1:4" ht="105">
      <c r="A3" s="88">
        <v>2</v>
      </c>
      <c r="B3" s="89">
        <v>45748</v>
      </c>
      <c r="C3" s="89" t="s">
        <v>227</v>
      </c>
      <c r="D3" s="90" t="s">
        <v>228</v>
      </c>
    </row>
    <row r="4" spans="1:4" ht="30">
      <c r="A4" s="88">
        <v>3</v>
      </c>
      <c r="B4" s="91">
        <v>45778</v>
      </c>
      <c r="C4" s="91" t="s">
        <v>229</v>
      </c>
      <c r="D4" s="128" t="s">
        <v>241</v>
      </c>
    </row>
    <row r="5" spans="1:4">
      <c r="A5" s="88">
        <v>4</v>
      </c>
      <c r="B5" s="89">
        <v>45809</v>
      </c>
      <c r="C5" s="89" t="s">
        <v>230</v>
      </c>
      <c r="D5" s="92" t="s">
        <v>231</v>
      </c>
    </row>
    <row r="6" spans="1:4" ht="75">
      <c r="A6" s="88">
        <v>5</v>
      </c>
      <c r="B6" s="91">
        <v>45839</v>
      </c>
      <c r="C6" s="91" t="s">
        <v>232</v>
      </c>
      <c r="D6" s="90" t="s">
        <v>233</v>
      </c>
    </row>
    <row r="7" spans="1:4" ht="45">
      <c r="A7" s="88">
        <v>6</v>
      </c>
      <c r="B7" s="89">
        <v>45870</v>
      </c>
      <c r="C7" s="93" t="s">
        <v>2</v>
      </c>
      <c r="D7" s="90" t="s">
        <v>234</v>
      </c>
    </row>
    <row r="8" spans="1:4">
      <c r="A8" s="94">
        <v>7</v>
      </c>
      <c r="B8" s="95">
        <v>45901</v>
      </c>
      <c r="C8" s="96" t="s">
        <v>235</v>
      </c>
      <c r="D8" s="97"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C15:S25"/>
  <sheetViews>
    <sheetView workbookViewId="0">
      <selection activeCell="C30" sqref="C30"/>
    </sheetView>
  </sheetViews>
  <sheetFormatPr defaultRowHeight="15"/>
  <cols>
    <col min="2" max="2" width="53" bestFit="1" customWidth="1"/>
  </cols>
  <sheetData>
    <row r="15" spans="14:19" ht="17.25">
      <c r="N15" s="99" t="s">
        <v>237</v>
      </c>
      <c r="S15" s="99" t="s">
        <v>237</v>
      </c>
    </row>
    <row r="25" spans="3:16">
      <c r="C25" s="100" t="s">
        <v>238</v>
      </c>
      <c r="P25" s="100" t="s">
        <v>239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3A457-D9C2-485F-8E0F-3FA48C9C9FE3}">
  <ds:schemaRefs>
    <ds:schemaRef ds:uri="http://schemas.microsoft.com/sharepoint/v3/contenttype/forms"/>
  </ds:schemaRefs>
</ds:datastoreItem>
</file>

<file path=customXml/itemProps2.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3.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Milestones &amp; Storypoints</vt:lpstr>
      <vt:lpstr>WBS</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2025-03-24T10:16:33Z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