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anguyen\Documents\GitHub\Stats using Excel\stats-primer\Homework\"/>
    </mc:Choice>
  </mc:AlternateContent>
  <xr:revisionPtr revIDLastSave="0" documentId="13_ncr:1_{AD19ED83-5CEA-480E-BB4D-DAF7D7BEFC26}" xr6:coauthVersionLast="34" xr6:coauthVersionMax="34" xr10:uidLastSave="{00000000-0000-0000-0000-000000000000}"/>
  <bookViews>
    <workbookView xWindow="0" yWindow="0" windowWidth="20490" windowHeight="83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1" i="1" l="1"/>
  <c r="I20" i="1"/>
  <c r="G23" i="1"/>
  <c r="G22" i="1"/>
  <c r="G21" i="1"/>
  <c r="G20" i="1"/>
  <c r="F21" i="1"/>
  <c r="F20" i="1"/>
  <c r="N15" i="1"/>
  <c r="J11" i="1"/>
  <c r="J10" i="1"/>
  <c r="J8" i="1"/>
  <c r="J7" i="1"/>
  <c r="J6" i="1"/>
  <c r="J5" i="1"/>
  <c r="J12" i="1"/>
  <c r="J4" i="1"/>
  <c r="K4" i="1" s="1"/>
  <c r="J13" i="1"/>
  <c r="J3" i="1"/>
  <c r="K3" i="1" s="1"/>
  <c r="K5" i="1"/>
  <c r="K6" i="1"/>
  <c r="K7" i="1"/>
  <c r="K8" i="1"/>
  <c r="K9" i="1"/>
  <c r="K10" i="1"/>
  <c r="K11" i="1"/>
  <c r="K12" i="1"/>
  <c r="K13" i="1"/>
  <c r="I22" i="1" l="1"/>
  <c r="J22" i="1"/>
  <c r="J23" i="1" s="1"/>
  <c r="I23" i="1"/>
  <c r="K14" i="1"/>
  <c r="M3" i="1" s="1"/>
  <c r="M5" i="1" l="1"/>
  <c r="M12" i="1"/>
  <c r="M13" i="1"/>
  <c r="M10" i="1"/>
  <c r="M11" i="1"/>
  <c r="M6" i="1"/>
  <c r="M8" i="1"/>
  <c r="M7" i="1"/>
  <c r="M9" i="1"/>
  <c r="M4" i="1"/>
  <c r="M14" i="1" l="1"/>
  <c r="N14" i="1" s="1"/>
  <c r="M15" i="1" l="1"/>
</calcChain>
</file>

<file path=xl/sharedStrings.xml><?xml version="1.0" encoding="utf-8"?>
<sst xmlns="http://schemas.openxmlformats.org/spreadsheetml/2006/main" count="19" uniqueCount="19">
  <si>
    <t>Homework 3_3</t>
  </si>
  <si>
    <t>If you toss two dice 50 times</t>
  </si>
  <si>
    <t>find the mean, variance and standard deviation of the total</t>
  </si>
  <si>
    <t>Problem 1</t>
  </si>
  <si>
    <t>number of dots showing.</t>
  </si>
  <si>
    <t>Problem 2</t>
  </si>
  <si>
    <t>The  average number of births</t>
  </si>
  <si>
    <t>each day in Gotham City Hospital</t>
  </si>
  <si>
    <t>is 6 with a standard deviation</t>
  </si>
  <si>
    <t>of 3. In a 30 day month</t>
  </si>
  <si>
    <t>determine the mean, standard deviation,</t>
  </si>
  <si>
    <t>and variance of the total number of births.</t>
  </si>
  <si>
    <t>What assumptions are you making?</t>
  </si>
  <si>
    <t>Problem 3</t>
  </si>
  <si>
    <t>You bet $1 on the number 14 in roulette 100 times. Find the mean,</t>
  </si>
  <si>
    <t>variance and standard deviation of your winnings.</t>
  </si>
  <si>
    <t>var</t>
  </si>
  <si>
    <t>std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</si>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</sst>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A11" workbookViewId="0">
      <selection activeCell="M24" sqref="M24"/>
    </sheetView>
  </sheetViews>
  <sheetFormatPr defaultRowHeight="15" x14ac:dyDescent="0.25"/>
  <cols>
    <col min="11" max="11" width="10.5703125" bestFit="1" customWidth="1"/>
    <col min="13" max="13" width="10.5703125" bestFit="1" customWidth="1"/>
  </cols>
  <sheetData>
    <row r="1" spans="1:14" x14ac:dyDescent="0.25">
      <c r="A1" t="s">
        <v>0</v>
      </c>
    </row>
    <row r="2" spans="1:14" x14ac:dyDescent="0.25">
      <c r="A2" s="1" t="s">
        <v>3</v>
      </c>
    </row>
    <row r="3" spans="1:14" x14ac:dyDescent="0.25">
      <c r="A3" s="1" t="s">
        <v>1</v>
      </c>
      <c r="B3" s="1"/>
      <c r="C3" s="1"/>
      <c r="D3" s="1"/>
      <c r="E3" s="1"/>
      <c r="F3" s="1"/>
      <c r="I3">
        <v>2</v>
      </c>
      <c r="J3" s="4">
        <f>1/36</f>
        <v>2.7777777777777776E-2</v>
      </c>
      <c r="K3">
        <f>I3*J3</f>
        <v>5.5555555555555552E-2</v>
      </c>
      <c r="M3">
        <f>((I3-$K$14)^2)*J3</f>
        <v>0.6944444444444442</v>
      </c>
    </row>
    <row r="4" spans="1:14" x14ac:dyDescent="0.25">
      <c r="A4" s="1" t="s">
        <v>2</v>
      </c>
      <c r="B4" s="1"/>
      <c r="C4" s="1"/>
      <c r="D4" s="1"/>
      <c r="E4" s="1"/>
      <c r="F4" s="1"/>
      <c r="I4">
        <v>3</v>
      </c>
      <c r="J4" s="4">
        <f>2/36</f>
        <v>5.5555555555555552E-2</v>
      </c>
      <c r="K4">
        <f t="shared" ref="K4:K13" si="0">I4*J4</f>
        <v>0.16666666666666666</v>
      </c>
      <c r="M4">
        <f t="shared" ref="M4:M13" si="1">((I4-$K$14)^2)*J4</f>
        <v>0.8888888888888884</v>
      </c>
    </row>
    <row r="5" spans="1:14" x14ac:dyDescent="0.25">
      <c r="A5" s="1" t="s">
        <v>4</v>
      </c>
      <c r="B5" s="1"/>
      <c r="C5" s="1"/>
      <c r="D5" s="1"/>
      <c r="E5" s="1"/>
      <c r="F5" s="1"/>
      <c r="I5">
        <v>4</v>
      </c>
      <c r="J5" s="4">
        <f>3/36</f>
        <v>8.3333333333333329E-2</v>
      </c>
      <c r="K5">
        <f t="shared" si="0"/>
        <v>0.33333333333333331</v>
      </c>
      <c r="M5">
        <f t="shared" si="1"/>
        <v>0.74999999999999956</v>
      </c>
    </row>
    <row r="6" spans="1:14" x14ac:dyDescent="0.25">
      <c r="I6">
        <v>5</v>
      </c>
      <c r="J6" s="4">
        <f>4/36</f>
        <v>0.1111111111111111</v>
      </c>
      <c r="K6">
        <f t="shared" si="0"/>
        <v>0.55555555555555558</v>
      </c>
      <c r="M6">
        <f t="shared" si="1"/>
        <v>0.44444444444444403</v>
      </c>
    </row>
    <row r="7" spans="1:14" x14ac:dyDescent="0.25">
      <c r="A7" s="2" t="s">
        <v>5</v>
      </c>
      <c r="B7" s="2"/>
      <c r="C7" s="2"/>
      <c r="D7" s="2"/>
      <c r="E7" s="2"/>
      <c r="F7" s="2"/>
      <c r="I7">
        <v>6</v>
      </c>
      <c r="J7" s="4">
        <f>5/36</f>
        <v>0.1388888888888889</v>
      </c>
      <c r="K7">
        <f t="shared" si="0"/>
        <v>0.83333333333333337</v>
      </c>
      <c r="M7">
        <f t="shared" si="1"/>
        <v>0.13888888888888865</v>
      </c>
    </row>
    <row r="8" spans="1:14" x14ac:dyDescent="0.25">
      <c r="A8" s="2" t="s">
        <v>6</v>
      </c>
      <c r="B8" s="2"/>
      <c r="C8" s="2"/>
      <c r="D8" s="2"/>
      <c r="E8" s="2"/>
      <c r="F8" s="2"/>
      <c r="I8">
        <v>7</v>
      </c>
      <c r="J8" s="4">
        <f>6/36</f>
        <v>0.16666666666666666</v>
      </c>
      <c r="K8">
        <f t="shared" si="0"/>
        <v>1.1666666666666665</v>
      </c>
      <c r="M8">
        <f t="shared" si="1"/>
        <v>1.3147681753683529E-31</v>
      </c>
    </row>
    <row r="9" spans="1:14" x14ac:dyDescent="0.25">
      <c r="A9" s="2" t="s">
        <v>7</v>
      </c>
      <c r="B9" s="2"/>
      <c r="C9" s="2"/>
      <c r="D9" s="2"/>
      <c r="E9" s="2"/>
      <c r="F9" s="2"/>
      <c r="I9">
        <v>8</v>
      </c>
      <c r="J9" s="4">
        <v>0.1388888888888889</v>
      </c>
      <c r="K9">
        <f t="shared" si="0"/>
        <v>1.1111111111111112</v>
      </c>
      <c r="M9">
        <f t="shared" si="1"/>
        <v>0.13888888888888914</v>
      </c>
    </row>
    <row r="10" spans="1:14" x14ac:dyDescent="0.25">
      <c r="A10" s="2" t="s">
        <v>8</v>
      </c>
      <c r="B10" s="2"/>
      <c r="C10" s="2"/>
      <c r="D10" s="2"/>
      <c r="E10" s="2"/>
      <c r="F10" s="2"/>
      <c r="I10">
        <v>9</v>
      </c>
      <c r="J10" s="4">
        <f>4/36</f>
        <v>0.1111111111111111</v>
      </c>
      <c r="K10">
        <f t="shared" si="0"/>
        <v>1</v>
      </c>
      <c r="M10">
        <f t="shared" si="1"/>
        <v>0.44444444444444481</v>
      </c>
    </row>
    <row r="11" spans="1:14" x14ac:dyDescent="0.25">
      <c r="A11" s="2" t="s">
        <v>9</v>
      </c>
      <c r="B11" s="2"/>
      <c r="C11" s="2"/>
      <c r="D11" s="2"/>
      <c r="E11" s="2"/>
      <c r="F11" s="2"/>
      <c r="I11">
        <v>10</v>
      </c>
      <c r="J11" s="4">
        <f>3/36</f>
        <v>8.3333333333333329E-2</v>
      </c>
      <c r="K11">
        <f t="shared" si="0"/>
        <v>0.83333333333333326</v>
      </c>
      <c r="M11">
        <f t="shared" si="1"/>
        <v>0.75000000000000044</v>
      </c>
    </row>
    <row r="12" spans="1:14" x14ac:dyDescent="0.25">
      <c r="A12" s="2" t="s">
        <v>10</v>
      </c>
      <c r="B12" s="2"/>
      <c r="C12" s="2"/>
      <c r="D12" s="2"/>
      <c r="E12" s="2"/>
      <c r="F12" s="2"/>
      <c r="I12">
        <v>11</v>
      </c>
      <c r="J12" s="4">
        <f>2/36</f>
        <v>5.5555555555555552E-2</v>
      </c>
      <c r="K12">
        <f t="shared" si="0"/>
        <v>0.61111111111111105</v>
      </c>
      <c r="M12">
        <f t="shared" si="1"/>
        <v>0.88888888888888928</v>
      </c>
    </row>
    <row r="13" spans="1:14" x14ac:dyDescent="0.25">
      <c r="A13" s="2" t="s">
        <v>11</v>
      </c>
      <c r="B13" s="2"/>
      <c r="C13" s="2"/>
      <c r="D13" s="2"/>
      <c r="E13" s="2"/>
      <c r="F13" s="2"/>
      <c r="I13">
        <v>12</v>
      </c>
      <c r="J13" s="4">
        <f>1/36</f>
        <v>2.7777777777777776E-2</v>
      </c>
      <c r="K13">
        <f t="shared" si="0"/>
        <v>0.33333333333333331</v>
      </c>
      <c r="M13">
        <f>((I13-$K$14)^2)*J13</f>
        <v>0.69444444444444464</v>
      </c>
    </row>
    <row r="14" spans="1:14" x14ac:dyDescent="0.25">
      <c r="A14" s="2" t="s">
        <v>12</v>
      </c>
      <c r="B14" s="2"/>
      <c r="C14" s="2"/>
      <c r="D14" s="2"/>
      <c r="E14" s="2"/>
      <c r="F14" s="2"/>
      <c r="J14" t="s">
        <v>18</v>
      </c>
      <c r="K14" s="4">
        <f>SUM(K3:K13)</f>
        <v>6.9999999999999991</v>
      </c>
      <c r="L14" t="s">
        <v>16</v>
      </c>
      <c r="M14" s="4">
        <f>SUM(M3:M13)</f>
        <v>5.8333333333333339</v>
      </c>
      <c r="N14">
        <f>M14*50</f>
        <v>291.66666666666669</v>
      </c>
    </row>
    <row r="15" spans="1:14" x14ac:dyDescent="0.25">
      <c r="A15" s="3" t="s">
        <v>13</v>
      </c>
      <c r="B15" s="3"/>
      <c r="C15" s="3"/>
      <c r="D15" s="3"/>
      <c r="E15" s="3"/>
      <c r="F15" s="3"/>
      <c r="G15" s="3"/>
      <c r="L15" t="s">
        <v>17</v>
      </c>
      <c r="M15">
        <f>M14^(1/2)</f>
        <v>2.4152294576982398</v>
      </c>
      <c r="N15">
        <f>N14^(1/2)</f>
        <v>17.078251276599332</v>
      </c>
    </row>
    <row r="16" spans="1:14" x14ac:dyDescent="0.25">
      <c r="A16" s="3" t="s">
        <v>14</v>
      </c>
      <c r="B16" s="3"/>
      <c r="C16" s="3"/>
      <c r="D16" s="3"/>
      <c r="E16" s="3"/>
      <c r="F16" s="3"/>
      <c r="G16" s="3"/>
    </row>
    <row r="17" spans="1:10" x14ac:dyDescent="0.25">
      <c r="A17" s="3" t="s">
        <v>15</v>
      </c>
      <c r="B17" s="3"/>
      <c r="C17" s="3"/>
      <c r="D17" s="3"/>
      <c r="E17" s="3"/>
      <c r="F17" s="3"/>
      <c r="G17" s="3"/>
    </row>
    <row r="20" spans="1:10" x14ac:dyDescent="0.25">
      <c r="E20">
        <v>35</v>
      </c>
      <c r="F20">
        <f>1/38</f>
        <v>2.6315789473684209E-2</v>
      </c>
      <c r="G20">
        <f>E20*F20</f>
        <v>0.92105263157894735</v>
      </c>
      <c r="I20">
        <f>((E20-G22)^2)*F20</f>
        <v>32.333867910774167</v>
      </c>
    </row>
    <row r="21" spans="1:10" x14ac:dyDescent="0.25">
      <c r="E21">
        <v>-1</v>
      </c>
      <c r="F21">
        <f>37/38</f>
        <v>0.97368421052631582</v>
      </c>
      <c r="G21">
        <f>E21*F21</f>
        <v>-0.97368421052631582</v>
      </c>
      <c r="I21">
        <f>((E21-G22)^2)*F21</f>
        <v>0.87388832191281518</v>
      </c>
    </row>
    <row r="22" spans="1:10" x14ac:dyDescent="0.25">
      <c r="G22">
        <f>SUM(G20:G21)</f>
        <v>-5.2631578947368474E-2</v>
      </c>
      <c r="I22">
        <f>SUM(I20:I21)</f>
        <v>33.207756232686982</v>
      </c>
      <c r="J22">
        <f>I22*100</f>
        <v>3320.7756232686984</v>
      </c>
    </row>
    <row r="23" spans="1:10" x14ac:dyDescent="0.25">
      <c r="G23">
        <f>G22*100</f>
        <v>-5.2631578947368478</v>
      </c>
      <c r="I23">
        <f>I22^(1/2)</f>
        <v>5.7626171339667343</v>
      </c>
      <c r="J23">
        <f>J22^(1/2)</f>
        <v>57.626171339667344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Anh Nguyen</cp:lastModifiedBy>
  <dcterms:created xsi:type="dcterms:W3CDTF">2016-12-31T16:09:20Z</dcterms:created>
  <dcterms:modified xsi:type="dcterms:W3CDTF">2018-06-28T13:22:52Z</dcterms:modified>
</cp:coreProperties>
</file>