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upbadger\Dropbox\Data_Analysis\Projects\Discogs_ROI\"/>
    </mc:Choice>
  </mc:AlternateContent>
  <xr:revisionPtr revIDLastSave="0" documentId="8_{1C737381-5AFA-4AB5-BD6B-710303C399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llection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4" i="1"/>
  <c r="G135" i="1"/>
  <c r="G136" i="1"/>
  <c r="G133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2" i="1"/>
  <c r="G161" i="1"/>
  <c r="G163" i="1"/>
  <c r="G164" i="1"/>
  <c r="G165" i="1"/>
  <c r="G166" i="1"/>
  <c r="G167" i="1"/>
  <c r="G168" i="1"/>
  <c r="G169" i="1"/>
  <c r="G170" i="1"/>
  <c r="G171" i="1"/>
  <c r="G172" i="1"/>
  <c r="G173" i="1"/>
  <c r="G175" i="1"/>
  <c r="G174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4" i="1"/>
  <c r="G203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30" i="1"/>
  <c r="G229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7" i="1"/>
  <c r="G255" i="1"/>
  <c r="G258" i="1"/>
  <c r="G256" i="1"/>
  <c r="G259" i="1"/>
  <c r="G260" i="1"/>
  <c r="G261" i="1"/>
  <c r="G262" i="1"/>
  <c r="G264" i="1"/>
  <c r="G263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300" i="1"/>
  <c r="G301" i="1"/>
  <c r="G299" i="1"/>
  <c r="G302" i="1"/>
  <c r="G303" i="1"/>
  <c r="G304" i="1"/>
  <c r="G305" i="1"/>
  <c r="G306" i="1"/>
  <c r="G308" i="1"/>
  <c r="G307" i="1"/>
  <c r="G310" i="1"/>
  <c r="G309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5" i="1"/>
  <c r="G327" i="1"/>
  <c r="G324" i="1"/>
  <c r="G326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51" i="1"/>
  <c r="G345" i="1"/>
  <c r="G346" i="1"/>
  <c r="G347" i="1"/>
  <c r="G348" i="1"/>
  <c r="G349" i="1"/>
  <c r="G350" i="1"/>
  <c r="G353" i="1"/>
  <c r="G352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7" i="1"/>
  <c r="G386" i="1"/>
  <c r="G389" i="1"/>
  <c r="G388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6" i="1"/>
  <c r="G427" i="1"/>
  <c r="G428" i="1"/>
  <c r="G429" i="1"/>
  <c r="G430" i="1"/>
  <c r="G425" i="1"/>
  <c r="G431" i="1"/>
  <c r="G432" i="1"/>
  <c r="G433" i="1"/>
  <c r="G434" i="1"/>
  <c r="G435" i="1"/>
  <c r="G436" i="1"/>
  <c r="G437" i="1"/>
  <c r="G439" i="1"/>
  <c r="G438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2" i="1"/>
  <c r="G461" i="1"/>
  <c r="G460" i="1"/>
  <c r="G463" i="1"/>
  <c r="G464" i="1"/>
  <c r="G465" i="1"/>
  <c r="G466" i="1"/>
  <c r="G467" i="1"/>
  <c r="G468" i="1"/>
  <c r="G469" i="1"/>
  <c r="G470" i="1"/>
  <c r="G471" i="1"/>
  <c r="G472" i="1"/>
  <c r="G473" i="1"/>
  <c r="G477" i="1"/>
  <c r="G475" i="1"/>
  <c r="G476" i="1"/>
  <c r="G474" i="1"/>
  <c r="G478" i="1"/>
  <c r="G480" i="1"/>
  <c r="G479" i="1"/>
  <c r="G481" i="1"/>
  <c r="G482" i="1"/>
  <c r="G483" i="1"/>
  <c r="G484" i="1"/>
  <c r="G487" i="1"/>
  <c r="G485" i="1"/>
  <c r="G486" i="1"/>
  <c r="G488" i="1"/>
  <c r="G489" i="1"/>
  <c r="G490" i="1"/>
  <c r="G491" i="1"/>
  <c r="G492" i="1"/>
  <c r="G493" i="1"/>
  <c r="G494" i="1"/>
  <c r="G496" i="1"/>
  <c r="G495" i="1"/>
  <c r="G497" i="1"/>
  <c r="G498" i="1"/>
  <c r="G499" i="1"/>
  <c r="G501" i="1"/>
  <c r="G500" i="1"/>
  <c r="G502" i="1"/>
  <c r="G503" i="1"/>
  <c r="G504" i="1"/>
  <c r="G505" i="1"/>
  <c r="G506" i="1"/>
  <c r="G507" i="1"/>
  <c r="G511" i="1"/>
  <c r="G510" i="1"/>
  <c r="G509" i="1"/>
  <c r="G508" i="1"/>
  <c r="G512" i="1"/>
  <c r="G513" i="1"/>
  <c r="G514" i="1"/>
  <c r="G515" i="1"/>
  <c r="G516" i="1"/>
  <c r="G517" i="1"/>
  <c r="G518" i="1"/>
  <c r="G519" i="1"/>
  <c r="G520" i="1"/>
  <c r="G522" i="1"/>
  <c r="G521" i="1"/>
  <c r="G523" i="1"/>
  <c r="G524" i="1"/>
  <c r="G525" i="1"/>
  <c r="G526" i="1"/>
  <c r="G527" i="1"/>
  <c r="G528" i="1"/>
  <c r="G529" i="1"/>
  <c r="G530" i="1"/>
  <c r="G531" i="1"/>
  <c r="G532" i="1"/>
  <c r="H334" i="1"/>
  <c r="H242" i="1"/>
  <c r="H338" i="1"/>
  <c r="H127" i="1"/>
  <c r="H471" i="1"/>
  <c r="H300" i="1"/>
  <c r="H290" i="1"/>
  <c r="H310" i="1"/>
  <c r="H206" i="1"/>
  <c r="H201" i="1"/>
  <c r="H378" i="1"/>
  <c r="H390" i="1"/>
  <c r="H344" i="1"/>
  <c r="H322" i="1"/>
  <c r="H395" i="1"/>
  <c r="H463" i="1"/>
  <c r="H179" i="1"/>
  <c r="H29" i="1"/>
  <c r="H524" i="1"/>
  <c r="H361" i="1"/>
  <c r="H456" i="1"/>
  <c r="H488" i="1"/>
  <c r="H205" i="1"/>
  <c r="H498" i="1"/>
  <c r="H173" i="1"/>
  <c r="H506" i="1"/>
  <c r="H216" i="1"/>
  <c r="H379" i="1"/>
  <c r="H477" i="1"/>
  <c r="H79" i="1"/>
  <c r="H406" i="1"/>
  <c r="H316" i="1"/>
  <c r="H321" i="1"/>
  <c r="H413" i="1"/>
  <c r="H453" i="1"/>
  <c r="H399" i="1"/>
  <c r="H323" i="1"/>
  <c r="H134" i="1"/>
  <c r="H95" i="1"/>
  <c r="H271" i="1"/>
  <c r="H351" i="1"/>
  <c r="H457" i="1"/>
  <c r="H104" i="1"/>
  <c r="H230" i="1"/>
  <c r="H301" i="1"/>
  <c r="H475" i="1"/>
  <c r="H62" i="1"/>
  <c r="H241" i="1"/>
  <c r="H188" i="1"/>
  <c r="H383" i="1"/>
  <c r="H155" i="1"/>
  <c r="H83" i="1"/>
  <c r="H423" i="1"/>
  <c r="H364" i="1"/>
  <c r="H37" i="1"/>
  <c r="H415" i="1"/>
  <c r="H107" i="1"/>
  <c r="H328" i="1"/>
  <c r="H391" i="1"/>
  <c r="H345" i="1"/>
  <c r="H114" i="1"/>
  <c r="H392" i="1"/>
  <c r="H266" i="1"/>
  <c r="H346" i="1"/>
  <c r="H422" i="1"/>
  <c r="H60" i="1"/>
  <c r="H347" i="1"/>
  <c r="H374" i="1"/>
  <c r="H283" i="1"/>
  <c r="H527" i="1"/>
  <c r="H416" i="1"/>
  <c r="H434" i="1"/>
  <c r="H182" i="1"/>
  <c r="H248" i="1"/>
  <c r="H440" i="1"/>
  <c r="H502" i="1"/>
  <c r="H325" i="1"/>
  <c r="H398" i="1"/>
  <c r="H359" i="1"/>
  <c r="H348" i="1"/>
  <c r="H261" i="1"/>
  <c r="H111" i="1"/>
  <c r="H528" i="1"/>
  <c r="H175" i="1"/>
  <c r="H191" i="1"/>
  <c r="H120" i="1"/>
  <c r="H295" i="1"/>
  <c r="H169" i="1"/>
  <c r="H159" i="1"/>
  <c r="H393" i="1"/>
  <c r="H426" i="1"/>
  <c r="H511" i="1"/>
  <c r="H420" i="1"/>
  <c r="H432" i="1"/>
  <c r="H318" i="1"/>
  <c r="H204" i="1"/>
  <c r="H257" i="1"/>
  <c r="H384" i="1"/>
  <c r="H109" i="1"/>
  <c r="H365" i="1"/>
  <c r="H403" i="1"/>
  <c r="H143" i="1"/>
  <c r="H349" i="1"/>
  <c r="H144" i="1"/>
  <c r="H195" i="1"/>
  <c r="H381" i="1"/>
  <c r="H135" i="1"/>
  <c r="H510" i="1"/>
  <c r="H9" i="1"/>
  <c r="H275" i="1"/>
  <c r="H219" i="1"/>
  <c r="H226" i="1"/>
  <c r="H269" i="1"/>
  <c r="H385" i="1"/>
  <c r="H339" i="1"/>
  <c r="H47" i="1"/>
  <c r="H408" i="1"/>
  <c r="H357" i="1"/>
  <c r="H404" i="1"/>
  <c r="H207" i="1"/>
  <c r="H119" i="1"/>
  <c r="H39" i="1"/>
  <c r="H21" i="1"/>
  <c r="H419" i="1"/>
  <c r="H448" i="1"/>
  <c r="H466" i="1"/>
  <c r="H492" i="1"/>
  <c r="H309" i="1"/>
  <c r="H139" i="1"/>
  <c r="H452" i="1"/>
  <c r="H211" i="1"/>
  <c r="H484" i="1"/>
  <c r="H270" i="1"/>
  <c r="H494" i="1"/>
  <c r="H480" i="1"/>
  <c r="H355" i="1"/>
  <c r="H262" i="1"/>
  <c r="H442" i="1"/>
  <c r="H476" i="1"/>
  <c r="H414" i="1"/>
  <c r="H380" i="1"/>
  <c r="H240" i="1"/>
  <c r="H224" i="1"/>
  <c r="H171" i="1"/>
  <c r="H387" i="1"/>
  <c r="H203" i="1"/>
  <c r="H394" i="1"/>
  <c r="H412" i="1"/>
  <c r="H400" i="1"/>
  <c r="H85" i="1"/>
  <c r="H369" i="1"/>
  <c r="H117" i="1"/>
  <c r="H376" i="1"/>
  <c r="H311" i="1"/>
  <c r="H333" i="1"/>
  <c r="H2" i="1"/>
  <c r="H3" i="1"/>
  <c r="H292" i="1"/>
  <c r="H285" i="1"/>
  <c r="H115" i="1"/>
  <c r="H254" i="1"/>
  <c r="H215" i="1"/>
  <c r="H246" i="1"/>
  <c r="H299" i="1"/>
  <c r="H130" i="1"/>
  <c r="H478" i="1"/>
  <c r="H464" i="1"/>
  <c r="H66" i="1"/>
  <c r="H386" i="1"/>
  <c r="H491" i="1"/>
  <c r="H362" i="1"/>
  <c r="H401" i="1"/>
  <c r="H470" i="1"/>
  <c r="H49" i="1"/>
  <c r="H327" i="1"/>
  <c r="H526" i="1"/>
  <c r="H141" i="1"/>
  <c r="H435" i="1"/>
  <c r="H16" i="1"/>
  <c r="H46" i="1"/>
  <c r="H366" i="1"/>
  <c r="H411" i="1"/>
  <c r="H54" i="1"/>
  <c r="H302" i="1"/>
  <c r="H198" i="1"/>
  <c r="H125" i="1"/>
  <c r="H337" i="1"/>
  <c r="H424" i="1"/>
  <c r="H187" i="1"/>
  <c r="H330" i="1"/>
  <c r="H110" i="1"/>
  <c r="H354" i="1"/>
  <c r="H363" i="1"/>
  <c r="H336" i="1"/>
  <c r="H297" i="1"/>
  <c r="H479" i="1"/>
  <c r="H158" i="1"/>
  <c r="H317" i="1"/>
  <c r="H382" i="1"/>
  <c r="H459" i="1"/>
  <c r="H42" i="1"/>
  <c r="H238" i="1"/>
  <c r="H396" i="1"/>
  <c r="H34" i="1"/>
  <c r="H358" i="1"/>
  <c r="H168" i="1"/>
  <c r="H368" i="1"/>
  <c r="H218" i="1"/>
  <c r="H250" i="1"/>
  <c r="H481" i="1"/>
  <c r="H189" i="1"/>
  <c r="H96" i="1"/>
  <c r="H97" i="1"/>
  <c r="H93" i="1"/>
  <c r="H44" i="1"/>
  <c r="H197" i="1"/>
  <c r="H32" i="1"/>
  <c r="H402" i="1"/>
  <c r="H212" i="1"/>
  <c r="H496" i="1"/>
  <c r="H332" i="1"/>
  <c r="H167" i="1"/>
  <c r="H118" i="1"/>
  <c r="H247" i="1"/>
  <c r="H153" i="1"/>
  <c r="H288" i="1"/>
  <c r="H441" i="1"/>
  <c r="H152" i="1"/>
  <c r="H213" i="1"/>
  <c r="H23" i="1"/>
  <c r="H220" i="1"/>
  <c r="H178" i="1"/>
  <c r="H303" i="1"/>
  <c r="H439" i="1"/>
  <c r="H417" i="1"/>
  <c r="H196" i="1"/>
  <c r="H433" i="1"/>
  <c r="H451" i="1"/>
  <c r="H100" i="1"/>
  <c r="H221" i="1"/>
  <c r="H397" i="1"/>
  <c r="H193" i="1"/>
  <c r="H184" i="1"/>
  <c r="H136" i="1"/>
  <c r="H482" i="1"/>
  <c r="H208" i="1"/>
  <c r="H319" i="1"/>
  <c r="H98" i="1"/>
  <c r="H436" i="1"/>
  <c r="H483" i="1"/>
  <c r="H278" i="1"/>
  <c r="H519" i="1"/>
  <c r="H151" i="1"/>
  <c r="H291" i="1"/>
  <c r="H56" i="1"/>
  <c r="H50" i="1"/>
  <c r="H239" i="1"/>
  <c r="H503" i="1"/>
  <c r="H329" i="1"/>
  <c r="H487" i="1"/>
  <c r="H304" i="1"/>
  <c r="H264" i="1"/>
  <c r="H501" i="1"/>
  <c r="H504" i="1"/>
  <c r="H284" i="1"/>
  <c r="H129" i="1"/>
  <c r="H255" i="1"/>
  <c r="H116" i="1"/>
  <c r="H253" i="1"/>
  <c r="H505" i="1"/>
  <c r="H276" i="1"/>
  <c r="H360" i="1"/>
  <c r="H472" i="1"/>
  <c r="H350" i="1"/>
  <c r="H149" i="1"/>
  <c r="H405" i="1"/>
  <c r="H294" i="1"/>
  <c r="H137" i="1"/>
  <c r="H92" i="1"/>
  <c r="H157" i="1"/>
  <c r="H80" i="1"/>
  <c r="H274" i="1"/>
  <c r="H458" i="1"/>
  <c r="H268" i="1"/>
  <c r="H293" i="1"/>
  <c r="H210" i="1"/>
  <c r="H81" i="1"/>
  <c r="H147" i="1"/>
  <c r="H465" i="1"/>
  <c r="H493" i="1"/>
  <c r="H282" i="1"/>
  <c r="H45" i="1"/>
  <c r="H324" i="1"/>
  <c r="H133" i="1"/>
  <c r="H72" i="1"/>
  <c r="H497" i="1"/>
  <c r="H372" i="1"/>
  <c r="H148" i="1"/>
  <c r="H513" i="1"/>
  <c r="H214" i="1"/>
  <c r="H249" i="1"/>
  <c r="H326" i="1"/>
  <c r="H227" i="1"/>
  <c r="H123" i="1"/>
  <c r="H186" i="1"/>
  <c r="H84" i="1"/>
  <c r="H138" i="1"/>
  <c r="H232" i="1"/>
  <c r="H473" i="1"/>
  <c r="H305" i="1"/>
  <c r="H437" i="1"/>
  <c r="H489" i="1"/>
  <c r="H55" i="1"/>
  <c r="H431" i="1"/>
  <c r="H462" i="1"/>
  <c r="H19" i="1"/>
  <c r="H444" i="1"/>
  <c r="H449" i="1"/>
  <c r="H499" i="1"/>
  <c r="H530" i="1"/>
  <c r="H126" i="1"/>
  <c r="H73" i="1"/>
  <c r="H58" i="1"/>
  <c r="H177" i="1"/>
  <c r="H409" i="1"/>
  <c r="H306" i="1"/>
  <c r="H522" i="1"/>
  <c r="H277" i="1"/>
  <c r="H331" i="1"/>
  <c r="H258" i="1"/>
  <c r="H289" i="1"/>
  <c r="H235" i="1"/>
  <c r="H256" i="1"/>
  <c r="H38" i="1"/>
  <c r="H373" i="1"/>
  <c r="H164" i="1"/>
  <c r="H516" i="1"/>
  <c r="H509" i="1"/>
  <c r="H389" i="1"/>
  <c r="H217" i="1"/>
  <c r="H51" i="1"/>
  <c r="H454" i="1"/>
  <c r="H121" i="1"/>
  <c r="H229" i="1"/>
  <c r="H377" i="1"/>
  <c r="H174" i="1"/>
  <c r="H308" i="1"/>
  <c r="H145" i="1"/>
  <c r="H172" i="1"/>
  <c r="H485" i="1"/>
  <c r="H375" i="1"/>
  <c r="H313" i="1"/>
  <c r="H170" i="1"/>
  <c r="H251" i="1"/>
  <c r="H228" i="1"/>
  <c r="H209" i="1"/>
  <c r="H4" i="1"/>
  <c r="H162" i="1"/>
  <c r="H260" i="1"/>
  <c r="H265" i="1"/>
  <c r="H13" i="1"/>
  <c r="H35" i="1"/>
  <c r="H279" i="1"/>
  <c r="H407" i="1"/>
  <c r="H161" i="1"/>
  <c r="H486" i="1"/>
  <c r="H443" i="1"/>
  <c r="H52" i="1"/>
  <c r="H190" i="1"/>
  <c r="H87" i="1"/>
  <c r="H146" i="1"/>
  <c r="H296" i="1"/>
  <c r="H521" i="1"/>
  <c r="H233" i="1"/>
  <c r="H298" i="1"/>
  <c r="H445" i="1"/>
  <c r="H176" i="1"/>
  <c r="H7" i="1"/>
  <c r="H75" i="1"/>
  <c r="H180" i="1"/>
  <c r="H6" i="1"/>
  <c r="H8" i="1"/>
  <c r="H356" i="1"/>
  <c r="H112" i="1"/>
  <c r="H53" i="1"/>
  <c r="H281" i="1"/>
  <c r="H263" i="1"/>
  <c r="H340" i="1"/>
  <c r="H446" i="1"/>
  <c r="H245" i="1"/>
  <c r="H68" i="1"/>
  <c r="H259" i="1"/>
  <c r="H343" i="1"/>
  <c r="H490" i="1"/>
  <c r="H11" i="1"/>
  <c r="H518" i="1"/>
  <c r="H450" i="1"/>
  <c r="H48" i="1"/>
  <c r="H427" i="1"/>
  <c r="H267" i="1"/>
  <c r="H438" i="1"/>
  <c r="H410" i="1"/>
  <c r="H467" i="1"/>
  <c r="H447" i="1"/>
  <c r="H252" i="1"/>
  <c r="H237" i="1"/>
  <c r="H243" i="1"/>
  <c r="H342" i="1"/>
  <c r="H222" i="1"/>
  <c r="H517" i="1"/>
  <c r="H113" i="1"/>
  <c r="H286" i="1"/>
  <c r="H122" i="1"/>
  <c r="H273" i="1"/>
  <c r="H370" i="1"/>
  <c r="H202" i="1"/>
  <c r="H99" i="1"/>
  <c r="H455" i="1"/>
  <c r="H236" i="1"/>
  <c r="H234" i="1"/>
  <c r="H64" i="1"/>
  <c r="H140" i="1"/>
  <c r="H231" i="1"/>
  <c r="H520" i="1"/>
  <c r="H421" i="1"/>
  <c r="H307" i="1"/>
  <c r="H515" i="1"/>
  <c r="H495" i="1"/>
  <c r="H105" i="1"/>
  <c r="H314" i="1"/>
  <c r="H418" i="1"/>
  <c r="H315" i="1"/>
  <c r="H287" i="1"/>
  <c r="H244" i="1"/>
  <c r="H272" i="1"/>
  <c r="H41" i="1"/>
  <c r="H77" i="1"/>
  <c r="H128" i="1"/>
  <c r="H102" i="1"/>
  <c r="H25" i="1"/>
  <c r="H31" i="1"/>
  <c r="H367" i="1"/>
  <c r="H43" i="1"/>
  <c r="H388" i="1"/>
  <c r="H124" i="1"/>
  <c r="H12" i="1"/>
  <c r="H166" i="1"/>
  <c r="H525" i="1"/>
  <c r="H89" i="1"/>
  <c r="H154" i="1"/>
  <c r="H57" i="1"/>
  <c r="H101" i="1"/>
  <c r="H353" i="1"/>
  <c r="H76" i="1"/>
  <c r="H280" i="1"/>
  <c r="H352" i="1"/>
  <c r="H192" i="1"/>
  <c r="H106" i="1"/>
  <c r="H156" i="1"/>
  <c r="H14" i="1"/>
  <c r="H18" i="1"/>
  <c r="H15" i="1"/>
  <c r="H94" i="1"/>
  <c r="H28" i="1"/>
  <c r="H82" i="1"/>
  <c r="H194" i="1"/>
  <c r="H27" i="1"/>
  <c r="H223" i="1"/>
  <c r="H20" i="1"/>
  <c r="H33" i="1"/>
  <c r="H30" i="1"/>
  <c r="H200" i="1"/>
  <c r="H312" i="1"/>
  <c r="H474" i="1"/>
  <c r="H320" i="1"/>
  <c r="H90" i="1"/>
  <c r="H22" i="1"/>
  <c r="H523" i="1"/>
  <c r="H529" i="1"/>
  <c r="H165" i="1"/>
  <c r="H142" i="1"/>
  <c r="H163" i="1"/>
  <c r="H65" i="1"/>
  <c r="H183" i="1"/>
  <c r="H59" i="1"/>
  <c r="H507" i="1"/>
  <c r="H181" i="1"/>
  <c r="H428" i="1"/>
  <c r="H371" i="1"/>
  <c r="H468" i="1"/>
  <c r="H429" i="1"/>
  <c r="H461" i="1"/>
  <c r="H469" i="1"/>
  <c r="H61" i="1"/>
  <c r="H5" i="1"/>
  <c r="H341" i="1"/>
  <c r="H532" i="1"/>
  <c r="H430" i="1"/>
  <c r="H26" i="1"/>
  <c r="H185" i="1"/>
  <c r="H508" i="1"/>
  <c r="H24" i="1"/>
  <c r="H512" i="1"/>
  <c r="H108" i="1"/>
  <c r="H74" i="1"/>
  <c r="H514" i="1"/>
  <c r="H103" i="1"/>
  <c r="H88" i="1"/>
  <c r="H17" i="1"/>
  <c r="H132" i="1"/>
  <c r="H10" i="1"/>
  <c r="H160" i="1"/>
  <c r="H500" i="1"/>
  <c r="H131" i="1"/>
  <c r="H199" i="1"/>
  <c r="H36" i="1"/>
  <c r="H460" i="1"/>
  <c r="H225" i="1"/>
  <c r="H78" i="1"/>
  <c r="H69" i="1"/>
  <c r="H40" i="1"/>
  <c r="H71" i="1"/>
  <c r="H91" i="1"/>
  <c r="H335" i="1"/>
  <c r="H63" i="1"/>
  <c r="H70" i="1"/>
  <c r="H531" i="1"/>
  <c r="H86" i="1"/>
  <c r="H67" i="1"/>
  <c r="H150" i="1"/>
  <c r="H425" i="1"/>
  <c r="Q507" i="1" l="1"/>
  <c r="Q523" i="1"/>
  <c r="P513" i="1"/>
  <c r="P529" i="1"/>
  <c r="Q508" i="1"/>
  <c r="Q524" i="1"/>
  <c r="P514" i="1"/>
  <c r="P530" i="1"/>
  <c r="Q509" i="1"/>
  <c r="Q525" i="1"/>
  <c r="P515" i="1"/>
  <c r="P531" i="1"/>
  <c r="P525" i="1"/>
  <c r="Q510" i="1"/>
  <c r="Q526" i="1"/>
  <c r="P516" i="1"/>
  <c r="P532" i="1"/>
  <c r="Q511" i="1"/>
  <c r="Q527" i="1"/>
  <c r="P517" i="1"/>
  <c r="P528" i="1"/>
  <c r="P512" i="1"/>
  <c r="Q522" i="1"/>
  <c r="P527" i="1"/>
  <c r="P511" i="1"/>
  <c r="Q521" i="1"/>
  <c r="P526" i="1"/>
  <c r="P510" i="1"/>
  <c r="Q520" i="1"/>
  <c r="Q519" i="1"/>
  <c r="P524" i="1"/>
  <c r="Q518" i="1"/>
  <c r="P508" i="1"/>
  <c r="P523" i="1"/>
  <c r="P507" i="1"/>
  <c r="Q517" i="1"/>
  <c r="P522" i="1"/>
  <c r="Q532" i="1"/>
  <c r="Q516" i="1"/>
  <c r="P521" i="1"/>
  <c r="Q531" i="1"/>
  <c r="Q515" i="1"/>
  <c r="P520" i="1"/>
  <c r="Q530" i="1"/>
  <c r="Q514" i="1"/>
  <c r="P509" i="1"/>
  <c r="P519" i="1"/>
  <c r="Q529" i="1"/>
  <c r="Q513" i="1"/>
  <c r="P518" i="1"/>
  <c r="Q528" i="1"/>
  <c r="Q512" i="1"/>
  <c r="Q190" i="1"/>
  <c r="Q206" i="1"/>
  <c r="Q222" i="1"/>
  <c r="Q238" i="1"/>
  <c r="Q254" i="1"/>
  <c r="Q270" i="1"/>
  <c r="Q286" i="1"/>
  <c r="Q302" i="1"/>
  <c r="Q318" i="1"/>
  <c r="Q334" i="1"/>
  <c r="Q350" i="1"/>
  <c r="Q366" i="1"/>
  <c r="Q382" i="1"/>
  <c r="Q398" i="1"/>
  <c r="Q414" i="1"/>
  <c r="Q430" i="1"/>
  <c r="Q446" i="1"/>
  <c r="Q462" i="1"/>
  <c r="Q478" i="1"/>
  <c r="Q494" i="1"/>
  <c r="P199" i="1"/>
  <c r="P215" i="1"/>
  <c r="P231" i="1"/>
  <c r="P247" i="1"/>
  <c r="P263" i="1"/>
  <c r="P279" i="1"/>
  <c r="P295" i="1"/>
  <c r="P311" i="1"/>
  <c r="P327" i="1"/>
  <c r="P343" i="1"/>
  <c r="P359" i="1"/>
  <c r="P375" i="1"/>
  <c r="P391" i="1"/>
  <c r="P407" i="1"/>
  <c r="P423" i="1"/>
  <c r="P439" i="1"/>
  <c r="P455" i="1"/>
  <c r="P471" i="1"/>
  <c r="P487" i="1"/>
  <c r="P503" i="1"/>
  <c r="P363" i="1"/>
  <c r="P411" i="1"/>
  <c r="P459" i="1"/>
  <c r="P485" i="1"/>
  <c r="Q191" i="1"/>
  <c r="Q207" i="1"/>
  <c r="Q223" i="1"/>
  <c r="Q239" i="1"/>
  <c r="Q255" i="1"/>
  <c r="Q271" i="1"/>
  <c r="Q287" i="1"/>
  <c r="Q303" i="1"/>
  <c r="Q319" i="1"/>
  <c r="Q335" i="1"/>
  <c r="Q351" i="1"/>
  <c r="Q367" i="1"/>
  <c r="Q383" i="1"/>
  <c r="Q399" i="1"/>
  <c r="Q415" i="1"/>
  <c r="Q431" i="1"/>
  <c r="Q447" i="1"/>
  <c r="Q463" i="1"/>
  <c r="Q479" i="1"/>
  <c r="Q495" i="1"/>
  <c r="P200" i="1"/>
  <c r="P216" i="1"/>
  <c r="P232" i="1"/>
  <c r="P248" i="1"/>
  <c r="P264" i="1"/>
  <c r="P280" i="1"/>
  <c r="P296" i="1"/>
  <c r="P312" i="1"/>
  <c r="P328" i="1"/>
  <c r="P344" i="1"/>
  <c r="P360" i="1"/>
  <c r="P376" i="1"/>
  <c r="P392" i="1"/>
  <c r="P408" i="1"/>
  <c r="P424" i="1"/>
  <c r="P440" i="1"/>
  <c r="P456" i="1"/>
  <c r="P472" i="1"/>
  <c r="P488" i="1"/>
  <c r="P504" i="1"/>
  <c r="P347" i="1"/>
  <c r="P427" i="1"/>
  <c r="P491" i="1"/>
  <c r="Q192" i="1"/>
  <c r="Q208" i="1"/>
  <c r="Q224" i="1"/>
  <c r="Q240" i="1"/>
  <c r="Q256" i="1"/>
  <c r="Q272" i="1"/>
  <c r="Q288" i="1"/>
  <c r="Q304" i="1"/>
  <c r="Q320" i="1"/>
  <c r="Q336" i="1"/>
  <c r="Q352" i="1"/>
  <c r="Q368" i="1"/>
  <c r="Q384" i="1"/>
  <c r="Q400" i="1"/>
  <c r="Q416" i="1"/>
  <c r="Q432" i="1"/>
  <c r="Q448" i="1"/>
  <c r="Q464" i="1"/>
  <c r="Q480" i="1"/>
  <c r="Q496" i="1"/>
  <c r="P201" i="1"/>
  <c r="P217" i="1"/>
  <c r="P233" i="1"/>
  <c r="P249" i="1"/>
  <c r="P265" i="1"/>
  <c r="P281" i="1"/>
  <c r="P297" i="1"/>
  <c r="P313" i="1"/>
  <c r="P329" i="1"/>
  <c r="P345" i="1"/>
  <c r="P361" i="1"/>
  <c r="P377" i="1"/>
  <c r="P393" i="1"/>
  <c r="P409" i="1"/>
  <c r="P425" i="1"/>
  <c r="P441" i="1"/>
  <c r="P457" i="1"/>
  <c r="P473" i="1"/>
  <c r="P489" i="1"/>
  <c r="P505" i="1"/>
  <c r="P395" i="1"/>
  <c r="P437" i="1"/>
  <c r="Q193" i="1"/>
  <c r="Q209" i="1"/>
  <c r="Q225" i="1"/>
  <c r="Q241" i="1"/>
  <c r="Q257" i="1"/>
  <c r="Q273" i="1"/>
  <c r="Q289" i="1"/>
  <c r="Q305" i="1"/>
  <c r="Q321" i="1"/>
  <c r="Q337" i="1"/>
  <c r="Q353" i="1"/>
  <c r="Q369" i="1"/>
  <c r="Q385" i="1"/>
  <c r="Q401" i="1"/>
  <c r="Q417" i="1"/>
  <c r="Q433" i="1"/>
  <c r="Q449" i="1"/>
  <c r="Q465" i="1"/>
  <c r="Q481" i="1"/>
  <c r="Q497" i="1"/>
  <c r="P202" i="1"/>
  <c r="P218" i="1"/>
  <c r="P234" i="1"/>
  <c r="P250" i="1"/>
  <c r="P266" i="1"/>
  <c r="P282" i="1"/>
  <c r="P298" i="1"/>
  <c r="P314" i="1"/>
  <c r="P330" i="1"/>
  <c r="P346" i="1"/>
  <c r="P362" i="1"/>
  <c r="P378" i="1"/>
  <c r="P394" i="1"/>
  <c r="P410" i="1"/>
  <c r="P426" i="1"/>
  <c r="P442" i="1"/>
  <c r="P458" i="1"/>
  <c r="P474" i="1"/>
  <c r="P490" i="1"/>
  <c r="P506" i="1"/>
  <c r="P379" i="1"/>
  <c r="P475" i="1"/>
  <c r="P453" i="1"/>
  <c r="Q194" i="1"/>
  <c r="Q210" i="1"/>
  <c r="Q226" i="1"/>
  <c r="Q242" i="1"/>
  <c r="Q258" i="1"/>
  <c r="Q274" i="1"/>
  <c r="Q290" i="1"/>
  <c r="Q306" i="1"/>
  <c r="Q322" i="1"/>
  <c r="Q338" i="1"/>
  <c r="Q354" i="1"/>
  <c r="Q370" i="1"/>
  <c r="Q386" i="1"/>
  <c r="Q402" i="1"/>
  <c r="Q418" i="1"/>
  <c r="Q434" i="1"/>
  <c r="Q450" i="1"/>
  <c r="Q466" i="1"/>
  <c r="Q482" i="1"/>
  <c r="Q498" i="1"/>
  <c r="P203" i="1"/>
  <c r="P219" i="1"/>
  <c r="P235" i="1"/>
  <c r="P251" i="1"/>
  <c r="P267" i="1"/>
  <c r="P283" i="1"/>
  <c r="P299" i="1"/>
  <c r="P315" i="1"/>
  <c r="Q195" i="1"/>
  <c r="Q211" i="1"/>
  <c r="Q227" i="1"/>
  <c r="Q243" i="1"/>
  <c r="Q259" i="1"/>
  <c r="Q275" i="1"/>
  <c r="Q291" i="1"/>
  <c r="Q307" i="1"/>
  <c r="Q323" i="1"/>
  <c r="Q339" i="1"/>
  <c r="Q355" i="1"/>
  <c r="Q371" i="1"/>
  <c r="Q387" i="1"/>
  <c r="Q403" i="1"/>
  <c r="Q419" i="1"/>
  <c r="Q435" i="1"/>
  <c r="Q451" i="1"/>
  <c r="Q467" i="1"/>
  <c r="Q483" i="1"/>
  <c r="Q499" i="1"/>
  <c r="P204" i="1"/>
  <c r="P220" i="1"/>
  <c r="P236" i="1"/>
  <c r="P252" i="1"/>
  <c r="P268" i="1"/>
  <c r="P284" i="1"/>
  <c r="P300" i="1"/>
  <c r="P316" i="1"/>
  <c r="P332" i="1"/>
  <c r="P348" i="1"/>
  <c r="P364" i="1"/>
  <c r="P380" i="1"/>
  <c r="P396" i="1"/>
  <c r="P412" i="1"/>
  <c r="P428" i="1"/>
  <c r="P444" i="1"/>
  <c r="P460" i="1"/>
  <c r="P476" i="1"/>
  <c r="P492" i="1"/>
  <c r="Q316" i="1"/>
  <c r="Q412" i="1"/>
  <c r="Q476" i="1"/>
  <c r="P229" i="1"/>
  <c r="P341" i="1"/>
  <c r="P469" i="1"/>
  <c r="Q196" i="1"/>
  <c r="Q212" i="1"/>
  <c r="Q228" i="1"/>
  <c r="Q244" i="1"/>
  <c r="Q260" i="1"/>
  <c r="Q276" i="1"/>
  <c r="Q292" i="1"/>
  <c r="Q308" i="1"/>
  <c r="Q324" i="1"/>
  <c r="Q340" i="1"/>
  <c r="Q356" i="1"/>
  <c r="Q372" i="1"/>
  <c r="Q388" i="1"/>
  <c r="Q404" i="1"/>
  <c r="Q420" i="1"/>
  <c r="Q436" i="1"/>
  <c r="Q452" i="1"/>
  <c r="Q468" i="1"/>
  <c r="Q484" i="1"/>
  <c r="Q500" i="1"/>
  <c r="P205" i="1"/>
  <c r="P221" i="1"/>
  <c r="P237" i="1"/>
  <c r="P253" i="1"/>
  <c r="P269" i="1"/>
  <c r="P285" i="1"/>
  <c r="P301" i="1"/>
  <c r="P317" i="1"/>
  <c r="P333" i="1"/>
  <c r="P349" i="1"/>
  <c r="P365" i="1"/>
  <c r="P381" i="1"/>
  <c r="P397" i="1"/>
  <c r="P413" i="1"/>
  <c r="P429" i="1"/>
  <c r="P445" i="1"/>
  <c r="P461" i="1"/>
  <c r="P477" i="1"/>
  <c r="P493" i="1"/>
  <c r="Q220" i="1"/>
  <c r="P501" i="1"/>
  <c r="Q197" i="1"/>
  <c r="Q213" i="1"/>
  <c r="Q229" i="1"/>
  <c r="Q245" i="1"/>
  <c r="Q261" i="1"/>
  <c r="Q277" i="1"/>
  <c r="Q293" i="1"/>
  <c r="Q309" i="1"/>
  <c r="Q325" i="1"/>
  <c r="Q341" i="1"/>
  <c r="Q357" i="1"/>
  <c r="Q373" i="1"/>
  <c r="Q389" i="1"/>
  <c r="Q405" i="1"/>
  <c r="Q421" i="1"/>
  <c r="Q437" i="1"/>
  <c r="Q453" i="1"/>
  <c r="Q469" i="1"/>
  <c r="Q485" i="1"/>
  <c r="Q501" i="1"/>
  <c r="P190" i="1"/>
  <c r="P206" i="1"/>
  <c r="P222" i="1"/>
  <c r="P238" i="1"/>
  <c r="P254" i="1"/>
  <c r="P270" i="1"/>
  <c r="P286" i="1"/>
  <c r="P302" i="1"/>
  <c r="P318" i="1"/>
  <c r="P334" i="1"/>
  <c r="P350" i="1"/>
  <c r="P366" i="1"/>
  <c r="P382" i="1"/>
  <c r="P398" i="1"/>
  <c r="P414" i="1"/>
  <c r="P430" i="1"/>
  <c r="P446" i="1"/>
  <c r="P462" i="1"/>
  <c r="P478" i="1"/>
  <c r="P494" i="1"/>
  <c r="Q300" i="1"/>
  <c r="P261" i="1"/>
  <c r="Q198" i="1"/>
  <c r="Q214" i="1"/>
  <c r="Q230" i="1"/>
  <c r="Q246" i="1"/>
  <c r="Q262" i="1"/>
  <c r="Q278" i="1"/>
  <c r="Q294" i="1"/>
  <c r="Q310" i="1"/>
  <c r="Q326" i="1"/>
  <c r="Q342" i="1"/>
  <c r="Q358" i="1"/>
  <c r="Q374" i="1"/>
  <c r="Q390" i="1"/>
  <c r="Q406" i="1"/>
  <c r="Q422" i="1"/>
  <c r="Q438" i="1"/>
  <c r="Q454" i="1"/>
  <c r="Q470" i="1"/>
  <c r="Q486" i="1"/>
  <c r="Q502" i="1"/>
  <c r="P191" i="1"/>
  <c r="P207" i="1"/>
  <c r="P223" i="1"/>
  <c r="P239" i="1"/>
  <c r="P255" i="1"/>
  <c r="P271" i="1"/>
  <c r="P287" i="1"/>
  <c r="P303" i="1"/>
  <c r="P319" i="1"/>
  <c r="P335" i="1"/>
  <c r="P351" i="1"/>
  <c r="P367" i="1"/>
  <c r="P383" i="1"/>
  <c r="P399" i="1"/>
  <c r="P415" i="1"/>
  <c r="P431" i="1"/>
  <c r="P447" i="1"/>
  <c r="P463" i="1"/>
  <c r="P479" i="1"/>
  <c r="P495" i="1"/>
  <c r="P496" i="1"/>
  <c r="Q284" i="1"/>
  <c r="P277" i="1"/>
  <c r="Q199" i="1"/>
  <c r="Q215" i="1"/>
  <c r="Q231" i="1"/>
  <c r="Q247" i="1"/>
  <c r="Q263" i="1"/>
  <c r="Q279" i="1"/>
  <c r="Q295" i="1"/>
  <c r="Q311" i="1"/>
  <c r="Q327" i="1"/>
  <c r="Q343" i="1"/>
  <c r="Q359" i="1"/>
  <c r="Q375" i="1"/>
  <c r="Q391" i="1"/>
  <c r="Q407" i="1"/>
  <c r="Q423" i="1"/>
  <c r="Q439" i="1"/>
  <c r="Q455" i="1"/>
  <c r="Q471" i="1"/>
  <c r="Q487" i="1"/>
  <c r="Q503" i="1"/>
  <c r="P192" i="1"/>
  <c r="P208" i="1"/>
  <c r="P224" i="1"/>
  <c r="P240" i="1"/>
  <c r="P256" i="1"/>
  <c r="P272" i="1"/>
  <c r="P288" i="1"/>
  <c r="P304" i="1"/>
  <c r="P320" i="1"/>
  <c r="P336" i="1"/>
  <c r="P352" i="1"/>
  <c r="P368" i="1"/>
  <c r="P384" i="1"/>
  <c r="P400" i="1"/>
  <c r="P416" i="1"/>
  <c r="P432" i="1"/>
  <c r="P448" i="1"/>
  <c r="P464" i="1"/>
  <c r="P480" i="1"/>
  <c r="Q204" i="1"/>
  <c r="P443" i="1"/>
  <c r="P331" i="1"/>
  <c r="P502" i="1"/>
  <c r="P486" i="1"/>
  <c r="P470" i="1"/>
  <c r="P454" i="1"/>
  <c r="P438" i="1"/>
  <c r="P422" i="1"/>
  <c r="P406" i="1"/>
  <c r="P390" i="1"/>
  <c r="P374" i="1"/>
  <c r="P358" i="1"/>
  <c r="P342" i="1"/>
  <c r="P326" i="1"/>
  <c r="P310" i="1"/>
  <c r="P294" i="1"/>
  <c r="P278" i="1"/>
  <c r="P262" i="1"/>
  <c r="P246" i="1"/>
  <c r="P230" i="1"/>
  <c r="P214" i="1"/>
  <c r="P198" i="1"/>
  <c r="Q493" i="1"/>
  <c r="Q477" i="1"/>
  <c r="Q461" i="1"/>
  <c r="Q445" i="1"/>
  <c r="Q429" i="1"/>
  <c r="Q413" i="1"/>
  <c r="Q397" i="1"/>
  <c r="Q381" i="1"/>
  <c r="Q365" i="1"/>
  <c r="Q349" i="1"/>
  <c r="Q333" i="1"/>
  <c r="Q317" i="1"/>
  <c r="Q301" i="1"/>
  <c r="Q285" i="1"/>
  <c r="Q269" i="1"/>
  <c r="Q253" i="1"/>
  <c r="Q237" i="1"/>
  <c r="Q221" i="1"/>
  <c r="Q205" i="1"/>
  <c r="P389" i="1"/>
  <c r="P357" i="1"/>
  <c r="P245" i="1"/>
  <c r="Q444" i="1"/>
  <c r="Q364" i="1"/>
  <c r="Q252" i="1"/>
  <c r="P500" i="1"/>
  <c r="P484" i="1"/>
  <c r="P468" i="1"/>
  <c r="P452" i="1"/>
  <c r="P436" i="1"/>
  <c r="P420" i="1"/>
  <c r="P404" i="1"/>
  <c r="P388" i="1"/>
  <c r="P372" i="1"/>
  <c r="P356" i="1"/>
  <c r="P340" i="1"/>
  <c r="P324" i="1"/>
  <c r="P308" i="1"/>
  <c r="P292" i="1"/>
  <c r="P276" i="1"/>
  <c r="P260" i="1"/>
  <c r="P244" i="1"/>
  <c r="P228" i="1"/>
  <c r="P212" i="1"/>
  <c r="P196" i="1"/>
  <c r="Q491" i="1"/>
  <c r="Q475" i="1"/>
  <c r="Q459" i="1"/>
  <c r="Q443" i="1"/>
  <c r="Q427" i="1"/>
  <c r="Q411" i="1"/>
  <c r="Q395" i="1"/>
  <c r="Q379" i="1"/>
  <c r="Q363" i="1"/>
  <c r="Q347" i="1"/>
  <c r="Q331" i="1"/>
  <c r="Q315" i="1"/>
  <c r="Q299" i="1"/>
  <c r="Q283" i="1"/>
  <c r="Q267" i="1"/>
  <c r="Q251" i="1"/>
  <c r="Q235" i="1"/>
  <c r="Q219" i="1"/>
  <c r="Q203" i="1"/>
  <c r="P405" i="1"/>
  <c r="P293" i="1"/>
  <c r="Q492" i="1"/>
  <c r="Q380" i="1"/>
  <c r="Q268" i="1"/>
  <c r="P499" i="1"/>
  <c r="P483" i="1"/>
  <c r="P467" i="1"/>
  <c r="P451" i="1"/>
  <c r="P435" i="1"/>
  <c r="P419" i="1"/>
  <c r="P403" i="1"/>
  <c r="P387" i="1"/>
  <c r="P371" i="1"/>
  <c r="P355" i="1"/>
  <c r="P339" i="1"/>
  <c r="P323" i="1"/>
  <c r="P307" i="1"/>
  <c r="P291" i="1"/>
  <c r="P275" i="1"/>
  <c r="P259" i="1"/>
  <c r="P243" i="1"/>
  <c r="P227" i="1"/>
  <c r="P211" i="1"/>
  <c r="P195" i="1"/>
  <c r="Q506" i="1"/>
  <c r="Q490" i="1"/>
  <c r="Q474" i="1"/>
  <c r="Q458" i="1"/>
  <c r="Q442" i="1"/>
  <c r="Q426" i="1"/>
  <c r="Q410" i="1"/>
  <c r="Q394" i="1"/>
  <c r="Q378" i="1"/>
  <c r="Q362" i="1"/>
  <c r="Q346" i="1"/>
  <c r="Q330" i="1"/>
  <c r="Q314" i="1"/>
  <c r="Q298" i="1"/>
  <c r="Q282" i="1"/>
  <c r="Q266" i="1"/>
  <c r="Q250" i="1"/>
  <c r="Q234" i="1"/>
  <c r="Q218" i="1"/>
  <c r="Q202" i="1"/>
  <c r="P421" i="1"/>
  <c r="P325" i="1"/>
  <c r="P213" i="1"/>
  <c r="Q460" i="1"/>
  <c r="Q396" i="1"/>
  <c r="Q332" i="1"/>
  <c r="P498" i="1"/>
  <c r="P482" i="1"/>
  <c r="P466" i="1"/>
  <c r="P450" i="1"/>
  <c r="P434" i="1"/>
  <c r="P418" i="1"/>
  <c r="P402" i="1"/>
  <c r="P386" i="1"/>
  <c r="P370" i="1"/>
  <c r="P354" i="1"/>
  <c r="P338" i="1"/>
  <c r="P322" i="1"/>
  <c r="P306" i="1"/>
  <c r="P290" i="1"/>
  <c r="P274" i="1"/>
  <c r="P258" i="1"/>
  <c r="P242" i="1"/>
  <c r="P226" i="1"/>
  <c r="P210" i="1"/>
  <c r="P194" i="1"/>
  <c r="Q505" i="1"/>
  <c r="Q489" i="1"/>
  <c r="Q473" i="1"/>
  <c r="Q457" i="1"/>
  <c r="Q441" i="1"/>
  <c r="Q425" i="1"/>
  <c r="Q409" i="1"/>
  <c r="Q393" i="1"/>
  <c r="Q377" i="1"/>
  <c r="Q361" i="1"/>
  <c r="Q345" i="1"/>
  <c r="Q329" i="1"/>
  <c r="Q313" i="1"/>
  <c r="Q297" i="1"/>
  <c r="Q281" i="1"/>
  <c r="Q265" i="1"/>
  <c r="Q249" i="1"/>
  <c r="Q233" i="1"/>
  <c r="Q217" i="1"/>
  <c r="Q201" i="1"/>
  <c r="P373" i="1"/>
  <c r="P309" i="1"/>
  <c r="P197" i="1"/>
  <c r="Q428" i="1"/>
  <c r="Q348" i="1"/>
  <c r="Q236" i="1"/>
  <c r="P497" i="1"/>
  <c r="P481" i="1"/>
  <c r="P465" i="1"/>
  <c r="P449" i="1"/>
  <c r="P433" i="1"/>
  <c r="P417" i="1"/>
  <c r="P401" i="1"/>
  <c r="P385" i="1"/>
  <c r="P369" i="1"/>
  <c r="P353" i="1"/>
  <c r="P337" i="1"/>
  <c r="P321" i="1"/>
  <c r="P305" i="1"/>
  <c r="P289" i="1"/>
  <c r="P273" i="1"/>
  <c r="P257" i="1"/>
  <c r="P241" i="1"/>
  <c r="P225" i="1"/>
  <c r="P209" i="1"/>
  <c r="P193" i="1"/>
  <c r="Q504" i="1"/>
  <c r="Q488" i="1"/>
  <c r="Q472" i="1"/>
  <c r="Q456" i="1"/>
  <c r="Q440" i="1"/>
  <c r="Q424" i="1"/>
  <c r="Q408" i="1"/>
  <c r="Q392" i="1"/>
  <c r="Q376" i="1"/>
  <c r="Q360" i="1"/>
  <c r="Q344" i="1"/>
  <c r="Q328" i="1"/>
  <c r="Q312" i="1"/>
  <c r="Q296" i="1"/>
  <c r="Q280" i="1"/>
  <c r="Q264" i="1"/>
  <c r="Q248" i="1"/>
  <c r="Q232" i="1"/>
  <c r="Q216" i="1"/>
  <c r="Q200" i="1"/>
  <c r="Q7" i="1"/>
  <c r="Q23" i="1"/>
  <c r="Q39" i="1"/>
  <c r="Q55" i="1"/>
  <c r="Q71" i="1"/>
  <c r="Q87" i="1"/>
  <c r="Q103" i="1"/>
  <c r="Q119" i="1"/>
  <c r="Q135" i="1"/>
  <c r="Q151" i="1"/>
  <c r="Q167" i="1"/>
  <c r="Q183" i="1"/>
  <c r="P9" i="1"/>
  <c r="P25" i="1"/>
  <c r="P41" i="1"/>
  <c r="P57" i="1"/>
  <c r="P73" i="1"/>
  <c r="P89" i="1"/>
  <c r="P105" i="1"/>
  <c r="P121" i="1"/>
  <c r="P137" i="1"/>
  <c r="P153" i="1"/>
  <c r="P169" i="1"/>
  <c r="P185" i="1"/>
  <c r="Q93" i="1"/>
  <c r="Q64" i="1"/>
  <c r="Q8" i="1"/>
  <c r="Q24" i="1"/>
  <c r="Q40" i="1"/>
  <c r="Q56" i="1"/>
  <c r="Q72" i="1"/>
  <c r="Q88" i="1"/>
  <c r="Q104" i="1"/>
  <c r="Q120" i="1"/>
  <c r="Q136" i="1"/>
  <c r="Q152" i="1"/>
  <c r="Q168" i="1"/>
  <c r="Q184" i="1"/>
  <c r="P10" i="1"/>
  <c r="P26" i="1"/>
  <c r="P42" i="1"/>
  <c r="P58" i="1"/>
  <c r="P74" i="1"/>
  <c r="P90" i="1"/>
  <c r="P106" i="1"/>
  <c r="P122" i="1"/>
  <c r="P138" i="1"/>
  <c r="P154" i="1"/>
  <c r="P170" i="1"/>
  <c r="P186" i="1"/>
  <c r="Q77" i="1"/>
  <c r="P79" i="1"/>
  <c r="P177" i="1"/>
  <c r="Q160" i="1"/>
  <c r="Q9" i="1"/>
  <c r="Q25" i="1"/>
  <c r="Q41" i="1"/>
  <c r="Q57" i="1"/>
  <c r="Q73" i="1"/>
  <c r="Q89" i="1"/>
  <c r="Q105" i="1"/>
  <c r="Q121" i="1"/>
  <c r="Q137" i="1"/>
  <c r="Q153" i="1"/>
  <c r="Q169" i="1"/>
  <c r="Q185" i="1"/>
  <c r="P11" i="1"/>
  <c r="P27" i="1"/>
  <c r="P43" i="1"/>
  <c r="P59" i="1"/>
  <c r="P75" i="1"/>
  <c r="P91" i="1"/>
  <c r="P107" i="1"/>
  <c r="P123" i="1"/>
  <c r="P139" i="1"/>
  <c r="P155" i="1"/>
  <c r="P171" i="1"/>
  <c r="P187" i="1"/>
  <c r="Q109" i="1"/>
  <c r="P127" i="1"/>
  <c r="P113" i="1"/>
  <c r="Q144" i="1"/>
  <c r="Q10" i="1"/>
  <c r="Q26" i="1"/>
  <c r="Q42" i="1"/>
  <c r="Q58" i="1"/>
  <c r="Q74" i="1"/>
  <c r="Q90" i="1"/>
  <c r="Q106" i="1"/>
  <c r="Q122" i="1"/>
  <c r="Q138" i="1"/>
  <c r="Q154" i="1"/>
  <c r="Q170" i="1"/>
  <c r="Q186" i="1"/>
  <c r="P12" i="1"/>
  <c r="P28" i="1"/>
  <c r="P44" i="1"/>
  <c r="P60" i="1"/>
  <c r="P76" i="1"/>
  <c r="P92" i="1"/>
  <c r="P108" i="1"/>
  <c r="P124" i="1"/>
  <c r="P140" i="1"/>
  <c r="P156" i="1"/>
  <c r="P172" i="1"/>
  <c r="P188" i="1"/>
  <c r="Q61" i="1"/>
  <c r="P63" i="1"/>
  <c r="P175" i="1"/>
  <c r="P129" i="1"/>
  <c r="Q80" i="1"/>
  <c r="P50" i="1"/>
  <c r="P178" i="1"/>
  <c r="Q11" i="1"/>
  <c r="Q27" i="1"/>
  <c r="Q43" i="1"/>
  <c r="Q59" i="1"/>
  <c r="Q75" i="1"/>
  <c r="Q91" i="1"/>
  <c r="Q107" i="1"/>
  <c r="Q123" i="1"/>
  <c r="Q139" i="1"/>
  <c r="Q155" i="1"/>
  <c r="Q171" i="1"/>
  <c r="Q187" i="1"/>
  <c r="P13" i="1"/>
  <c r="P29" i="1"/>
  <c r="P45" i="1"/>
  <c r="P61" i="1"/>
  <c r="P77" i="1"/>
  <c r="P93" i="1"/>
  <c r="P109" i="1"/>
  <c r="P125" i="1"/>
  <c r="P141" i="1"/>
  <c r="P157" i="1"/>
  <c r="P173" i="1"/>
  <c r="P189" i="1"/>
  <c r="Q29" i="1"/>
  <c r="Q141" i="1"/>
  <c r="Q189" i="1"/>
  <c r="P15" i="1"/>
  <c r="P47" i="1"/>
  <c r="P159" i="1"/>
  <c r="P161" i="1"/>
  <c r="Q96" i="1"/>
  <c r="P82" i="1"/>
  <c r="P162" i="1"/>
  <c r="Q12" i="1"/>
  <c r="Q28" i="1"/>
  <c r="Q44" i="1"/>
  <c r="Q60" i="1"/>
  <c r="Q76" i="1"/>
  <c r="Q92" i="1"/>
  <c r="Q108" i="1"/>
  <c r="Q124" i="1"/>
  <c r="Q140" i="1"/>
  <c r="Q156" i="1"/>
  <c r="Q172" i="1"/>
  <c r="Q188" i="1"/>
  <c r="P14" i="1"/>
  <c r="P30" i="1"/>
  <c r="P46" i="1"/>
  <c r="P62" i="1"/>
  <c r="P78" i="1"/>
  <c r="P94" i="1"/>
  <c r="P110" i="1"/>
  <c r="P126" i="1"/>
  <c r="P142" i="1"/>
  <c r="P158" i="1"/>
  <c r="P174" i="1"/>
  <c r="Q45" i="1"/>
  <c r="Q157" i="1"/>
  <c r="P31" i="1"/>
  <c r="P95" i="1"/>
  <c r="P97" i="1"/>
  <c r="Q48" i="1"/>
  <c r="P18" i="1"/>
  <c r="P98" i="1"/>
  <c r="P146" i="1"/>
  <c r="Q13" i="1"/>
  <c r="Q173" i="1"/>
  <c r="P143" i="1"/>
  <c r="Q128" i="1"/>
  <c r="Q14" i="1"/>
  <c r="Q30" i="1"/>
  <c r="Q46" i="1"/>
  <c r="Q62" i="1"/>
  <c r="Q78" i="1"/>
  <c r="Q94" i="1"/>
  <c r="Q110" i="1"/>
  <c r="Q126" i="1"/>
  <c r="Q142" i="1"/>
  <c r="Q158" i="1"/>
  <c r="Q174" i="1"/>
  <c r="P16" i="1"/>
  <c r="P32" i="1"/>
  <c r="P48" i="1"/>
  <c r="P64" i="1"/>
  <c r="P80" i="1"/>
  <c r="P96" i="1"/>
  <c r="P112" i="1"/>
  <c r="P128" i="1"/>
  <c r="P144" i="1"/>
  <c r="P160" i="1"/>
  <c r="P176" i="1"/>
  <c r="Q31" i="1"/>
  <c r="Q47" i="1"/>
  <c r="Q63" i="1"/>
  <c r="Q95" i="1"/>
  <c r="Q111" i="1"/>
  <c r="Q127" i="1"/>
  <c r="Q143" i="1"/>
  <c r="Q175" i="1"/>
  <c r="P17" i="1"/>
  <c r="P49" i="1"/>
  <c r="P65" i="1"/>
  <c r="P81" i="1"/>
  <c r="P145" i="1"/>
  <c r="Q32" i="1"/>
  <c r="Q176" i="1"/>
  <c r="P66" i="1"/>
  <c r="P130" i="1"/>
  <c r="Q15" i="1"/>
  <c r="Q79" i="1"/>
  <c r="Q159" i="1"/>
  <c r="P33" i="1"/>
  <c r="Q16" i="1"/>
  <c r="Q17" i="1"/>
  <c r="Q33" i="1"/>
  <c r="Q49" i="1"/>
  <c r="Q65" i="1"/>
  <c r="Q81" i="1"/>
  <c r="Q97" i="1"/>
  <c r="Q113" i="1"/>
  <c r="Q129" i="1"/>
  <c r="Q145" i="1"/>
  <c r="Q161" i="1"/>
  <c r="Q177" i="1"/>
  <c r="P19" i="1"/>
  <c r="P35" i="1"/>
  <c r="P51" i="1"/>
  <c r="P67" i="1"/>
  <c r="P83" i="1"/>
  <c r="P99" i="1"/>
  <c r="P115" i="1"/>
  <c r="P131" i="1"/>
  <c r="P147" i="1"/>
  <c r="P163" i="1"/>
  <c r="P179" i="1"/>
  <c r="Q34" i="1"/>
  <c r="Q50" i="1"/>
  <c r="Q66" i="1"/>
  <c r="Q82" i="1"/>
  <c r="Q98" i="1"/>
  <c r="Q114" i="1"/>
  <c r="Q130" i="1"/>
  <c r="Q146" i="1"/>
  <c r="Q162" i="1"/>
  <c r="Q178" i="1"/>
  <c r="P20" i="1"/>
  <c r="P36" i="1"/>
  <c r="P52" i="1"/>
  <c r="P68" i="1"/>
  <c r="P84" i="1"/>
  <c r="P100" i="1"/>
  <c r="P116" i="1"/>
  <c r="P132" i="1"/>
  <c r="P148" i="1"/>
  <c r="P164" i="1"/>
  <c r="P180" i="1"/>
  <c r="P150" i="1"/>
  <c r="Q18" i="1"/>
  <c r="Q19" i="1"/>
  <c r="Q35" i="1"/>
  <c r="Q51" i="1"/>
  <c r="Q67" i="1"/>
  <c r="Q83" i="1"/>
  <c r="Q99" i="1"/>
  <c r="Q115" i="1"/>
  <c r="Q131" i="1"/>
  <c r="Q147" i="1"/>
  <c r="Q163" i="1"/>
  <c r="Q179" i="1"/>
  <c r="P21" i="1"/>
  <c r="P37" i="1"/>
  <c r="P53" i="1"/>
  <c r="P69" i="1"/>
  <c r="P85" i="1"/>
  <c r="P101" i="1"/>
  <c r="P117" i="1"/>
  <c r="P133" i="1"/>
  <c r="P149" i="1"/>
  <c r="P165" i="1"/>
  <c r="P181" i="1"/>
  <c r="P34" i="1"/>
  <c r="Q112" i="1"/>
  <c r="P111" i="1"/>
  <c r="Q125" i="1"/>
  <c r="P184" i="1"/>
  <c r="P168" i="1"/>
  <c r="P152" i="1"/>
  <c r="P136" i="1"/>
  <c r="P120" i="1"/>
  <c r="P104" i="1"/>
  <c r="P88" i="1"/>
  <c r="P72" i="1"/>
  <c r="P56" i="1"/>
  <c r="P40" i="1"/>
  <c r="P24" i="1"/>
  <c r="P8" i="1"/>
  <c r="Q182" i="1"/>
  <c r="Q166" i="1"/>
  <c r="Q150" i="1"/>
  <c r="Q134" i="1"/>
  <c r="Q118" i="1"/>
  <c r="Q102" i="1"/>
  <c r="Q86" i="1"/>
  <c r="Q70" i="1"/>
  <c r="Q54" i="1"/>
  <c r="Q38" i="1"/>
  <c r="Q22" i="1"/>
  <c r="P114" i="1"/>
  <c r="P183" i="1"/>
  <c r="P167" i="1"/>
  <c r="P151" i="1"/>
  <c r="P135" i="1"/>
  <c r="P119" i="1"/>
  <c r="P103" i="1"/>
  <c r="P87" i="1"/>
  <c r="P71" i="1"/>
  <c r="P55" i="1"/>
  <c r="P39" i="1"/>
  <c r="P23" i="1"/>
  <c r="P7" i="1"/>
  <c r="Q181" i="1"/>
  <c r="Q165" i="1"/>
  <c r="Q149" i="1"/>
  <c r="Q133" i="1"/>
  <c r="Q117" i="1"/>
  <c r="Q101" i="1"/>
  <c r="Q85" i="1"/>
  <c r="Q69" i="1"/>
  <c r="Q53" i="1"/>
  <c r="Q37" i="1"/>
  <c r="Q21" i="1"/>
  <c r="P182" i="1"/>
  <c r="P134" i="1"/>
  <c r="P102" i="1"/>
  <c r="P54" i="1"/>
  <c r="P22" i="1"/>
  <c r="Q164" i="1"/>
  <c r="Q132" i="1"/>
  <c r="Q116" i="1"/>
  <c r="Q100" i="1"/>
  <c r="Q84" i="1"/>
  <c r="Q68" i="1"/>
  <c r="Q52" i="1"/>
  <c r="Q20" i="1"/>
  <c r="P166" i="1"/>
  <c r="P118" i="1"/>
  <c r="P86" i="1"/>
  <c r="P70" i="1"/>
  <c r="P38" i="1"/>
  <c r="Q180" i="1"/>
  <c r="Q148" i="1"/>
  <c r="Q36" i="1"/>
  <c r="L4" i="1"/>
  <c r="Q5" i="1"/>
  <c r="Q6" i="1"/>
  <c r="P6" i="1"/>
  <c r="P5" i="1"/>
  <c r="Q4" i="1" l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soupbadger</author>
  </authors>
  <commentList>
    <comment ref="L4" authorId="0" shapeId="0" xr:uid="{6A776797-2DC9-40EF-82B7-853A2BF9C1CB}">
      <text>
        <r>
          <rPr>
            <sz val="9"/>
            <color indexed="81"/>
            <rFont val="Tahoma"/>
            <family val="2"/>
          </rPr>
          <t>Filter code here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<sst xmlns="http://schemas.openxmlformats.org/spreadsheetml/2006/main" count="1073" uniqueCount="884">
  <si>
    <t>release_id</t>
  </si>
  <si>
    <t>artist</t>
  </si>
  <si>
    <t>title</t>
  </si>
  <si>
    <t>lowest_price</t>
  </si>
  <si>
    <t>num_for_sale</t>
  </si>
  <si>
    <t>Surfing</t>
  </si>
  <si>
    <t>Deep Fantasy</t>
  </si>
  <si>
    <t>Satin Sheets (2)</t>
  </si>
  <si>
    <t>St. Francis</t>
  </si>
  <si>
    <t>George Clanton</t>
  </si>
  <si>
    <t>Slide</t>
  </si>
  <si>
    <t>Equip (3)</t>
  </si>
  <si>
    <t>Cursebreaker X</t>
  </si>
  <si>
    <t>Cemetery Moonglow</t>
  </si>
  <si>
    <t>Nocturne Catacombs</t>
  </si>
  <si>
    <t>Shadow Dancer</t>
  </si>
  <si>
    <t>Esprit 空想</t>
  </si>
  <si>
    <t>Virtua.zip</t>
  </si>
  <si>
    <t>DJ Yoshizawa Dynamite.jp, Chintam</t>
  </si>
  <si>
    <t>Wamono A To Z Vol. I (Japanese Jazz Funk &amp; Rare Groove 1968-1980)</t>
  </si>
  <si>
    <t>Aphex Twin</t>
  </si>
  <si>
    <t>...I Care Because You Do</t>
  </si>
  <si>
    <t>Daniele Luppi, Parquet Courts</t>
  </si>
  <si>
    <t>Milano</t>
  </si>
  <si>
    <t>The National</t>
  </si>
  <si>
    <t>Sleep Well Beast</t>
  </si>
  <si>
    <t>Grimes (4)</t>
  </si>
  <si>
    <t>Miss Anthropocene</t>
  </si>
  <si>
    <t>The Mountain Goats</t>
  </si>
  <si>
    <t>Tallahassee</t>
  </si>
  <si>
    <t>We Shall All Be Healed</t>
  </si>
  <si>
    <t>The Sunset Tree</t>
  </si>
  <si>
    <t>Get Lonely</t>
  </si>
  <si>
    <t>The Life Of The World To Come</t>
  </si>
  <si>
    <t>Trouble Will Find Me</t>
  </si>
  <si>
    <t>Art Angels</t>
  </si>
  <si>
    <t>Ariel Pink's Haunted Graffiti</t>
  </si>
  <si>
    <t>Before Today</t>
  </si>
  <si>
    <t>Visions</t>
  </si>
  <si>
    <t>Anti-Flag</t>
  </si>
  <si>
    <t>Mobilize</t>
  </si>
  <si>
    <t>Chuck Mangione</t>
  </si>
  <si>
    <t>Feels So Good</t>
  </si>
  <si>
    <t>Bryan Adams</t>
  </si>
  <si>
    <t>Cuts Like A Knife</t>
  </si>
  <si>
    <t>Steely Dan</t>
  </si>
  <si>
    <t>Can't Buy A Thrill</t>
  </si>
  <si>
    <t>Ray Charles</t>
  </si>
  <si>
    <t>Modern Sounds In Country And Western Music</t>
  </si>
  <si>
    <t>Cave Bastard</t>
  </si>
  <si>
    <t>The Bleak Shall Devour The Earth</t>
  </si>
  <si>
    <t>101 Strings</t>
  </si>
  <si>
    <t>Cole Porter</t>
  </si>
  <si>
    <t>Jello Biafra, Melvins</t>
  </si>
  <si>
    <t>Never Breathe What You Can't See</t>
  </si>
  <si>
    <t>Slayer</t>
  </si>
  <si>
    <t>Seasons In The Abyss</t>
  </si>
  <si>
    <t>Blotted Science</t>
  </si>
  <si>
    <t>The Animation Of Entomology</t>
  </si>
  <si>
    <t>The Beatles</t>
  </si>
  <si>
    <t>1962-1966</t>
  </si>
  <si>
    <t>1967-1970</t>
  </si>
  <si>
    <t>Abbey Road</t>
  </si>
  <si>
    <t>Rubber Soul</t>
  </si>
  <si>
    <t>Geidi Primes</t>
  </si>
  <si>
    <t>Halfaxa</t>
  </si>
  <si>
    <t>Tony Orlando &amp; Dawn</t>
  </si>
  <si>
    <t>Greatest Hits</t>
  </si>
  <si>
    <t>Sufjan Stevens</t>
  </si>
  <si>
    <t>Illinois</t>
  </si>
  <si>
    <t>Carrie &amp; Lowell</t>
  </si>
  <si>
    <t>Lemaitre</t>
  </si>
  <si>
    <t>Afterglow</t>
  </si>
  <si>
    <t>Warren Zevon</t>
  </si>
  <si>
    <t>Excitable Boy</t>
  </si>
  <si>
    <t>Eagles</t>
  </si>
  <si>
    <t>Their Greatest Hits 1971-1975</t>
  </si>
  <si>
    <t>Abstract Orchestra</t>
  </si>
  <si>
    <t>Madvillain Vol. 1</t>
  </si>
  <si>
    <t>Gary Numan</t>
  </si>
  <si>
    <t>Telekon</t>
  </si>
  <si>
    <t>The Pleasure Principle</t>
  </si>
  <si>
    <t>Pantera</t>
  </si>
  <si>
    <t>Vulgar Display Of Power</t>
  </si>
  <si>
    <t>Santigold</t>
  </si>
  <si>
    <t>Master Of My Make Believe</t>
  </si>
  <si>
    <t>Charles Mingus</t>
  </si>
  <si>
    <t xml:space="preserve">Blues &amp; Roots </t>
  </si>
  <si>
    <t>John Coltrane</t>
  </si>
  <si>
    <t>Giant Steps</t>
  </si>
  <si>
    <t>Okkervil River</t>
  </si>
  <si>
    <t>Away</t>
  </si>
  <si>
    <t>Notorious B.I.G.</t>
  </si>
  <si>
    <t>Ready To Die</t>
  </si>
  <si>
    <t>M.E.D. (2), Blu (2), Madlib</t>
  </si>
  <si>
    <t>Bad Neighbor</t>
  </si>
  <si>
    <t>Various</t>
  </si>
  <si>
    <t>Our Town: Jazz Fusion, Funky Pop &amp; Bossa Gayo Tracks from Dong-A Records</t>
  </si>
  <si>
    <t>Stains</t>
  </si>
  <si>
    <t>John Wayne Was A Nazi</t>
  </si>
  <si>
    <t>King Ghidra</t>
  </si>
  <si>
    <t>Take Me To Your Leader</t>
  </si>
  <si>
    <t>Young Fathers</t>
  </si>
  <si>
    <t>White Men Are Black Men Too</t>
  </si>
  <si>
    <t>Bikini Kill</t>
  </si>
  <si>
    <t>Revolution Girl Style Now</t>
  </si>
  <si>
    <t>No Motiv</t>
  </si>
  <si>
    <t>Winterlong</t>
  </si>
  <si>
    <t>Maker (6)</t>
  </si>
  <si>
    <t>Maker</t>
  </si>
  <si>
    <t>Banquets</t>
  </si>
  <si>
    <t>Northcote</t>
  </si>
  <si>
    <t>Make War</t>
  </si>
  <si>
    <t>PJ Bond, Brian Bond</t>
  </si>
  <si>
    <t>Brother Bones/Baby Bones</t>
  </si>
  <si>
    <t>The Hunters (11)</t>
  </si>
  <si>
    <t>Art Electric</t>
  </si>
  <si>
    <t>Metallica</t>
  </si>
  <si>
    <t>Ride The Lightning</t>
  </si>
  <si>
    <t>...And Justice For All</t>
  </si>
  <si>
    <t>Kill 'Em All</t>
  </si>
  <si>
    <t>Joan Jett</t>
  </si>
  <si>
    <t>The First Sessions</t>
  </si>
  <si>
    <t>Melvins</t>
  </si>
  <si>
    <t>Ozma</t>
  </si>
  <si>
    <t>Thundercat</t>
  </si>
  <si>
    <t>Drunk</t>
  </si>
  <si>
    <t>Thundercat, OG Ron "C", The Chopstars</t>
  </si>
  <si>
    <t>Drank</t>
  </si>
  <si>
    <t>Czarface</t>
  </si>
  <si>
    <t>Every Hero Needs A Villain</t>
  </si>
  <si>
    <t>Have Heart</t>
  </si>
  <si>
    <t>Lions And Lambs</t>
  </si>
  <si>
    <t>Paint It Black</t>
  </si>
  <si>
    <t>Amnesia</t>
  </si>
  <si>
    <t>Polar Bear Club</t>
  </si>
  <si>
    <t>Chasing Hamburg</t>
  </si>
  <si>
    <t>Mother Of Mercy</t>
  </si>
  <si>
    <t>IV: Symptoms Of Existence</t>
  </si>
  <si>
    <t>Violent Sons</t>
  </si>
  <si>
    <t>Nothing As It Seems</t>
  </si>
  <si>
    <t>Gallows</t>
  </si>
  <si>
    <t>Desolation Sounds</t>
  </si>
  <si>
    <t>True Love (7)</t>
  </si>
  <si>
    <t>Heaven's Too Good For Us</t>
  </si>
  <si>
    <t>Expire (2)</t>
  </si>
  <si>
    <t>With Regret</t>
  </si>
  <si>
    <t>Wall Of Ears</t>
  </si>
  <si>
    <t>Perfect Organ Assembly</t>
  </si>
  <si>
    <t>Ivadell</t>
  </si>
  <si>
    <t>Maybe Tomorrow</t>
  </si>
  <si>
    <t>Hypoluxo (2)</t>
  </si>
  <si>
    <t>If Language</t>
  </si>
  <si>
    <t>Smut (12)</t>
  </si>
  <si>
    <t>End Of Sam-Soon</t>
  </si>
  <si>
    <t>Running On A Fence</t>
  </si>
  <si>
    <t>Gladys Knight And The Pips</t>
  </si>
  <si>
    <t>I Feel A Song</t>
  </si>
  <si>
    <t>Dr. Octagon</t>
  </si>
  <si>
    <t>Moosebumps: An Exploration Into Modern Day Horripilation</t>
  </si>
  <si>
    <t>Wendy Bagwell</t>
  </si>
  <si>
    <t>This, That And The Other</t>
  </si>
  <si>
    <t>Broods</t>
  </si>
  <si>
    <t>Conscious</t>
  </si>
  <si>
    <t>Grand Funk Railroad</t>
  </si>
  <si>
    <t>We're An American Band</t>
  </si>
  <si>
    <t>Merle Haggard, Bonnie Owens, The Strangers (5)</t>
  </si>
  <si>
    <t>The Fightin' Side Of Me</t>
  </si>
  <si>
    <t>Bobby Darin</t>
  </si>
  <si>
    <t>You're The Reason I'm Living</t>
  </si>
  <si>
    <t>Beastie Boys</t>
  </si>
  <si>
    <t>Paul's Boutique</t>
  </si>
  <si>
    <t>Charlie Louvin</t>
  </si>
  <si>
    <t>Less And Less And I Don't Love You Anymore</t>
  </si>
  <si>
    <t>Merle Haggard, The Strangers (5)</t>
  </si>
  <si>
    <t>Mama Tried</t>
  </si>
  <si>
    <t>John Lennon</t>
  </si>
  <si>
    <t>Imagine</t>
  </si>
  <si>
    <t>Sgt. Pepper's Lonely Hearts Club Band</t>
  </si>
  <si>
    <t>Wings (2)</t>
  </si>
  <si>
    <t>Wings Greatest</t>
  </si>
  <si>
    <t>Miles Davis</t>
  </si>
  <si>
    <t>Birth Of The Cool</t>
  </si>
  <si>
    <t>Frank Sinatra</t>
  </si>
  <si>
    <t>All The Way</t>
  </si>
  <si>
    <t>The Wonderful World Of Christmas</t>
  </si>
  <si>
    <t>Misfits</t>
  </si>
  <si>
    <t>Static Age</t>
  </si>
  <si>
    <t>Skylar Spence</t>
  </si>
  <si>
    <t>Prom King</t>
  </si>
  <si>
    <t>Kiss</t>
  </si>
  <si>
    <t>Alive!</t>
  </si>
  <si>
    <t>UFO (5)</t>
  </si>
  <si>
    <t>Lights Out</t>
  </si>
  <si>
    <t>Blondie</t>
  </si>
  <si>
    <t>Parallel Lines</t>
  </si>
  <si>
    <t>Midori (3)</t>
  </si>
  <si>
    <t>セカンド♥</t>
  </si>
  <si>
    <t>清水</t>
  </si>
  <si>
    <t>Low Down (Original Soundtrack)</t>
  </si>
  <si>
    <t>Mike Watt</t>
  </si>
  <si>
    <t>"Hyphenated-Man"</t>
  </si>
  <si>
    <t>Benny Goodman And His Orchestra</t>
  </si>
  <si>
    <t>Man Here Plays Fine Piano / Hora Staccato</t>
  </si>
  <si>
    <t>Lil Nas X</t>
  </si>
  <si>
    <t>Old Town Road</t>
  </si>
  <si>
    <t>Leonard Cohen</t>
  </si>
  <si>
    <t>Songs Of Love And Hate</t>
  </si>
  <si>
    <t>Gladys Tsutsumi, Grace Amemiya (2)</t>
  </si>
  <si>
    <t>Tonko Bushi / Tankoh Bushi</t>
  </si>
  <si>
    <t>Shizuko Kasagi, 服部富子</t>
  </si>
  <si>
    <t>東京ブギウギ / 愛の小凾</t>
  </si>
  <si>
    <t>渡辺はま子, Li Xianglan</t>
  </si>
  <si>
    <t>いとしあの星 / 紅い睡蓮</t>
  </si>
  <si>
    <t>Columbia Orchestra (2), 渡辺はま子</t>
  </si>
  <si>
    <t>純情の丘 / 支那の夜</t>
  </si>
  <si>
    <t>Hibari Misora</t>
  </si>
  <si>
    <t>涙の紅ばら / 私のボーイフレンド</t>
  </si>
  <si>
    <t>The Miles Davis Sextet</t>
  </si>
  <si>
    <t>Someday My Prince Will Come</t>
  </si>
  <si>
    <t>Jimmy Dean</t>
  </si>
  <si>
    <t>Big Bad John And Other Fabulous Songs And Tales</t>
  </si>
  <si>
    <t>Ray Price</t>
  </si>
  <si>
    <t>Ray Price's Greatest Hits</t>
  </si>
  <si>
    <t>Carl Smith (3)</t>
  </si>
  <si>
    <t>The Tall, Tall Gentleman</t>
  </si>
  <si>
    <t>Santana</t>
  </si>
  <si>
    <t>Tommy Tutone</t>
  </si>
  <si>
    <t>Tommy Tutone-2</t>
  </si>
  <si>
    <t>Glenn Miller</t>
  </si>
  <si>
    <t>Collector's Choice (Vintage Glenn Miller)</t>
  </si>
  <si>
    <t>Unknown Artist</t>
  </si>
  <si>
    <t>The Unforgettable Years</t>
  </si>
  <si>
    <t>Kind Of Blue</t>
  </si>
  <si>
    <t>Alice In Chains</t>
  </si>
  <si>
    <t>Dirt</t>
  </si>
  <si>
    <t>Sorcerer</t>
  </si>
  <si>
    <t>Songs From A Room</t>
  </si>
  <si>
    <t>Guru</t>
  </si>
  <si>
    <t>Jazzmatazz (Volume 1)</t>
  </si>
  <si>
    <t>Woodstock - Music From The Original Soundtrack And More</t>
  </si>
  <si>
    <t>Mike Ness</t>
  </si>
  <si>
    <t>Cheating At Solitaire</t>
  </si>
  <si>
    <t>Social Distortion</t>
  </si>
  <si>
    <t>Sex, Love And Rock 'N' Roll</t>
  </si>
  <si>
    <t>Vince Guaraldi</t>
  </si>
  <si>
    <t>A Charlie Brown Christmas</t>
  </si>
  <si>
    <t>Slowdive</t>
  </si>
  <si>
    <t>Japanese Breakfast</t>
  </si>
  <si>
    <t>Soft Sounds From Another Planet</t>
  </si>
  <si>
    <t>Spotify Singles</t>
  </si>
  <si>
    <t>New Goblin</t>
  </si>
  <si>
    <t>Tour 2013 EP</t>
  </si>
  <si>
    <t>Jeff Goldblum, The Mildred Snitzer Orchestra</t>
  </si>
  <si>
    <t>I Shouldn't Be Telling You This</t>
  </si>
  <si>
    <t>Ernest Tubb And His Texas Troubadours, Various</t>
  </si>
  <si>
    <t>Midnight Jamboree</t>
  </si>
  <si>
    <t>Ernest Tubb And His Texas Troubadours</t>
  </si>
  <si>
    <t>Ernest Tubb's Golden Favorites</t>
  </si>
  <si>
    <t>Brenda Lee</t>
  </si>
  <si>
    <t>All Alone Am I</t>
  </si>
  <si>
    <t>Loretta Lynn</t>
  </si>
  <si>
    <t>Your Squaw Is On The Warpath</t>
  </si>
  <si>
    <t>Conway Twitty</t>
  </si>
  <si>
    <t>Conway Twitty's Greatest Hits Vol. I</t>
  </si>
  <si>
    <t>The Capitol Studios Sessions</t>
  </si>
  <si>
    <t>The Singing Nuns Of Jesus And Mary</t>
  </si>
  <si>
    <t>Fugazi</t>
  </si>
  <si>
    <t>Instrument Soundtrack</t>
  </si>
  <si>
    <t>Minor Threat</t>
  </si>
  <si>
    <t>First Demo Tape</t>
  </si>
  <si>
    <t>In On The Kill Taker</t>
  </si>
  <si>
    <t>Out Of Step</t>
  </si>
  <si>
    <t>Salad Days</t>
  </si>
  <si>
    <t>The Argument</t>
  </si>
  <si>
    <t>King Crimson</t>
  </si>
  <si>
    <t>In The Court Of The Crimson King</t>
  </si>
  <si>
    <t>Howlin' Wolf</t>
  </si>
  <si>
    <t>Panda Bear</t>
  </si>
  <si>
    <t>Panda Bear Meets The Grim Reaper</t>
  </si>
  <si>
    <t>Lawrence Welk</t>
  </si>
  <si>
    <t>Calcutta!</t>
  </si>
  <si>
    <t>Leonard Nimoy</t>
  </si>
  <si>
    <t>Presents Mr. Spock's Music From Outer Space</t>
  </si>
  <si>
    <t>Death (8)</t>
  </si>
  <si>
    <t>...For The Whole World To See</t>
  </si>
  <si>
    <t>R23X</t>
  </si>
  <si>
    <t>Veltahl</t>
  </si>
  <si>
    <t>Napalm Death</t>
  </si>
  <si>
    <t>From Enslavement To Obliteration</t>
  </si>
  <si>
    <t>Morbid Angel</t>
  </si>
  <si>
    <t>Altars Of Madness</t>
  </si>
  <si>
    <t>Carcass</t>
  </si>
  <si>
    <t>Choice Cuts</t>
  </si>
  <si>
    <t>Scum</t>
  </si>
  <si>
    <t>Reinventing The Steel</t>
  </si>
  <si>
    <t>Lacing</t>
  </si>
  <si>
    <t>Bummer</t>
  </si>
  <si>
    <t>Joji</t>
  </si>
  <si>
    <t>In Tongues</t>
  </si>
  <si>
    <t>Dan Forden</t>
  </si>
  <si>
    <t>Mortal Kombat I &amp; II (Music From The Arcade Game Soundtracks)</t>
  </si>
  <si>
    <t>Bobby Vinton</t>
  </si>
  <si>
    <t>Bobby Vinton's Greatest Hits</t>
  </si>
  <si>
    <t>Charlie Rich</t>
  </si>
  <si>
    <t>The Silver Fox</t>
  </si>
  <si>
    <t>Don Johnson</t>
  </si>
  <si>
    <t>Heartbeat</t>
  </si>
  <si>
    <t>Culture Club</t>
  </si>
  <si>
    <t>Kissing To Be Clever</t>
  </si>
  <si>
    <t>The Romantics</t>
  </si>
  <si>
    <t>Descendents</t>
  </si>
  <si>
    <t>Everything Sucks</t>
  </si>
  <si>
    <t>Joy Division</t>
  </si>
  <si>
    <t>Unknown Pleasures</t>
  </si>
  <si>
    <t>ConcernedApe</t>
  </si>
  <si>
    <t>Stardew Valley Complete OST</t>
  </si>
  <si>
    <t>Townes Van Zandt</t>
  </si>
  <si>
    <t>Our Mother The Mountain</t>
  </si>
  <si>
    <t>X (5)</t>
  </si>
  <si>
    <t>Los Angeles</t>
  </si>
  <si>
    <t>For The Sake Of The Song</t>
  </si>
  <si>
    <t>Delta Momma Blues</t>
  </si>
  <si>
    <t>Flyin' Shoes</t>
  </si>
  <si>
    <t>Live At The Old Quarter, Houston, Texas</t>
  </si>
  <si>
    <t>Wild Gift</t>
  </si>
  <si>
    <t>Under The Big Black Sun</t>
  </si>
  <si>
    <t>More Fun In The New World</t>
  </si>
  <si>
    <t>Adult Books</t>
  </si>
  <si>
    <t>Rear View Mirror</t>
  </si>
  <si>
    <t>Rebuke (3)</t>
  </si>
  <si>
    <t>45... Not A LP</t>
  </si>
  <si>
    <t>Cool To Be You</t>
  </si>
  <si>
    <t>Mild In The Streets: Fat Music Unplugged</t>
  </si>
  <si>
    <t>Circle Jerks</t>
  </si>
  <si>
    <t>Wild In The Streets</t>
  </si>
  <si>
    <t>Terminal Girls</t>
  </si>
  <si>
    <t>Weird Lights</t>
  </si>
  <si>
    <t>Poppets (2)</t>
  </si>
  <si>
    <t>Steal It Like A Thief</t>
  </si>
  <si>
    <t>The Bad Doctors</t>
  </si>
  <si>
    <t>Burning City</t>
  </si>
  <si>
    <t>Digital Leather</t>
  </si>
  <si>
    <t>All Faded</t>
  </si>
  <si>
    <t>Outer Minds</t>
  </si>
  <si>
    <t>Behind The Mirror</t>
  </si>
  <si>
    <t>Shrugboat</t>
  </si>
  <si>
    <t>Stowaways</t>
  </si>
  <si>
    <t>The Cure</t>
  </si>
  <si>
    <t>Pornography</t>
  </si>
  <si>
    <t>M.O.O.N.</t>
  </si>
  <si>
    <t>Clinically Blasé</t>
  </si>
  <si>
    <t>Suicidal Tendencies</t>
  </si>
  <si>
    <t>Group Sex</t>
  </si>
  <si>
    <t>Adolescents</t>
  </si>
  <si>
    <t>Nirvana</t>
  </si>
  <si>
    <t>MTV Unplugged In New York</t>
  </si>
  <si>
    <t>dead prez</t>
  </si>
  <si>
    <t>Lets Get Free</t>
  </si>
  <si>
    <t>Nas</t>
  </si>
  <si>
    <t>Illmatic</t>
  </si>
  <si>
    <t>KIDS SEE GHOSTS</t>
  </si>
  <si>
    <t>Kids See Ghosts</t>
  </si>
  <si>
    <t>Charge It To The Game</t>
  </si>
  <si>
    <t>Urban Hall Of Fame</t>
  </si>
  <si>
    <t>So Stressed</t>
  </si>
  <si>
    <t>Please Let Me Know</t>
  </si>
  <si>
    <t>Wavves</t>
  </si>
  <si>
    <t>You're Welcome</t>
  </si>
  <si>
    <t>House With A Pool</t>
  </si>
  <si>
    <t>Com Truise</t>
  </si>
  <si>
    <t>Iteration</t>
  </si>
  <si>
    <t>Childish Gambino</t>
  </si>
  <si>
    <t>Camp</t>
  </si>
  <si>
    <t>Daughter (2)</t>
  </si>
  <si>
    <t>If You Leave</t>
  </si>
  <si>
    <t>Because The Internet</t>
  </si>
  <si>
    <t>Phoenix</t>
  </si>
  <si>
    <t>Wolfgang Amadeus Phoenix</t>
  </si>
  <si>
    <t>Woody Guthrie</t>
  </si>
  <si>
    <t>This Machine Kills Fascists</t>
  </si>
  <si>
    <t>Seoul</t>
  </si>
  <si>
    <t>I Become A Shade</t>
  </si>
  <si>
    <t>Pink Ranger</t>
  </si>
  <si>
    <t>Pink Rules Everything Around Me</t>
  </si>
  <si>
    <t>Coffins</t>
  </si>
  <si>
    <t>Perpetual Penance</t>
  </si>
  <si>
    <t>Chastity Belt</t>
  </si>
  <si>
    <t>I Used To Spend So Much Time Alone</t>
  </si>
  <si>
    <t>Jerry Reed</t>
  </si>
  <si>
    <t>I'm Movin' On</t>
  </si>
  <si>
    <t>Discharge</t>
  </si>
  <si>
    <t>Hear Nothing See Nothing Say Nothing</t>
  </si>
  <si>
    <t>Choking Victim</t>
  </si>
  <si>
    <t>No Gods / No Managers</t>
  </si>
  <si>
    <t>Sturgill Simpson</t>
  </si>
  <si>
    <t>Metamodern Sounds In Country Music</t>
  </si>
  <si>
    <t>d'Eon, Grimes (4)</t>
  </si>
  <si>
    <t>Darkbloom</t>
  </si>
  <si>
    <t>Ariel Pink</t>
  </si>
  <si>
    <t>Thrash And Burn</t>
  </si>
  <si>
    <t>Nujabes</t>
  </si>
  <si>
    <t>Metaphorical Music</t>
  </si>
  <si>
    <t>Burial</t>
  </si>
  <si>
    <t>Claustro / State Forest</t>
  </si>
  <si>
    <t>Untrue</t>
  </si>
  <si>
    <t>Dan Golding, Claude Debussy</t>
  </si>
  <si>
    <t>Untitled Goose Game Original Soundtrack</t>
  </si>
  <si>
    <t>The Judas Horse</t>
  </si>
  <si>
    <t>Holy War</t>
  </si>
  <si>
    <t>Red Rooster</t>
  </si>
  <si>
    <t>The Monks</t>
  </si>
  <si>
    <t>Black Time</t>
  </si>
  <si>
    <t>Jurassic 5</t>
  </si>
  <si>
    <t>Power In Numbers</t>
  </si>
  <si>
    <t>Office Space (The Motion Picture Soundtrack)</t>
  </si>
  <si>
    <t>Kendrick Lamar</t>
  </si>
  <si>
    <t>Good Kid, M.A.A.D City</t>
  </si>
  <si>
    <t>Queens Of The Stone Age</t>
  </si>
  <si>
    <t>Songs For The Deaf</t>
  </si>
  <si>
    <t>U2</t>
  </si>
  <si>
    <t>Live "Under A Blood Red Sky"</t>
  </si>
  <si>
    <t>Symmetry (6)</t>
  </si>
  <si>
    <t>Yes / Jackie's Eyes</t>
  </si>
  <si>
    <t>Chromatics</t>
  </si>
  <si>
    <t>Running From The Sun</t>
  </si>
  <si>
    <t>In The City</t>
  </si>
  <si>
    <t>Cherry</t>
  </si>
  <si>
    <t>Johnny Jewel</t>
  </si>
  <si>
    <t>Themes For Television</t>
  </si>
  <si>
    <t>Small Black</t>
  </si>
  <si>
    <t>Real People</t>
  </si>
  <si>
    <t>A Flock Of Seagulls</t>
  </si>
  <si>
    <t>Listen</t>
  </si>
  <si>
    <t>Earl Bostic</t>
  </si>
  <si>
    <t>Harlem Nocturne</t>
  </si>
  <si>
    <t>Freddie King</t>
  </si>
  <si>
    <t>Gives You A Bonanza Of Instrumentals</t>
  </si>
  <si>
    <t>Freddy King Goes Surfin'</t>
  </si>
  <si>
    <t>Bossa Nova And Blues</t>
  </si>
  <si>
    <t>Crystal Castles</t>
  </si>
  <si>
    <t>The Jimi Hendrix Experience</t>
  </si>
  <si>
    <t>Are You Experienced</t>
  </si>
  <si>
    <t>MF Doom</t>
  </si>
  <si>
    <t>Born Like This</t>
  </si>
  <si>
    <t>Eugene McDaniels</t>
  </si>
  <si>
    <t>100 Lbs. Of Clay!</t>
  </si>
  <si>
    <t>Black Monk Time</t>
  </si>
  <si>
    <t>Jim Sullivan (3)</t>
  </si>
  <si>
    <t>U.F.O.</t>
  </si>
  <si>
    <t>Lewis (20)</t>
  </si>
  <si>
    <t>Romantic Times</t>
  </si>
  <si>
    <t>Karin Krog</t>
  </si>
  <si>
    <t>Don't Just Sing | An Anthology: 1963-1999</t>
  </si>
  <si>
    <t>Even A Tree Can Shed Tears: Japanese Folk &amp; Rock 1969-1973</t>
  </si>
  <si>
    <t>Pacific Breeze 2: Japanese City Pop, AOR And Boogie 1972-1986</t>
  </si>
  <si>
    <t>Pacific Breeze: Japanese City Pop, AOR And Boogie 1976-1986</t>
  </si>
  <si>
    <t>Lagniappe Sessions Vol. 1</t>
  </si>
  <si>
    <t>Little Dragon</t>
  </si>
  <si>
    <t>Season High</t>
  </si>
  <si>
    <t>Discover America</t>
  </si>
  <si>
    <t>Future Paths</t>
  </si>
  <si>
    <t>Karen O, Danger Mouse</t>
  </si>
  <si>
    <t>Lux Prima</t>
  </si>
  <si>
    <t>Dead Kennedys</t>
  </si>
  <si>
    <t>Bedtime For Democracy</t>
  </si>
  <si>
    <t>Fresh Fruit For Rotting Vegetables</t>
  </si>
  <si>
    <t>Run The Jewels</t>
  </si>
  <si>
    <t>Coal Miner’s Daughter</t>
  </si>
  <si>
    <t>Elton John</t>
  </si>
  <si>
    <t>Don't Shoot Me I'm Only The Piano Player</t>
  </si>
  <si>
    <t>Madman Across The Water</t>
  </si>
  <si>
    <t>Conway Twitty &amp; Loretta Lynn</t>
  </si>
  <si>
    <t>Country Partners</t>
  </si>
  <si>
    <t>L'Orange, Stik Figa</t>
  </si>
  <si>
    <t>The City Under The City</t>
  </si>
  <si>
    <t>L'Orange, Jeremiah Jae</t>
  </si>
  <si>
    <t>The Night Took Us In Like Family</t>
  </si>
  <si>
    <t>Oddisee</t>
  </si>
  <si>
    <t>The Odd Tape</t>
  </si>
  <si>
    <t>Lando Chill</t>
  </si>
  <si>
    <t>For Mark, Your Son</t>
  </si>
  <si>
    <t>Marlowe (11)</t>
  </si>
  <si>
    <t>Marlowe</t>
  </si>
  <si>
    <t>Complicate Your Life With Violence</t>
  </si>
  <si>
    <t>Mr. Lif</t>
  </si>
  <si>
    <t>I Phantom</t>
  </si>
  <si>
    <t>L'Orange</t>
  </si>
  <si>
    <t>The Ordinary Man</t>
  </si>
  <si>
    <t>Pete Rock</t>
  </si>
  <si>
    <t>Petestrumentals 2</t>
  </si>
  <si>
    <t>Tom T. Hall</t>
  </si>
  <si>
    <t>In Search Of A Song</t>
  </si>
  <si>
    <t>Transcendental Youth</t>
  </si>
  <si>
    <t>All Hail West Texas</t>
  </si>
  <si>
    <t>Beat The Champ</t>
  </si>
  <si>
    <t>Goths</t>
  </si>
  <si>
    <t>In League With Dragons</t>
  </si>
  <si>
    <t>Welcome To Passaic</t>
  </si>
  <si>
    <t>Getting Into Knives</t>
  </si>
  <si>
    <t>Dark In Here</t>
  </si>
  <si>
    <t>Songs For Pierre Chuvin</t>
  </si>
  <si>
    <t>Death (2)</t>
  </si>
  <si>
    <t>Symbolic</t>
  </si>
  <si>
    <t>Cattle Decapitation</t>
  </si>
  <si>
    <t>To Serve Man</t>
  </si>
  <si>
    <t>Special Blends N°S 1 &amp; 2</t>
  </si>
  <si>
    <t>Operation: Doomsday</t>
  </si>
  <si>
    <t>Danger Doom</t>
  </si>
  <si>
    <t>The Mouse And The Mask</t>
  </si>
  <si>
    <t>Hank Williams</t>
  </si>
  <si>
    <t>The Very Best Of Hank Williams</t>
  </si>
  <si>
    <t>Hank Williams On Stage: Recorded Live!</t>
  </si>
  <si>
    <t>Eric Burdon &amp; The Animals</t>
  </si>
  <si>
    <t>The Best Of Eric Burdon And The Animals Vol. II</t>
  </si>
  <si>
    <t>The Seatbelts</t>
  </si>
  <si>
    <t>Cowboy Bebop (Original Series Soundtrack)</t>
  </si>
  <si>
    <t>Space Waves</t>
  </si>
  <si>
    <t>Sing My Song</t>
  </si>
  <si>
    <t>Night Til Day</t>
  </si>
  <si>
    <t>DJ Shadow</t>
  </si>
  <si>
    <t>Endtroducing.....</t>
  </si>
  <si>
    <t>Digable Planets</t>
  </si>
  <si>
    <t>Reachin' (A New Refutation Of Time And Space)</t>
  </si>
  <si>
    <t>Bob Adams (11)</t>
  </si>
  <si>
    <t>Almost Persuaded</t>
  </si>
  <si>
    <t>The Avalanches</t>
  </si>
  <si>
    <t>Wildflower</t>
  </si>
  <si>
    <t>Neon Indian</t>
  </si>
  <si>
    <t>Vega Intl. Night School</t>
  </si>
  <si>
    <t>Sleater-Kinney</t>
  </si>
  <si>
    <t>The Center Won't Hold</t>
  </si>
  <si>
    <t>Hippies Is Punks</t>
  </si>
  <si>
    <t>Mary Wells</t>
  </si>
  <si>
    <t>Tadao Sawai, Kazue Sawai, Takeshi Inomata, Norio Maeda, Hozan Yamamoto</t>
  </si>
  <si>
    <t>Jazz Rock 琴 / 日本の民謡</t>
  </si>
  <si>
    <t>Dolly Parton</t>
  </si>
  <si>
    <t>Jolene</t>
  </si>
  <si>
    <t>Obituary</t>
  </si>
  <si>
    <t>Slowly We Rot</t>
  </si>
  <si>
    <t>John Lee Hooker</t>
  </si>
  <si>
    <t>Never Get Out Of These Blues Alive</t>
  </si>
  <si>
    <t>Somewhere Between Heaven And Hell</t>
  </si>
  <si>
    <t>Type O Negative</t>
  </si>
  <si>
    <t>Bloody Kisses</t>
  </si>
  <si>
    <t>Kino Kimino</t>
  </si>
  <si>
    <t>Bait Is For Sissies</t>
  </si>
  <si>
    <t>Flamingo Funk Volume 1</t>
  </si>
  <si>
    <t>Yung Bae</t>
  </si>
  <si>
    <t>BAE 2</t>
  </si>
  <si>
    <t>Metal Fingers</t>
  </si>
  <si>
    <t>Special Herbs Volume 3 &amp; 4</t>
  </si>
  <si>
    <t>Special Herbs (Volume 1 &amp; 2)</t>
  </si>
  <si>
    <t>Desired</t>
  </si>
  <si>
    <t>The Sweetest Dream</t>
  </si>
  <si>
    <t>Moe Shop</t>
  </si>
  <si>
    <t>Moe Moe</t>
  </si>
  <si>
    <t>Timeless</t>
  </si>
  <si>
    <t>Carpenter Brut</t>
  </si>
  <si>
    <t>Trilogy</t>
  </si>
  <si>
    <t>Carpenter Brut I</t>
  </si>
  <si>
    <t>Carpenter Brut II</t>
  </si>
  <si>
    <t>Carpenter Brut III</t>
  </si>
  <si>
    <t>Excrementory Grindfuckers</t>
  </si>
  <si>
    <t>Ohne Kostet Extra</t>
  </si>
  <si>
    <t>Eddie Nash (2), Joy King (3)</t>
  </si>
  <si>
    <t>By Request</t>
  </si>
  <si>
    <t>Chance The Rapper</t>
  </si>
  <si>
    <t>Acid Rap</t>
  </si>
  <si>
    <t>MC Chris</t>
  </si>
  <si>
    <t>Part Six Part Three</t>
  </si>
  <si>
    <t>Race Wars</t>
  </si>
  <si>
    <t>Moonweather</t>
  </si>
  <si>
    <t>Sit Down Be Small</t>
  </si>
  <si>
    <t>Overgrown</t>
  </si>
  <si>
    <t>US Golf 95</t>
  </si>
  <si>
    <t>Bae</t>
  </si>
  <si>
    <t>Nine Inch Nails</t>
  </si>
  <si>
    <t>Broken</t>
  </si>
  <si>
    <t>Municipal Waste</t>
  </si>
  <si>
    <t>The Fatal Feast (Waste In Space)</t>
  </si>
  <si>
    <t>Brujeria</t>
  </si>
  <si>
    <t>Pocho Aztlan</t>
  </si>
  <si>
    <t>Hüsker Dü</t>
  </si>
  <si>
    <t>Savage Young Dü</t>
  </si>
  <si>
    <t>Asobi Seksu</t>
  </si>
  <si>
    <t>Strawberries</t>
  </si>
  <si>
    <t>Budy Maglione, Roberto Donati (2)</t>
  </si>
  <si>
    <t>Cannibal Ferox (Original 1981 Motion Picture Soundtrack)</t>
  </si>
  <si>
    <t>Metavari</t>
  </si>
  <si>
    <t>Symmetri</t>
  </si>
  <si>
    <t>Ball-Hog Or Tugboat?</t>
  </si>
  <si>
    <t>Mike Watt &amp; The Secondmen, The Chronics (2)</t>
  </si>
  <si>
    <t>Back In The Microwave</t>
  </si>
  <si>
    <t>Mike Watt, The Bobblymen</t>
  </si>
  <si>
    <t>The Bobblymen EP</t>
  </si>
  <si>
    <t>Coltrane Jazz</t>
  </si>
  <si>
    <t>Thelonious Monk</t>
  </si>
  <si>
    <t>The Unique Thelonious Monk</t>
  </si>
  <si>
    <t>Jesse Crawford, Paul Taubman</t>
  </si>
  <si>
    <t>Organ Interludes</t>
  </si>
  <si>
    <t>J Dilla</t>
  </si>
  <si>
    <t>The Diary</t>
  </si>
  <si>
    <t>Paul Wurzinger Und Seine Instrumental-Gruppe</t>
  </si>
  <si>
    <t>Aus Der Alpenbar - Music In An Alpine Bar</t>
  </si>
  <si>
    <t>Wire</t>
  </si>
  <si>
    <t>Pink Flag</t>
  </si>
  <si>
    <t>テレヴァペ</t>
  </si>
  <si>
    <t>永</t>
  </si>
  <si>
    <t>Vaperror</t>
  </si>
  <si>
    <t>Mana Pool</t>
  </si>
  <si>
    <t>Polychromatic Compiler</t>
  </si>
  <si>
    <t>Love Potion (4)</t>
  </si>
  <si>
    <t>XXX</t>
  </si>
  <si>
    <t>Scared Of The Dark</t>
  </si>
  <si>
    <t>Arthur Fiedler, Boston Pops Orchestra</t>
  </si>
  <si>
    <t>Encore (Fiedler's Greatest Hits)</t>
  </si>
  <si>
    <t>Bram Tchaikovsky</t>
  </si>
  <si>
    <t>Pressure</t>
  </si>
  <si>
    <t>Grapetooth</t>
  </si>
  <si>
    <t>Trouble</t>
  </si>
  <si>
    <t>Kero Kero Bonito</t>
  </si>
  <si>
    <t>Flamingo</t>
  </si>
  <si>
    <t>Of Montreal</t>
  </si>
  <si>
    <t>Hissing Fauna, Are You The Destroyer?</t>
  </si>
  <si>
    <t>Japandroids</t>
  </si>
  <si>
    <t>Celebration Rock</t>
  </si>
  <si>
    <t>Deerhoof, Deerhoof</t>
  </si>
  <si>
    <t>Fever 121614</t>
  </si>
  <si>
    <t>Tancred</t>
  </si>
  <si>
    <t>Out Of The Garden</t>
  </si>
  <si>
    <t>Starfucker (2)</t>
  </si>
  <si>
    <t>Being No One, Going Nowhere</t>
  </si>
  <si>
    <t>Bonito Generation</t>
  </si>
  <si>
    <t>TOTEP (The One True EP)</t>
  </si>
  <si>
    <t>Time 'n' Place</t>
  </si>
  <si>
    <t>Flame 1</t>
  </si>
  <si>
    <t>Fog / Shrine</t>
  </si>
  <si>
    <t>Neckbeard Deathcamp</t>
  </si>
  <si>
    <t>White Nationalism Is For Basement Dwelling Losers</t>
  </si>
  <si>
    <t>Mos Def</t>
  </si>
  <si>
    <t>Black On Both Sides</t>
  </si>
  <si>
    <t>Arthur Rubinstein, The Philadelphia Orchestra, Eugene Ormandy, Manuel De Falla, Camille Saint-Saëns</t>
  </si>
  <si>
    <t>Nights In The Gardens Of Spain / Piano Concerto No. 2</t>
  </si>
  <si>
    <t>David Bowie</t>
  </si>
  <si>
    <t>"Heroes"</t>
  </si>
  <si>
    <t>Eddy Arnold</t>
  </si>
  <si>
    <t>A Dozen Hits</t>
  </si>
  <si>
    <t>Carolyn Franklin</t>
  </si>
  <si>
    <t>I'd Rather Be Lonely</t>
  </si>
  <si>
    <t>Porter Wagoner And Dolly Parton</t>
  </si>
  <si>
    <t>The Best Of Porter Wagoner &amp; Dolly Parton</t>
  </si>
  <si>
    <t>The Guess Who</t>
  </si>
  <si>
    <t>The Best Of The Guess Who</t>
  </si>
  <si>
    <t>Perry Como</t>
  </si>
  <si>
    <t>Saturday Night With Mr. C.</t>
  </si>
  <si>
    <t>The Sabres (5)</t>
  </si>
  <si>
    <t>Ridin' High With The Sabres</t>
  </si>
  <si>
    <t>ChangesOneBowie</t>
  </si>
  <si>
    <t>John Denver</t>
  </si>
  <si>
    <t>Windsong</t>
  </si>
  <si>
    <t>Mantovani And His Orchestra</t>
  </si>
  <si>
    <t>Mantovani Encores</t>
  </si>
  <si>
    <t>Johann Sebastian Bach, Ludwig van Beethoven, Johannes Brahms, Frédéric Chopin, Wolfgang Amadeus Mozart, Sergei Vasilyevich Rachmaninoff, Johann Strauss Jr., Pyotr Ilyich Tchaikovsky</t>
  </si>
  <si>
    <t>An Old-Fashioned Christmas</t>
  </si>
  <si>
    <t>Pig Destroyer</t>
  </si>
  <si>
    <t>Phantom Limb</t>
  </si>
  <si>
    <t>Human</t>
  </si>
  <si>
    <t>Scream Bloody Gore</t>
  </si>
  <si>
    <t>Skinless</t>
  </si>
  <si>
    <t>Savagery</t>
  </si>
  <si>
    <t>Leprosy</t>
  </si>
  <si>
    <t>Jethro Tull</t>
  </si>
  <si>
    <t>Aqualung</t>
  </si>
  <si>
    <t>Are You Experienced?</t>
  </si>
  <si>
    <t>Fear (3)</t>
  </si>
  <si>
    <t>The Record</t>
  </si>
  <si>
    <t>Domination</t>
  </si>
  <si>
    <t>Dr. Demento</t>
  </si>
  <si>
    <t>Dr. Demento's Dementia Royale</t>
  </si>
  <si>
    <t>Dr Demento Presents The Greatest Novelty Records Of All Time Volume II The 1950s</t>
  </si>
  <si>
    <t>Dr. Demento Presents: The Greatest Novelty Records Of All Time Volume IV The 1970s</t>
  </si>
  <si>
    <t>Atmosphere (2)</t>
  </si>
  <si>
    <t>Trying To Find A Balance</t>
  </si>
  <si>
    <t>MM..Food</t>
  </si>
  <si>
    <t>Overcast EP</t>
  </si>
  <si>
    <t>Anaïs Mitchell</t>
  </si>
  <si>
    <t>Hadestown</t>
  </si>
  <si>
    <t>Electric Wizard (2)</t>
  </si>
  <si>
    <t>Dopethrone</t>
  </si>
  <si>
    <t>John Cougar Mellencamp</t>
  </si>
  <si>
    <t>Uh-Huh</t>
  </si>
  <si>
    <t>Type O Negative, Trivium</t>
  </si>
  <si>
    <t xml:space="preserve">I Don't Wanna Be Me </t>
  </si>
  <si>
    <t>Slow, Deep And Hard</t>
  </si>
  <si>
    <t>Kanye West</t>
  </si>
  <si>
    <t>My Beautiful Dark Twisted Fantasy</t>
  </si>
  <si>
    <t>White Ring</t>
  </si>
  <si>
    <t>Gate Of Grief</t>
  </si>
  <si>
    <t>Bad Brains</t>
  </si>
  <si>
    <t>Sun Kil Moon</t>
  </si>
  <si>
    <t>Ghosts Of The Great Highway</t>
  </si>
  <si>
    <t>Boris (3)</t>
  </si>
  <si>
    <t>Attention Please</t>
  </si>
  <si>
    <t>Dear</t>
  </si>
  <si>
    <t>"Weird Al" Yankovic</t>
  </si>
  <si>
    <t>Bad Hair Day</t>
  </si>
  <si>
    <t>Abbath (2)</t>
  </si>
  <si>
    <t>Abbath</t>
  </si>
  <si>
    <t>Podacter</t>
  </si>
  <si>
    <t>Plays The Millennial Blues</t>
  </si>
  <si>
    <t>Regina Spektor</t>
  </si>
  <si>
    <t>What We Saw From The Cheap Seats</t>
  </si>
  <si>
    <t>Surfer Blood</t>
  </si>
  <si>
    <t>Pythons</t>
  </si>
  <si>
    <t>A Cosmic Gift</t>
  </si>
  <si>
    <t>Hologram</t>
  </si>
  <si>
    <t>Hazy Mountains</t>
  </si>
  <si>
    <t>Small Hours</t>
  </si>
  <si>
    <t>Way Yes</t>
  </si>
  <si>
    <t>Tuna Hair</t>
  </si>
  <si>
    <t>Opus Science Collective</t>
  </si>
  <si>
    <t>Girls On Bikes</t>
  </si>
  <si>
    <t>Counterfeit Jeans</t>
  </si>
  <si>
    <t>DAAP Girls</t>
  </si>
  <si>
    <t>Look Inside Your Love</t>
  </si>
  <si>
    <t>Viktor Vaughn</t>
  </si>
  <si>
    <t>Vaudeville Villain</t>
  </si>
  <si>
    <t>Excel (3)</t>
  </si>
  <si>
    <t>The Jokes On You</t>
  </si>
  <si>
    <t>Perez Prado And His Orchestra</t>
  </si>
  <si>
    <t>Dance Party</t>
  </si>
  <si>
    <t>Botticelli (2)</t>
  </si>
  <si>
    <t>Organ And Chimes</t>
  </si>
  <si>
    <t>Black Flag</t>
  </si>
  <si>
    <t>My War</t>
  </si>
  <si>
    <t>Slip It In</t>
  </si>
  <si>
    <t>MinuteFlag</t>
  </si>
  <si>
    <t>Milo Goes To College</t>
  </si>
  <si>
    <t>Ourra</t>
  </si>
  <si>
    <t>Crystal Palms</t>
  </si>
  <si>
    <t>Ourra, Andre Espeut</t>
  </si>
  <si>
    <t>When There's No Love</t>
  </si>
  <si>
    <t>Don't Back Down</t>
  </si>
  <si>
    <t>Madvillain</t>
  </si>
  <si>
    <t>Four Tet Remixes</t>
  </si>
  <si>
    <t>Donuts</t>
  </si>
  <si>
    <t>Washed Out</t>
  </si>
  <si>
    <t>Mister Mellow</t>
  </si>
  <si>
    <t>Joe Hisaishi</t>
  </si>
  <si>
    <t>となりのトトロ (イメージ・ソング集)</t>
  </si>
  <si>
    <t>となりのトトロ サウンドトラック集 = My Neighbor Totoro</t>
  </si>
  <si>
    <t>となりのトトロ サウンド・ブック</t>
  </si>
  <si>
    <t>Paracosm</t>
  </si>
  <si>
    <t>All Hands On The Bad One</t>
  </si>
  <si>
    <t>One Beat</t>
  </si>
  <si>
    <t>Bob's Burgers</t>
  </si>
  <si>
    <t>The Bob's Burgers Music Album</t>
  </si>
  <si>
    <t>Flight Of The Conchords</t>
  </si>
  <si>
    <t>Fleet Foxes</t>
  </si>
  <si>
    <t>Helplessness Blues</t>
  </si>
  <si>
    <t>Within And Without</t>
  </si>
  <si>
    <t>I Told You I Was Freaky</t>
  </si>
  <si>
    <t>Nazi Punks Fuck Off! / Moral Majority</t>
  </si>
  <si>
    <t>The Coathangers</t>
  </si>
  <si>
    <t>Nosebleed Weekend</t>
  </si>
  <si>
    <t>Scramble</t>
  </si>
  <si>
    <t>La Luz (2)</t>
  </si>
  <si>
    <t>Brainwash</t>
  </si>
  <si>
    <t>David Bazan</t>
  </si>
  <si>
    <t>Dark Sacred Night</t>
  </si>
  <si>
    <t>L.A. Witch</t>
  </si>
  <si>
    <t>The Ventures</t>
  </si>
  <si>
    <t>Hawaii Five-O</t>
  </si>
  <si>
    <t>Another Smash</t>
  </si>
  <si>
    <t>Sings Blues</t>
  </si>
  <si>
    <t>Albert King</t>
  </si>
  <si>
    <t>The Big Blues</t>
  </si>
  <si>
    <t>Marvin Gaye</t>
  </si>
  <si>
    <t>What's Going On</t>
  </si>
  <si>
    <t>Sigh (2)</t>
  </si>
  <si>
    <t>A Tribute To Venom</t>
  </si>
  <si>
    <t>B4E</t>
  </si>
  <si>
    <t>Ba3</t>
  </si>
  <si>
    <t>R23X, Drew Wise</t>
  </si>
  <si>
    <t>EarthCade</t>
  </si>
  <si>
    <t>Re-Gen</t>
  </si>
  <si>
    <t>Sleep</t>
  </si>
  <si>
    <t>Leagues Beneath</t>
  </si>
  <si>
    <t>Hamburg Recordings 1967</t>
  </si>
  <si>
    <t>Houdini</t>
  </si>
  <si>
    <t>The Body (3)</t>
  </si>
  <si>
    <t>I Have Fought Against It, But I Can’t Any Longer.</t>
  </si>
  <si>
    <t>Maitro</t>
  </si>
  <si>
    <t>Dragonball Wave</t>
  </si>
  <si>
    <t>Susumu Hirasawa</t>
  </si>
  <si>
    <t>Berserk 剣風伝奇ベルセルク Original Soundtrack</t>
  </si>
  <si>
    <t>Yuji Toriyama, Yuji Toriyama</t>
  </si>
  <si>
    <t>Choice Works 1982 - 1985</t>
  </si>
  <si>
    <t>Island Sounds From Japan 2009 - 2016</t>
  </si>
  <si>
    <t>De La Soul</t>
  </si>
  <si>
    <t>3 Feet High And Rising</t>
  </si>
  <si>
    <t>Negative Approach</t>
  </si>
  <si>
    <t>Big Black</t>
  </si>
  <si>
    <t>Songs About Fucking</t>
  </si>
  <si>
    <t>The Replacements</t>
  </si>
  <si>
    <t>Let It Be</t>
  </si>
  <si>
    <t>Pretty Hate Machine</t>
  </si>
  <si>
    <t>Windows彡96</t>
  </si>
  <si>
    <t>Gradient Horizont</t>
  </si>
  <si>
    <t>Jim Andron</t>
  </si>
  <si>
    <t>Tetris</t>
  </si>
  <si>
    <t>The Spencer Davis Group</t>
  </si>
  <si>
    <t>The Very Best Of The Spencer Davis Group</t>
  </si>
  <si>
    <t>John Barry</t>
  </si>
  <si>
    <t>Goldfinger (Original Motion Picture Soundtrack)</t>
  </si>
  <si>
    <t>Bobby Goldsboro</t>
  </si>
  <si>
    <t>Honey</t>
  </si>
  <si>
    <t>Kid Cudi</t>
  </si>
  <si>
    <t>Man On The Moon: The End Of Day</t>
  </si>
  <si>
    <t>Introducing... The Beatles</t>
  </si>
  <si>
    <t>Wes Montgomery</t>
  </si>
  <si>
    <t>The Best Of Wes Montgomery Vol. 2</t>
  </si>
  <si>
    <t>灰田勝彦, Hideko Takamine</t>
  </si>
  <si>
    <t>わが夢わが歌 / 銀座カンカン娘</t>
  </si>
  <si>
    <t>Omega Sessions</t>
  </si>
  <si>
    <t>Bae Tapes 1-4</t>
  </si>
  <si>
    <t>Limes (3)</t>
  </si>
  <si>
    <t>Fresh Squeezed</t>
  </si>
  <si>
    <t>Moanin' In The Moonlight</t>
  </si>
  <si>
    <t>Fish Bowl</t>
  </si>
  <si>
    <t>A Goofy Movie</t>
  </si>
  <si>
    <t>Dolly Parton, Linda Ronstadt, Emmylou Harris</t>
  </si>
  <si>
    <t>Trio</t>
  </si>
  <si>
    <t>Black Sabbath</t>
  </si>
  <si>
    <t>We Sold Our Soul For Rock 'N' Roll</t>
  </si>
  <si>
    <t>Deep Purple</t>
  </si>
  <si>
    <t>Machine Head</t>
  </si>
  <si>
    <t>Alice Cooper</t>
  </si>
  <si>
    <t>School's Out</t>
  </si>
  <si>
    <t>James Taylor (2)</t>
  </si>
  <si>
    <t>Earth, Wind &amp; Fire</t>
  </si>
  <si>
    <t>The Need Of Love</t>
  </si>
  <si>
    <t>Afraid Of Heights</t>
  </si>
  <si>
    <t>Sex Pistols</t>
  </si>
  <si>
    <t>Never Mind The Bollocks Here's The Sex Pistols</t>
  </si>
  <si>
    <t>Emmylou Harris</t>
  </si>
  <si>
    <t>Blue Kentucky Girl</t>
  </si>
  <si>
    <t>The Flaming Lips</t>
  </si>
  <si>
    <t>The Soft Bulletin</t>
  </si>
  <si>
    <t>Super Stars Of The 70's</t>
  </si>
  <si>
    <t>Windowlicker</t>
  </si>
  <si>
    <t>Flying Lotus</t>
  </si>
  <si>
    <t>Reset</t>
  </si>
  <si>
    <t>Richard D. James Album</t>
  </si>
  <si>
    <t>Cosmogramma</t>
  </si>
  <si>
    <t>You're Dead!</t>
  </si>
  <si>
    <t>Flamagra</t>
  </si>
  <si>
    <t>Krzysztof Komeda</t>
  </si>
  <si>
    <t>Rosemary's Baby (Music From The Motion Picture)</t>
  </si>
  <si>
    <t>Goblin</t>
  </si>
  <si>
    <t>George A. Romero's Dawn Of The Dead (Original Motion Picture Soundtrack)</t>
  </si>
  <si>
    <t>Joe Renzetti</t>
  </si>
  <si>
    <t>Child's Play (Original MGM Motion Picture Soundtrack)</t>
  </si>
  <si>
    <t>Funkadelic</t>
  </si>
  <si>
    <t>Maggot Brain</t>
  </si>
  <si>
    <t>Parquet Courts</t>
  </si>
  <si>
    <t>Light Up Gold</t>
  </si>
  <si>
    <t>First Aid Kit</t>
  </si>
  <si>
    <t>The Lion's Roar</t>
  </si>
  <si>
    <t>Thom Yorke</t>
  </si>
  <si>
    <t>Suspiria</t>
  </si>
  <si>
    <t>Equip (3), Drew Wise</t>
  </si>
  <si>
    <t>Synthetic Core 88</t>
  </si>
  <si>
    <t>OST (1).rar</t>
  </si>
  <si>
    <t>Terra_II</t>
  </si>
  <si>
    <t>Artist</t>
  </si>
  <si>
    <t>Title</t>
  </si>
  <si>
    <t>Release ID</t>
  </si>
  <si>
    <t>Lowest Price</t>
  </si>
  <si>
    <t>Collection Price</t>
  </si>
  <si>
    <t>Search</t>
  </si>
  <si>
    <t>Lowest ROI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</si>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</sst>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i/>
      <sz val="11"/>
      <color rgb="FF96969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0" borderId="0" xfId="0" applyNumberFormat="1"/>
    <xf numFmtId="44" fontId="0" fillId="0" borderId="0" xfId="0" applyNumberFormat="1"/>
    <xf numFmtId="0" fontId="0" fillId="0" borderId="0" xfId="0" applyBorder="1"/>
    <xf numFmtId="0" fontId="1" fillId="0" borderId="0" xfId="0" applyFont="1" applyBorder="1"/>
    <xf numFmtId="9" fontId="0" fillId="0" borderId="0" xfId="2" applyFont="1"/>
    <xf numFmtId="9" fontId="2" fillId="0" borderId="0" xfId="2" applyFont="1"/>
    <xf numFmtId="44" fontId="0" fillId="0" borderId="0" xfId="2" applyNumberFormat="1" applyFont="1"/>
    <xf numFmtId="44" fontId="2" fillId="0" borderId="0" xfId="2" applyNumberFormat="1" applyFont="1"/>
    <xf numFmtId="44" fontId="0" fillId="0" borderId="0" xfId="1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4">
    <dxf>
      <numFmt numFmtId="13" formatCode="0%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upbadger\Dropbox\Data_Analysis\Projects\syrup_hollow\SYRUP_HOLLOW_ROI.bak.xlsm" TargetMode="External"/><Relationship Id="rId1" Type="http://schemas.openxmlformats.org/officeDocument/2006/relationships/externalLinkPath" Target="/Users/soupbadger/Dropbox/Data_Analysis/Projects/syrup_hollow/SYRUP_HOLLOW_ROI.b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RUP_HOLLOW_ROI"/>
    </sheetNames>
    <sheetDataSet>
      <sheetData sheetId="0">
        <row r="1">
          <cell r="A1" t="str">
            <v>Parcel</v>
          </cell>
          <cell r="B1" t="str">
            <v>Owner</v>
          </cell>
          <cell r="C1" t="str">
            <v>Property Address</v>
          </cell>
          <cell r="D1" t="str">
            <v>Parcel ID</v>
          </cell>
          <cell r="E1" t="str">
            <v>Lot</v>
          </cell>
          <cell r="F1" t="str">
            <v>Sale Date</v>
          </cell>
          <cell r="G1" t="str">
            <v>Sale $</v>
          </cell>
          <cell r="H1" t="str">
            <v>Appraisal $</v>
          </cell>
          <cell r="I1" t="str">
            <v>ROI %</v>
          </cell>
          <cell r="J1" t="str">
            <v>Profit $</v>
          </cell>
        </row>
        <row r="2">
          <cell r="A2">
            <v>12</v>
          </cell>
          <cell r="B2" t="str">
            <v>Mary Edwards</v>
          </cell>
          <cell r="C2" t="str">
            <v>1160 Maple Street</v>
          </cell>
          <cell r="D2" t="str">
            <v>052P Q 01200 000</v>
          </cell>
          <cell r="E2">
            <v>10</v>
          </cell>
          <cell r="F2">
            <v>41270</v>
          </cell>
          <cell r="G2">
            <v>220372</v>
          </cell>
          <cell r="H2">
            <v>206728</v>
          </cell>
          <cell r="I2">
            <v>-6.1913491732161978E-2</v>
          </cell>
          <cell r="J2">
            <v>-13644</v>
          </cell>
        </row>
        <row r="3">
          <cell r="A3">
            <v>13</v>
          </cell>
          <cell r="B3" t="str">
            <v>Kelly Buchanan</v>
          </cell>
          <cell r="C3" t="str">
            <v>1175 Maple Street</v>
          </cell>
          <cell r="D3" t="str">
            <v>052P Q 01300 000</v>
          </cell>
          <cell r="E3">
            <v>9</v>
          </cell>
          <cell r="F3">
            <v>41071</v>
          </cell>
          <cell r="G3">
            <v>276038</v>
          </cell>
          <cell r="H3">
            <v>214233</v>
          </cell>
          <cell r="I3">
            <v>-0.22390033256290801</v>
          </cell>
          <cell r="J3">
            <v>-61805</v>
          </cell>
        </row>
        <row r="4">
          <cell r="A4">
            <v>6</v>
          </cell>
          <cell r="B4" t="str">
            <v>Michelle Reyes</v>
          </cell>
          <cell r="C4" t="str">
            <v>1092 Maple Street</v>
          </cell>
          <cell r="D4" t="str">
            <v>052P Q 00600 000</v>
          </cell>
          <cell r="E4">
            <v>16</v>
          </cell>
          <cell r="F4">
            <v>39382</v>
          </cell>
          <cell r="G4">
            <v>152080</v>
          </cell>
          <cell r="H4">
            <v>245096</v>
          </cell>
          <cell r="I4">
            <v>0.61162546028406106</v>
          </cell>
          <cell r="J4">
            <v>93016</v>
          </cell>
        </row>
        <row r="5">
          <cell r="A5">
            <v>19</v>
          </cell>
          <cell r="B5" t="str">
            <v>Roger Conway</v>
          </cell>
          <cell r="C5" t="str">
            <v>1021 Maple Street</v>
          </cell>
          <cell r="D5" t="str">
            <v>052P Q 01900 000</v>
          </cell>
          <cell r="E5">
            <v>3</v>
          </cell>
          <cell r="F5">
            <v>39059</v>
          </cell>
          <cell r="G5">
            <v>221204</v>
          </cell>
          <cell r="H5">
            <v>167125</v>
          </cell>
          <cell r="I5">
            <v>-0.24447568760058588</v>
          </cell>
          <cell r="J5">
            <v>-54079</v>
          </cell>
        </row>
        <row r="6">
          <cell r="A6">
            <v>3</v>
          </cell>
          <cell r="B6" t="str">
            <v>Jillian Ramirez</v>
          </cell>
          <cell r="C6" t="str">
            <v>1032 Maple Street</v>
          </cell>
          <cell r="D6" t="str">
            <v>052P Q 00300 000</v>
          </cell>
          <cell r="E6">
            <v>19</v>
          </cell>
          <cell r="F6">
            <v>38747</v>
          </cell>
          <cell r="G6">
            <v>39187</v>
          </cell>
          <cell r="H6">
            <v>301374</v>
          </cell>
          <cell r="I6">
            <v>6.6906627197795183</v>
          </cell>
          <cell r="J6">
            <v>262187</v>
          </cell>
        </row>
        <row r="7">
          <cell r="A7">
            <v>9</v>
          </cell>
          <cell r="B7" t="str">
            <v>Randy Wiggins</v>
          </cell>
          <cell r="C7" t="str">
            <v>1136 Maple Street</v>
          </cell>
          <cell r="D7" t="str">
            <v>052P Q 00900 000</v>
          </cell>
          <cell r="E7">
            <v>13</v>
          </cell>
          <cell r="F7">
            <v>37363</v>
          </cell>
          <cell r="G7">
            <v>343130</v>
          </cell>
          <cell r="H7">
            <v>375425</v>
          </cell>
          <cell r="I7">
            <v>9.4118847084195489E-2</v>
          </cell>
          <cell r="J7">
            <v>32295</v>
          </cell>
        </row>
        <row r="8">
          <cell r="A8">
            <v>5</v>
          </cell>
          <cell r="B8" t="str">
            <v>John Delgado</v>
          </cell>
          <cell r="C8" t="str">
            <v>1070 Maple Street</v>
          </cell>
          <cell r="D8" t="str">
            <v>052P Q 00500 000</v>
          </cell>
          <cell r="E8">
            <v>17</v>
          </cell>
          <cell r="F8">
            <v>37284</v>
          </cell>
          <cell r="G8">
            <v>332094</v>
          </cell>
          <cell r="H8">
            <v>341700</v>
          </cell>
          <cell r="I8">
            <v>2.8925545176967968E-2</v>
          </cell>
          <cell r="J8">
            <v>9606</v>
          </cell>
        </row>
        <row r="9">
          <cell r="A9">
            <v>10</v>
          </cell>
          <cell r="B9" t="str">
            <v>Sylvia Serrano</v>
          </cell>
          <cell r="C9" t="str">
            <v>1148 Maple Street</v>
          </cell>
          <cell r="D9" t="str">
            <v>052P Q 01000 000</v>
          </cell>
          <cell r="E9">
            <v>12</v>
          </cell>
          <cell r="F9">
            <v>37226</v>
          </cell>
          <cell r="G9">
            <v>242285</v>
          </cell>
          <cell r="H9">
            <v>336133</v>
          </cell>
          <cell r="I9">
            <v>0.38734548156097159</v>
          </cell>
          <cell r="J9">
            <v>93848</v>
          </cell>
        </row>
        <row r="10">
          <cell r="A10">
            <v>2</v>
          </cell>
          <cell r="B10" t="str">
            <v>Cassidy Ramirez</v>
          </cell>
          <cell r="C10" t="str">
            <v>1010 Maple Street</v>
          </cell>
          <cell r="D10" t="str">
            <v>052P Q 00200 000</v>
          </cell>
          <cell r="E10">
            <v>20</v>
          </cell>
          <cell r="F10">
            <v>36779</v>
          </cell>
          <cell r="G10">
            <v>266578</v>
          </cell>
          <cell r="H10">
            <v>382904</v>
          </cell>
          <cell r="I10">
            <v>0.43636759222441462</v>
          </cell>
          <cell r="J10">
            <v>116326</v>
          </cell>
        </row>
        <row r="11">
          <cell r="A11">
            <v>14</v>
          </cell>
          <cell r="B11" t="str">
            <v>Diana Dalton</v>
          </cell>
          <cell r="C11" t="str">
            <v>1192 Maple Street</v>
          </cell>
          <cell r="D11" t="str">
            <v>052P Q 01400 000</v>
          </cell>
          <cell r="E11">
            <v>8</v>
          </cell>
          <cell r="F11">
            <v>36488</v>
          </cell>
          <cell r="G11">
            <v>298859</v>
          </cell>
          <cell r="H11">
            <v>294506</v>
          </cell>
          <cell r="I11">
            <v>-1.4565397060152111E-2</v>
          </cell>
          <cell r="J11">
            <v>-4353</v>
          </cell>
        </row>
        <row r="12">
          <cell r="A12">
            <v>11</v>
          </cell>
          <cell r="B12" t="str">
            <v>Robert Bentley</v>
          </cell>
          <cell r="C12" t="str">
            <v>1173 Maple Street</v>
          </cell>
          <cell r="D12" t="str">
            <v>052P Q 01100 000</v>
          </cell>
          <cell r="E12">
            <v>11</v>
          </cell>
          <cell r="F12">
            <v>36417</v>
          </cell>
          <cell r="G12">
            <v>307821</v>
          </cell>
          <cell r="H12">
            <v>155827</v>
          </cell>
          <cell r="I12">
            <v>-0.49377397903326936</v>
          </cell>
          <cell r="J12">
            <v>-151994</v>
          </cell>
        </row>
        <row r="13">
          <cell r="A13">
            <v>7</v>
          </cell>
          <cell r="B13" t="str">
            <v>Jamie Benson</v>
          </cell>
          <cell r="C13" t="str">
            <v>1114 Maple Street</v>
          </cell>
          <cell r="D13" t="str">
            <v>052P Q 00700 000</v>
          </cell>
          <cell r="E13">
            <v>15</v>
          </cell>
          <cell r="F13">
            <v>32684</v>
          </cell>
          <cell r="G13">
            <v>187717</v>
          </cell>
          <cell r="H13">
            <v>281326</v>
          </cell>
          <cell r="I13">
            <v>0.49867087157796042</v>
          </cell>
          <cell r="J13">
            <v>93609</v>
          </cell>
        </row>
        <row r="14">
          <cell r="A14">
            <v>4</v>
          </cell>
          <cell r="B14" t="str">
            <v>Samuel Schwartz</v>
          </cell>
          <cell r="C14" t="str">
            <v>1052 Maple Street</v>
          </cell>
          <cell r="D14" t="str">
            <v>052P Q 00400 000</v>
          </cell>
          <cell r="E14">
            <v>18</v>
          </cell>
          <cell r="F14">
            <v>31507</v>
          </cell>
          <cell r="G14">
            <v>195975</v>
          </cell>
          <cell r="H14">
            <v>182825</v>
          </cell>
          <cell r="I14">
            <v>-6.7100395458604412E-2</v>
          </cell>
          <cell r="J14">
            <v>-13150</v>
          </cell>
        </row>
        <row r="15">
          <cell r="A15">
            <v>16</v>
          </cell>
          <cell r="B15" t="str">
            <v>Amy Brown</v>
          </cell>
          <cell r="C15" t="str">
            <v>1085 Maple Street</v>
          </cell>
          <cell r="D15" t="str">
            <v>052P Q 01600 000</v>
          </cell>
          <cell r="E15">
            <v>6</v>
          </cell>
          <cell r="F15">
            <v>31467</v>
          </cell>
          <cell r="G15">
            <v>132680</v>
          </cell>
          <cell r="H15">
            <v>308168</v>
          </cell>
          <cell r="I15">
            <v>1.3226409406089841</v>
          </cell>
          <cell r="J15">
            <v>175488</v>
          </cell>
        </row>
        <row r="16">
          <cell r="A16">
            <v>17</v>
          </cell>
          <cell r="B16" t="str">
            <v>Kristina Thompson DDS</v>
          </cell>
          <cell r="C16" t="str">
            <v>1061 Maple Street</v>
          </cell>
          <cell r="D16" t="str">
            <v>052P Q 01700 000</v>
          </cell>
          <cell r="E16">
            <v>5</v>
          </cell>
          <cell r="F16">
            <v>31303</v>
          </cell>
          <cell r="G16">
            <v>122019</v>
          </cell>
          <cell r="H16">
            <v>192873</v>
          </cell>
          <cell r="I16">
            <v>0.58068005802375044</v>
          </cell>
          <cell r="J16">
            <v>70854</v>
          </cell>
        </row>
        <row r="17">
          <cell r="A17">
            <v>18</v>
          </cell>
          <cell r="B17" t="str">
            <v>Robert Aguirre</v>
          </cell>
          <cell r="C17" t="str">
            <v>1045 Maple Street</v>
          </cell>
          <cell r="D17" t="str">
            <v>052P Q 01800 000</v>
          </cell>
          <cell r="E17">
            <v>4</v>
          </cell>
          <cell r="F17">
            <v>30977</v>
          </cell>
          <cell r="G17">
            <v>211619</v>
          </cell>
          <cell r="H17">
            <v>361596</v>
          </cell>
          <cell r="I17">
            <v>0.70871235569584967</v>
          </cell>
          <cell r="J17">
            <v>149977</v>
          </cell>
        </row>
        <row r="18">
          <cell r="A18">
            <v>8</v>
          </cell>
          <cell r="B18" t="str">
            <v>Jacqueline Kirk</v>
          </cell>
          <cell r="C18" t="str">
            <v>1125 Maple Street</v>
          </cell>
          <cell r="D18" t="str">
            <v>052P Q 00800 000</v>
          </cell>
          <cell r="E18">
            <v>14</v>
          </cell>
          <cell r="F18">
            <v>29780</v>
          </cell>
          <cell r="G18">
            <v>311268</v>
          </cell>
          <cell r="H18">
            <v>173679</v>
          </cell>
          <cell r="I18">
            <v>-0.44202744901499674</v>
          </cell>
          <cell r="J18">
            <v>-137589</v>
          </cell>
        </row>
        <row r="19">
          <cell r="A19">
            <v>20</v>
          </cell>
          <cell r="B19" t="str">
            <v>Natalie Thornton</v>
          </cell>
          <cell r="C19" t="str">
            <v>1001 Maple Street</v>
          </cell>
          <cell r="D19" t="str">
            <v>052P Q 02000 000</v>
          </cell>
          <cell r="E19">
            <v>2</v>
          </cell>
          <cell r="F19">
            <v>29713</v>
          </cell>
          <cell r="G19">
            <v>212555</v>
          </cell>
          <cell r="H19">
            <v>382548</v>
          </cell>
          <cell r="I19">
            <v>0.79976006210157369</v>
          </cell>
          <cell r="J19">
            <v>169993</v>
          </cell>
        </row>
        <row r="20">
          <cell r="A20">
            <v>1</v>
          </cell>
          <cell r="B20" t="str">
            <v>Nicole Gardner</v>
          </cell>
          <cell r="C20" t="str">
            <v>2005 Tapper Rd</v>
          </cell>
          <cell r="D20" t="str">
            <v>052P Q 00100 000</v>
          </cell>
          <cell r="E20">
            <v>21</v>
          </cell>
          <cell r="F20">
            <v>28394</v>
          </cell>
          <cell r="G20">
            <v>154533</v>
          </cell>
          <cell r="H20">
            <v>178533</v>
          </cell>
          <cell r="I20">
            <v>0.15530663353458485</v>
          </cell>
          <cell r="J20">
            <v>24000</v>
          </cell>
        </row>
        <row r="21">
          <cell r="A21">
            <v>15</v>
          </cell>
          <cell r="B21" t="str">
            <v>Haley James</v>
          </cell>
          <cell r="C21" t="str">
            <v>1107 Maple Street</v>
          </cell>
          <cell r="D21" t="str">
            <v>052P Q 01500 000</v>
          </cell>
          <cell r="E21">
            <v>7</v>
          </cell>
          <cell r="F21">
            <v>28332</v>
          </cell>
          <cell r="G21">
            <v>66861</v>
          </cell>
          <cell r="H21">
            <v>242404</v>
          </cell>
          <cell r="I21">
            <v>2.6254916917186404</v>
          </cell>
          <cell r="J21">
            <v>175543</v>
          </cell>
        </row>
        <row r="22">
          <cell r="A22">
            <v>21</v>
          </cell>
          <cell r="B22" t="str">
            <v>Robert Collins</v>
          </cell>
          <cell r="C22" t="str">
            <v>2001 Tapper Rd</v>
          </cell>
          <cell r="D22" t="str">
            <v>052P Q 02100 000</v>
          </cell>
          <cell r="E22">
            <v>1</v>
          </cell>
          <cell r="F22">
            <v>26439</v>
          </cell>
          <cell r="G22">
            <v>38555</v>
          </cell>
          <cell r="H22">
            <v>349839</v>
          </cell>
          <cell r="I22">
            <v>8.0737647516534814</v>
          </cell>
          <cell r="J22">
            <v>311284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lectionTable" displayName="CollectionTable" ref="A1:H532" headerRowDxfId="13" dataDxfId="12" totalsRowDxfId="11">
  <autoFilter ref="A1:H532" xr:uid="{00000000-0009-0000-0100-000001000000}"/>
  <sortState xmlns:xlrd2="http://schemas.microsoft.com/office/spreadsheetml/2017/richdata2" ref="A2:H532">
    <sortCondition descending="1" ref="H1:H532"/>
  </sortState>
  <tableColumns count="8">
    <tableColumn id="1" xr3:uid="{00000000-0010-0000-0000-000001000000}" name="release_id" dataDxfId="10"/>
    <tableColumn id="2" xr3:uid="{00000000-0010-0000-0000-000002000000}" name="artist" dataDxfId="9"/>
    <tableColumn id="3" xr3:uid="{00000000-0010-0000-0000-000003000000}" name="title" dataDxfId="4"/>
    <tableColumn id="4" xr3:uid="{00000000-0010-0000-0000-000004000000}" name="lowest_price" dataDxfId="3"/>
    <tableColumn id="5" xr3:uid="{00000000-0010-0000-0000-000005000000}" name="num_for_sale" dataDxfId="2"/>
    <tableColumn id="6" xr3:uid="{3DA9016E-F917-44FC-843D-9538419A9534}" name="Collection Price" dataDxfId="1" totalsRowDxfId="8"/>
    <tableColumn id="7" xr3:uid="{92EDDCDA-C096-4C87-9972-F5E5D5A8FA8C}" name="Lowest ROI" dataDxfId="0" totalsRowDxfId="7" dataCellStyle="Percent">
      <calculatedColumnFormula>IF(F2=0,1,(D2-F2)/F2)</calculatedColumnFormula>
    </tableColumn>
    <tableColumn id="8" xr3:uid="{8A5AE774-66C8-4B53-9A1F-79402A15B019}" name="Profit" dataDxfId="5" totalsRowDxfId="6">
      <calculatedColumnFormula>D2 - F2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32"/>
  <sheetViews>
    <sheetView tabSelected="1" workbookViewId="0">
      <selection activeCell="J8" sqref="J8"/>
    </sheetView>
  </sheetViews>
  <sheetFormatPr defaultRowHeight="15" x14ac:dyDescent="0.25"/>
  <cols>
    <col min="1" max="1" width="12.5703125" bestFit="1" customWidth="1"/>
    <col min="2" max="2" width="47.85546875" customWidth="1"/>
    <col min="3" max="3" width="46.85546875" customWidth="1"/>
    <col min="4" max="4" width="14.7109375" style="3" bestFit="1" customWidth="1"/>
    <col min="5" max="5" width="15.5703125" bestFit="1" customWidth="1"/>
    <col min="6" max="6" width="15.5703125" style="3" customWidth="1"/>
    <col min="7" max="7" width="17.5703125" style="6" customWidth="1"/>
    <col min="8" max="8" width="14.5703125" style="3" customWidth="1"/>
    <col min="9" max="9" width="17.28515625" customWidth="1"/>
    <col min="10" max="10" width="18.140625" customWidth="1"/>
    <col min="11" max="11" width="11.5703125" style="1" customWidth="1"/>
    <col min="12" max="12" width="19" style="11" customWidth="1"/>
    <col min="13" max="13" width="21.5703125" style="11" customWidth="1"/>
    <col min="14" max="14" width="21" style="11" customWidth="1"/>
    <col min="15" max="15" width="15.140625" style="3" customWidth="1"/>
    <col min="16" max="16" width="14" customWidth="1"/>
  </cols>
  <sheetData>
    <row r="1" spans="1:1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880</v>
      </c>
      <c r="G1" s="6" t="s">
        <v>882</v>
      </c>
      <c r="H1" s="8" t="s">
        <v>883</v>
      </c>
      <c r="I1" s="4"/>
      <c r="L1" s="11" t="s">
        <v>878</v>
      </c>
      <c r="M1" s="11" t="s">
        <v>876</v>
      </c>
      <c r="N1" s="11" t="s">
        <v>877</v>
      </c>
      <c r="O1" s="12" t="s">
        <v>879</v>
      </c>
    </row>
    <row r="2" spans="1:17" x14ac:dyDescent="0.25">
      <c r="A2">
        <v>4523303</v>
      </c>
      <c r="B2" t="s">
        <v>196</v>
      </c>
      <c r="C2" t="s">
        <v>198</v>
      </c>
      <c r="D2" s="3">
        <v>650</v>
      </c>
      <c r="E2">
        <v>1</v>
      </c>
      <c r="F2" s="3">
        <v>26</v>
      </c>
      <c r="G2" s="6">
        <f>IF(F2=0,1,(D2-F2)/F2)</f>
        <v>24</v>
      </c>
      <c r="H2" s="8">
        <f>D2 - F2</f>
        <v>624</v>
      </c>
      <c r="I2" s="5"/>
      <c r="J2" s="13" t="s">
        <v>881</v>
      </c>
      <c r="K2"/>
      <c r="M2" s="12"/>
    </row>
    <row r="3" spans="1:17" x14ac:dyDescent="0.25">
      <c r="A3">
        <v>4525773</v>
      </c>
      <c r="B3" t="s">
        <v>196</v>
      </c>
      <c r="C3" t="s">
        <v>197</v>
      </c>
      <c r="D3" s="3">
        <v>408.36</v>
      </c>
      <c r="E3">
        <v>1</v>
      </c>
      <c r="F3" s="3">
        <v>26</v>
      </c>
      <c r="G3" s="6">
        <f>IF(F3=0,1,(D3-F3)/F3)</f>
        <v>14.706153846153846</v>
      </c>
      <c r="H3" s="8">
        <f>D3 - F3</f>
        <v>382.36</v>
      </c>
      <c r="K3"/>
      <c r="M3" s="12"/>
    </row>
    <row r="4" spans="1:17" x14ac:dyDescent="0.25">
      <c r="A4">
        <v>10842081</v>
      </c>
      <c r="B4" t="s">
        <v>621</v>
      </c>
      <c r="C4" t="s">
        <v>830</v>
      </c>
      <c r="D4" s="3">
        <v>250</v>
      </c>
      <c r="E4">
        <v>1</v>
      </c>
      <c r="F4" s="3">
        <v>5</v>
      </c>
      <c r="G4" s="6">
        <f>IF(F4=0,1,(D4-F4)/F4)</f>
        <v>49</v>
      </c>
      <c r="H4" s="8">
        <f>D4 - F4</f>
        <v>245</v>
      </c>
      <c r="L4" s="14" t="str" cm="1">
        <f t="array" ref="L4">IF(OR($J$2="", $J$2="Search"), "", IFERROR(_xlfn._xlws.SORT(_xlfn._xlws.FILTER(CollectionTable[[release_id]:[lowest_price]], (ISNUMBER(SEARCH($J$2, CollectionTable[artist]))) + (ISNUMBER(SEARCH($J$2, CollectionTable[title])))), 4, -1), "Not found"))</f>
        <v/>
      </c>
      <c r="M4" s="12"/>
      <c r="P4" t="str">
        <f>IF(OR(L4="", L4="Not Found"), "", HYPERLINK("http://discogs.com/sell/release/" &amp; L4, "Market"))</f>
        <v/>
      </c>
      <c r="Q4" t="str">
        <f>IF(OR(L4="", L4="Not Found"), "", HYPERLINK("http://discogs.com/release/" &amp; L4, "Release"))</f>
        <v/>
      </c>
    </row>
    <row r="5" spans="1:17" x14ac:dyDescent="0.25">
      <c r="A5">
        <v>13945060</v>
      </c>
      <c r="B5" t="s">
        <v>795</v>
      </c>
      <c r="C5" t="s">
        <v>796</v>
      </c>
      <c r="D5" s="3">
        <v>223.53</v>
      </c>
      <c r="E5">
        <v>2</v>
      </c>
      <c r="F5" s="3">
        <v>29</v>
      </c>
      <c r="G5" s="6">
        <f>IF(F5=0,1,(D5-F5)/F5)</f>
        <v>6.7079310344827583</v>
      </c>
      <c r="H5" s="8">
        <f>D5 - F5</f>
        <v>194.53</v>
      </c>
      <c r="K5"/>
      <c r="M5" s="12"/>
      <c r="P5" t="str">
        <f t="shared" ref="P5:P68" si="0">IF(OR(L5="", L5="Not Found"), "", HYPERLINK("http://discogs.com/sell/release/" &amp; L5, "Market"))</f>
        <v/>
      </c>
      <c r="Q5" t="str">
        <f t="shared" ref="Q5:Q68" si="1">IF(OR(L5="", L5="Not Found"), "", HYPERLINK("http://discogs.com/release/" &amp; L5, "Release"))</f>
        <v/>
      </c>
    </row>
    <row r="6" spans="1:17" x14ac:dyDescent="0.25">
      <c r="A6">
        <v>11568906</v>
      </c>
      <c r="B6" t="s">
        <v>298</v>
      </c>
      <c r="C6" t="s">
        <v>299</v>
      </c>
      <c r="D6" s="3">
        <v>199.95</v>
      </c>
      <c r="E6">
        <v>6</v>
      </c>
      <c r="F6" s="3">
        <v>18</v>
      </c>
      <c r="G6" s="6">
        <f>IF(F6=0,1,(D6-F6)/F6)</f>
        <v>10.108333333333333</v>
      </c>
      <c r="H6" s="8">
        <f>D6 - F6</f>
        <v>181.95</v>
      </c>
      <c r="K6"/>
      <c r="M6" s="12"/>
      <c r="P6" t="str">
        <f t="shared" si="0"/>
        <v/>
      </c>
      <c r="Q6" t="str">
        <f t="shared" si="1"/>
        <v/>
      </c>
    </row>
    <row r="7" spans="1:17" x14ac:dyDescent="0.25">
      <c r="A7">
        <v>11559650</v>
      </c>
      <c r="B7" t="s">
        <v>424</v>
      </c>
      <c r="C7" t="s">
        <v>427</v>
      </c>
      <c r="D7" s="3">
        <v>200</v>
      </c>
      <c r="E7">
        <v>2</v>
      </c>
      <c r="F7" s="3">
        <v>20</v>
      </c>
      <c r="G7" s="6">
        <f>IF(F7=0,1,(D7-F7)/F7)</f>
        <v>9</v>
      </c>
      <c r="H7" s="8">
        <f>D7 - F7</f>
        <v>180</v>
      </c>
      <c r="K7"/>
      <c r="M7" s="12"/>
      <c r="P7" t="str">
        <f t="shared" si="0"/>
        <v/>
      </c>
      <c r="Q7" t="str">
        <f t="shared" si="1"/>
        <v/>
      </c>
    </row>
    <row r="8" spans="1:17" x14ac:dyDescent="0.25">
      <c r="A8">
        <v>11583691</v>
      </c>
      <c r="B8" t="s">
        <v>522</v>
      </c>
      <c r="C8" t="s">
        <v>523</v>
      </c>
      <c r="D8" s="3">
        <v>176.47</v>
      </c>
      <c r="E8">
        <v>2</v>
      </c>
      <c r="F8" s="3">
        <v>31.99</v>
      </c>
      <c r="G8" s="6">
        <f>IF(F8=0,1,(D8-F8)/F8)</f>
        <v>4.5164113785557989</v>
      </c>
      <c r="H8" s="8">
        <f>D8 - F8</f>
        <v>144.47999999999999</v>
      </c>
      <c r="K8"/>
      <c r="M8" s="12"/>
      <c r="P8" t="str">
        <f t="shared" si="0"/>
        <v/>
      </c>
      <c r="Q8" t="str">
        <f t="shared" si="1"/>
        <v/>
      </c>
    </row>
    <row r="9" spans="1:17" x14ac:dyDescent="0.25">
      <c r="A9">
        <v>3643000</v>
      </c>
      <c r="B9" t="s">
        <v>84</v>
      </c>
      <c r="C9" t="s">
        <v>85</v>
      </c>
      <c r="D9" s="3">
        <v>150</v>
      </c>
      <c r="E9">
        <v>2</v>
      </c>
      <c r="F9" s="3">
        <v>9.24</v>
      </c>
      <c r="G9" s="6">
        <f>IF(F9=0,1,(D9-F9)/F9)</f>
        <v>15.233766233766232</v>
      </c>
      <c r="H9" s="8">
        <f>D9 - F9</f>
        <v>140.76</v>
      </c>
      <c r="K9"/>
      <c r="M9" s="12"/>
      <c r="P9" t="str">
        <f t="shared" si="0"/>
        <v/>
      </c>
      <c r="Q9" t="str">
        <f t="shared" si="1"/>
        <v/>
      </c>
    </row>
    <row r="10" spans="1:17" x14ac:dyDescent="0.25">
      <c r="A10">
        <v>14776816</v>
      </c>
      <c r="B10" t="s">
        <v>810</v>
      </c>
      <c r="C10" t="s">
        <v>811</v>
      </c>
      <c r="D10" s="3">
        <v>163.75</v>
      </c>
      <c r="E10">
        <v>2</v>
      </c>
      <c r="F10" s="3">
        <v>35</v>
      </c>
      <c r="G10" s="6">
        <f>IF(F10=0,1,(D10-F10)/F10)</f>
        <v>3.6785714285714284</v>
      </c>
      <c r="H10" s="8">
        <f>D10 - F10</f>
        <v>128.75</v>
      </c>
      <c r="K10"/>
      <c r="M10" s="12"/>
      <c r="P10" t="str">
        <f t="shared" si="0"/>
        <v/>
      </c>
      <c r="Q10" t="str">
        <f t="shared" si="1"/>
        <v/>
      </c>
    </row>
    <row r="11" spans="1:17" x14ac:dyDescent="0.25">
      <c r="A11">
        <v>11755720</v>
      </c>
      <c r="B11" t="s">
        <v>553</v>
      </c>
      <c r="C11" t="s">
        <v>557</v>
      </c>
      <c r="D11" s="3">
        <v>143</v>
      </c>
      <c r="E11">
        <v>2</v>
      </c>
      <c r="F11" s="3">
        <v>25</v>
      </c>
      <c r="G11" s="6">
        <f>IF(F11=0,1,(D11-F11)/F11)</f>
        <v>4.72</v>
      </c>
      <c r="H11" s="8">
        <f>D11 - F11</f>
        <v>118</v>
      </c>
      <c r="K11"/>
      <c r="M11" s="12"/>
      <c r="P11" t="str">
        <f t="shared" si="0"/>
        <v/>
      </c>
      <c r="Q11" t="str">
        <f t="shared" si="1"/>
        <v/>
      </c>
    </row>
    <row r="12" spans="1:17" x14ac:dyDescent="0.25">
      <c r="A12">
        <v>12947565</v>
      </c>
      <c r="B12" t="s">
        <v>555</v>
      </c>
      <c r="C12" t="s">
        <v>556</v>
      </c>
      <c r="D12" s="3">
        <v>129.41</v>
      </c>
      <c r="E12">
        <v>7</v>
      </c>
      <c r="F12" s="3">
        <v>26</v>
      </c>
      <c r="G12" s="6">
        <f>IF(F12=0,1,(D12-F12)/F12)</f>
        <v>3.9773076923076922</v>
      </c>
      <c r="H12" s="8">
        <f>D12 - F12</f>
        <v>103.41</v>
      </c>
      <c r="K12"/>
      <c r="M12" s="12"/>
      <c r="P12" t="str">
        <f t="shared" si="0"/>
        <v/>
      </c>
      <c r="Q12" t="str">
        <f t="shared" si="1"/>
        <v/>
      </c>
    </row>
    <row r="13" spans="1:17" x14ac:dyDescent="0.25">
      <c r="A13">
        <v>10921445</v>
      </c>
      <c r="B13" t="s">
        <v>827</v>
      </c>
      <c r="C13" t="s">
        <v>828</v>
      </c>
      <c r="D13" s="3">
        <v>116.47</v>
      </c>
      <c r="E13">
        <v>2</v>
      </c>
      <c r="F13" s="3">
        <v>16.88</v>
      </c>
      <c r="G13" s="6">
        <f>IF(F13=0,1,(D13-F13)/F13)</f>
        <v>5.8998815165876781</v>
      </c>
      <c r="H13" s="8">
        <f>D13 - F13</f>
        <v>99.59</v>
      </c>
      <c r="K13"/>
      <c r="M13" s="12"/>
      <c r="P13" t="str">
        <f t="shared" si="0"/>
        <v/>
      </c>
      <c r="Q13" t="str">
        <f t="shared" si="1"/>
        <v/>
      </c>
    </row>
    <row r="14" spans="1:17" x14ac:dyDescent="0.25">
      <c r="A14">
        <v>13304654</v>
      </c>
      <c r="B14" t="s">
        <v>558</v>
      </c>
      <c r="C14" t="s">
        <v>562</v>
      </c>
      <c r="D14" s="3">
        <v>112.94</v>
      </c>
      <c r="E14">
        <v>2</v>
      </c>
      <c r="F14" s="3">
        <v>13.67</v>
      </c>
      <c r="G14" s="6">
        <f>IF(F14=0,1,(D14-F14)/F14)</f>
        <v>7.2618873445501091</v>
      </c>
      <c r="H14" s="8">
        <f>D14 - F14</f>
        <v>99.27</v>
      </c>
      <c r="K14"/>
      <c r="M14" s="12"/>
      <c r="P14" t="str">
        <f t="shared" si="0"/>
        <v/>
      </c>
      <c r="Q14" t="str">
        <f t="shared" si="1"/>
        <v/>
      </c>
    </row>
    <row r="15" spans="1:17" x14ac:dyDescent="0.25">
      <c r="A15">
        <v>13304745</v>
      </c>
      <c r="B15" t="s">
        <v>558</v>
      </c>
      <c r="C15" t="s">
        <v>560</v>
      </c>
      <c r="D15" s="3">
        <v>112.94</v>
      </c>
      <c r="E15">
        <v>2</v>
      </c>
      <c r="F15" s="3">
        <v>13.67</v>
      </c>
      <c r="G15" s="6">
        <f>IF(F15=0,1,(D15-F15)/F15)</f>
        <v>7.2618873445501091</v>
      </c>
      <c r="H15" s="8">
        <f>D15 - F15</f>
        <v>99.27</v>
      </c>
      <c r="K15"/>
      <c r="M15" s="12"/>
      <c r="P15" t="str">
        <f t="shared" si="0"/>
        <v/>
      </c>
      <c r="Q15" t="str">
        <f t="shared" si="1"/>
        <v/>
      </c>
    </row>
    <row r="16" spans="1:17" x14ac:dyDescent="0.25">
      <c r="A16">
        <v>5284929</v>
      </c>
      <c r="B16" t="s">
        <v>57</v>
      </c>
      <c r="C16" t="s">
        <v>58</v>
      </c>
      <c r="D16" s="3">
        <v>99.99</v>
      </c>
      <c r="E16">
        <v>2</v>
      </c>
      <c r="F16" s="3">
        <v>9.6</v>
      </c>
      <c r="G16" s="6">
        <f>IF(F16=0,1,(D16-F16)/F16)</f>
        <v>9.4156250000000004</v>
      </c>
      <c r="H16" s="8">
        <f>D16 - F16</f>
        <v>90.39</v>
      </c>
      <c r="K16"/>
      <c r="M16" s="12"/>
      <c r="P16" t="str">
        <f t="shared" si="0"/>
        <v/>
      </c>
      <c r="Q16" t="str">
        <f t="shared" si="1"/>
        <v/>
      </c>
    </row>
    <row r="17" spans="1:17" x14ac:dyDescent="0.25">
      <c r="A17">
        <v>14585831</v>
      </c>
      <c r="B17" t="s">
        <v>443</v>
      </c>
      <c r="C17" t="s">
        <v>507</v>
      </c>
      <c r="D17" s="3">
        <v>120</v>
      </c>
      <c r="E17">
        <v>5</v>
      </c>
      <c r="F17" s="3">
        <v>29.98</v>
      </c>
      <c r="G17" s="6">
        <f>IF(F17=0,1,(D17-F17)/F17)</f>
        <v>3.00266844563042</v>
      </c>
      <c r="H17" s="8">
        <f>D17 - F17</f>
        <v>90.02</v>
      </c>
      <c r="K17"/>
      <c r="M17" s="12"/>
      <c r="P17" t="str">
        <f t="shared" si="0"/>
        <v/>
      </c>
      <c r="Q17" t="str">
        <f t="shared" si="1"/>
        <v/>
      </c>
    </row>
    <row r="18" spans="1:17" x14ac:dyDescent="0.25">
      <c r="A18">
        <v>13304723</v>
      </c>
      <c r="B18" t="s">
        <v>558</v>
      </c>
      <c r="C18" t="s">
        <v>561</v>
      </c>
      <c r="D18" s="3">
        <v>100</v>
      </c>
      <c r="E18">
        <v>3</v>
      </c>
      <c r="F18" s="3">
        <v>13.67</v>
      </c>
      <c r="G18" s="6">
        <f>IF(F18=0,1,(D18-F18)/F18)</f>
        <v>6.3152889539136794</v>
      </c>
      <c r="H18" s="8">
        <f>D18 - F18</f>
        <v>86.33</v>
      </c>
      <c r="K18"/>
      <c r="M18" s="12"/>
      <c r="P18" t="str">
        <f t="shared" si="0"/>
        <v/>
      </c>
      <c r="Q18" t="str">
        <f t="shared" si="1"/>
        <v/>
      </c>
    </row>
    <row r="19" spans="1:17" x14ac:dyDescent="0.25">
      <c r="A19">
        <v>9570362</v>
      </c>
      <c r="B19" t="s">
        <v>607</v>
      </c>
      <c r="C19" t="s">
        <v>608</v>
      </c>
      <c r="D19" s="3">
        <v>100</v>
      </c>
      <c r="E19">
        <v>6</v>
      </c>
      <c r="F19" s="3">
        <v>15</v>
      </c>
      <c r="G19" s="6">
        <f>IF(F19=0,1,(D19-F19)/F19)</f>
        <v>5.666666666666667</v>
      </c>
      <c r="H19" s="8">
        <f>D19 - F19</f>
        <v>85</v>
      </c>
      <c r="K19"/>
      <c r="M19" s="12"/>
      <c r="P19" t="str">
        <f t="shared" si="0"/>
        <v/>
      </c>
      <c r="Q19" t="str">
        <f t="shared" si="1"/>
        <v/>
      </c>
    </row>
    <row r="20" spans="1:17" x14ac:dyDescent="0.25">
      <c r="A20">
        <v>13410637</v>
      </c>
      <c r="B20" t="s">
        <v>443</v>
      </c>
      <c r="C20" t="s">
        <v>444</v>
      </c>
      <c r="D20" s="3">
        <v>76.47</v>
      </c>
      <c r="E20">
        <v>8</v>
      </c>
      <c r="G20" s="6">
        <f>IF(F20=0,1,(D20-F20)/F20)</f>
        <v>1</v>
      </c>
      <c r="H20" s="8">
        <f>D20 - F20</f>
        <v>76.47</v>
      </c>
      <c r="K20"/>
      <c r="M20" s="12"/>
      <c r="P20" t="str">
        <f t="shared" si="0"/>
        <v/>
      </c>
      <c r="Q20" t="str">
        <f t="shared" si="1"/>
        <v/>
      </c>
    </row>
    <row r="21" spans="1:17" x14ac:dyDescent="0.25">
      <c r="A21">
        <v>3889696</v>
      </c>
      <c r="B21" t="s">
        <v>686</v>
      </c>
      <c r="C21" t="s">
        <v>687</v>
      </c>
      <c r="D21" s="3">
        <v>101.34</v>
      </c>
      <c r="E21">
        <v>2</v>
      </c>
      <c r="F21" s="3">
        <v>25</v>
      </c>
      <c r="G21" s="6">
        <f>IF(F21=0,1,(D21-F21)/F21)</f>
        <v>3.0536000000000003</v>
      </c>
      <c r="H21" s="8">
        <f>D21 - F21</f>
        <v>76.34</v>
      </c>
      <c r="K21"/>
      <c r="M21" s="12"/>
      <c r="P21" t="str">
        <f t="shared" si="0"/>
        <v/>
      </c>
      <c r="Q21" t="str">
        <f t="shared" si="1"/>
        <v/>
      </c>
    </row>
    <row r="22" spans="1:17" x14ac:dyDescent="0.25">
      <c r="A22">
        <v>13458583</v>
      </c>
      <c r="B22" t="s">
        <v>96</v>
      </c>
      <c r="C22" t="s">
        <v>415</v>
      </c>
      <c r="D22" s="3">
        <v>88.22</v>
      </c>
      <c r="E22">
        <v>15</v>
      </c>
      <c r="F22" s="3">
        <v>13.99</v>
      </c>
      <c r="G22" s="6">
        <f>IF(F22=0,1,(D22-F22)/F22)</f>
        <v>5.3059328091493922</v>
      </c>
      <c r="H22" s="8">
        <f>D22 - F22</f>
        <v>74.23</v>
      </c>
      <c r="K22"/>
      <c r="M22" s="12"/>
      <c r="P22" t="str">
        <f t="shared" si="0"/>
        <v/>
      </c>
      <c r="Q22" t="str">
        <f t="shared" si="1"/>
        <v/>
      </c>
    </row>
    <row r="23" spans="1:17" x14ac:dyDescent="0.25">
      <c r="A23">
        <v>7137889</v>
      </c>
      <c r="B23" t="s">
        <v>688</v>
      </c>
      <c r="C23" t="s">
        <v>689</v>
      </c>
      <c r="D23" s="3">
        <v>89.99</v>
      </c>
      <c r="E23">
        <v>2</v>
      </c>
      <c r="F23" s="3">
        <v>17.62</v>
      </c>
      <c r="G23" s="6">
        <f>IF(F23=0,1,(D23-F23)/F23)</f>
        <v>4.1072644721906917</v>
      </c>
      <c r="H23" s="8">
        <f>D23 - F23</f>
        <v>72.36999999999999</v>
      </c>
      <c r="K23"/>
      <c r="M23" s="12"/>
      <c r="P23" t="str">
        <f t="shared" si="0"/>
        <v/>
      </c>
      <c r="Q23" t="str">
        <f t="shared" si="1"/>
        <v/>
      </c>
    </row>
    <row r="24" spans="1:17" x14ac:dyDescent="0.25">
      <c r="A24">
        <v>14166288</v>
      </c>
      <c r="B24" t="s">
        <v>553</v>
      </c>
      <c r="C24" t="s">
        <v>554</v>
      </c>
      <c r="D24" s="3">
        <v>94.12</v>
      </c>
      <c r="E24">
        <v>1</v>
      </c>
      <c r="F24" s="3">
        <v>26</v>
      </c>
      <c r="G24" s="6">
        <f>IF(F24=0,1,(D24-F24)/F24)</f>
        <v>2.62</v>
      </c>
      <c r="H24" s="8">
        <f>D24 - F24</f>
        <v>68.12</v>
      </c>
      <c r="K24"/>
      <c r="M24" s="12"/>
      <c r="P24" t="str">
        <f t="shared" si="0"/>
        <v/>
      </c>
      <c r="Q24" t="str">
        <f t="shared" si="1"/>
        <v/>
      </c>
    </row>
    <row r="25" spans="1:17" x14ac:dyDescent="0.25">
      <c r="A25">
        <v>12886392</v>
      </c>
      <c r="B25" t="s">
        <v>315</v>
      </c>
      <c r="C25" t="s">
        <v>316</v>
      </c>
      <c r="D25" s="3">
        <v>125</v>
      </c>
      <c r="E25">
        <v>6</v>
      </c>
      <c r="F25" s="3">
        <v>59</v>
      </c>
      <c r="G25" s="6">
        <f>IF(F25=0,1,(D25-F25)/F25)</f>
        <v>1.1186440677966101</v>
      </c>
      <c r="H25" s="8">
        <f>D25 - F25</f>
        <v>66</v>
      </c>
      <c r="K25"/>
      <c r="M25" s="12"/>
      <c r="P25" t="str">
        <f t="shared" si="0"/>
        <v/>
      </c>
      <c r="Q25" t="str">
        <f t="shared" si="1"/>
        <v/>
      </c>
    </row>
    <row r="26" spans="1:17" x14ac:dyDescent="0.25">
      <c r="A26">
        <v>14022698</v>
      </c>
      <c r="B26" t="s">
        <v>9</v>
      </c>
      <c r="C26" t="s">
        <v>10</v>
      </c>
      <c r="D26" s="3">
        <v>83</v>
      </c>
      <c r="E26">
        <v>1</v>
      </c>
      <c r="F26" s="3">
        <v>20</v>
      </c>
      <c r="G26" s="6">
        <f>IF(F26=0,1,(D26-F26)/F26)</f>
        <v>3.15</v>
      </c>
      <c r="H26" s="8">
        <f>D26 - F26</f>
        <v>63</v>
      </c>
      <c r="K26"/>
      <c r="M26" s="12"/>
      <c r="P26" t="str">
        <f t="shared" si="0"/>
        <v/>
      </c>
      <c r="Q26" t="str">
        <f t="shared" si="1"/>
        <v/>
      </c>
    </row>
    <row r="27" spans="1:17" x14ac:dyDescent="0.25">
      <c r="A27">
        <v>13385511</v>
      </c>
      <c r="B27" t="s">
        <v>823</v>
      </c>
      <c r="C27" t="s">
        <v>824</v>
      </c>
      <c r="D27" s="3">
        <v>63</v>
      </c>
      <c r="E27">
        <v>3</v>
      </c>
      <c r="F27" s="3">
        <v>0.71</v>
      </c>
      <c r="G27" s="6">
        <f>IF(F27=0,1,(D27-F27)/F27)</f>
        <v>87.732394366197184</v>
      </c>
      <c r="H27" s="8">
        <f>D27 - F27</f>
        <v>62.29</v>
      </c>
      <c r="K27"/>
      <c r="M27" s="12"/>
      <c r="P27" t="str">
        <f t="shared" si="0"/>
        <v/>
      </c>
      <c r="Q27" t="str">
        <f t="shared" si="1"/>
        <v/>
      </c>
    </row>
    <row r="28" spans="1:17" x14ac:dyDescent="0.25">
      <c r="A28">
        <v>13328766</v>
      </c>
      <c r="B28" t="s">
        <v>248</v>
      </c>
      <c r="C28" t="s">
        <v>250</v>
      </c>
      <c r="D28" s="3">
        <v>70</v>
      </c>
      <c r="E28">
        <v>1</v>
      </c>
      <c r="F28" s="3">
        <v>9.99</v>
      </c>
      <c r="G28" s="6">
        <f>IF(F28=0,1,(D28-F28)/F28)</f>
        <v>6.0070070070070063</v>
      </c>
      <c r="H28" s="8">
        <f>D28 - F28</f>
        <v>60.01</v>
      </c>
      <c r="K28"/>
      <c r="M28" s="12"/>
      <c r="P28" t="str">
        <f t="shared" si="0"/>
        <v/>
      </c>
      <c r="Q28" t="str">
        <f t="shared" si="1"/>
        <v/>
      </c>
    </row>
    <row r="29" spans="1:17" x14ac:dyDescent="0.25">
      <c r="A29">
        <v>993023</v>
      </c>
      <c r="B29" t="s">
        <v>441</v>
      </c>
      <c r="C29" t="s">
        <v>674</v>
      </c>
      <c r="D29" s="3">
        <v>60</v>
      </c>
      <c r="E29">
        <v>6</v>
      </c>
      <c r="G29" s="6">
        <f>IF(F29=0,1,(D29-F29)/F29)</f>
        <v>1</v>
      </c>
      <c r="H29" s="8">
        <f>D29 - F29</f>
        <v>60</v>
      </c>
      <c r="K29"/>
      <c r="M29" s="12"/>
      <c r="P29" t="str">
        <f t="shared" si="0"/>
        <v/>
      </c>
      <c r="Q29" t="str">
        <f t="shared" si="1"/>
        <v/>
      </c>
    </row>
    <row r="30" spans="1:17" x14ac:dyDescent="0.25">
      <c r="A30">
        <v>13431402</v>
      </c>
      <c r="B30" t="s">
        <v>558</v>
      </c>
      <c r="C30" t="s">
        <v>559</v>
      </c>
      <c r="D30" s="3">
        <v>100</v>
      </c>
      <c r="E30">
        <v>3</v>
      </c>
      <c r="F30" s="3">
        <v>40.94</v>
      </c>
      <c r="G30" s="6">
        <f>IF(F30=0,1,(D30-F30)/F30)</f>
        <v>1.442598925256473</v>
      </c>
      <c r="H30" s="8">
        <f>D30 - F30</f>
        <v>59.06</v>
      </c>
      <c r="K30"/>
      <c r="M30" s="12"/>
      <c r="P30" t="str">
        <f t="shared" si="0"/>
        <v/>
      </c>
      <c r="Q30" t="str">
        <f t="shared" si="1"/>
        <v/>
      </c>
    </row>
    <row r="31" spans="1:17" x14ac:dyDescent="0.25">
      <c r="A31">
        <v>12914616</v>
      </c>
      <c r="B31" t="s">
        <v>808</v>
      </c>
      <c r="C31" t="s">
        <v>809</v>
      </c>
      <c r="D31" s="3">
        <v>78</v>
      </c>
      <c r="E31">
        <v>6</v>
      </c>
      <c r="F31" s="3">
        <v>20.96</v>
      </c>
      <c r="G31" s="6">
        <f>IF(F31=0,1,(D31-F31)/F31)</f>
        <v>2.7213740458015265</v>
      </c>
      <c r="H31" s="8">
        <f>D31 - F31</f>
        <v>57.04</v>
      </c>
      <c r="K31"/>
      <c r="M31" s="12"/>
      <c r="P31" t="str">
        <f t="shared" si="0"/>
        <v/>
      </c>
      <c r="Q31" t="str">
        <f t="shared" si="1"/>
        <v/>
      </c>
    </row>
    <row r="32" spans="1:17" x14ac:dyDescent="0.25">
      <c r="A32">
        <v>6713771</v>
      </c>
      <c r="B32" t="s">
        <v>440</v>
      </c>
      <c r="C32" t="s">
        <v>440</v>
      </c>
      <c r="D32" s="3">
        <v>67.55</v>
      </c>
      <c r="E32">
        <v>4</v>
      </c>
      <c r="F32" s="3">
        <v>12.5</v>
      </c>
      <c r="G32" s="6">
        <f>IF(F32=0,1,(D32-F32)/F32)</f>
        <v>4.4039999999999999</v>
      </c>
      <c r="H32" s="8">
        <f>D32 - F32</f>
        <v>55.05</v>
      </c>
      <c r="K32"/>
      <c r="M32" s="12"/>
      <c r="P32" t="str">
        <f t="shared" si="0"/>
        <v/>
      </c>
      <c r="Q32" t="str">
        <f t="shared" si="1"/>
        <v/>
      </c>
    </row>
    <row r="33" spans="1:17" x14ac:dyDescent="0.25">
      <c r="A33">
        <v>13410637</v>
      </c>
      <c r="B33" t="s">
        <v>443</v>
      </c>
      <c r="C33" t="s">
        <v>444</v>
      </c>
      <c r="D33" s="3">
        <v>76.47</v>
      </c>
      <c r="E33">
        <v>8</v>
      </c>
      <c r="F33" s="3">
        <v>21.59</v>
      </c>
      <c r="G33" s="6">
        <f>IF(F33=0,1,(D33-F33)/F33)</f>
        <v>2.5419175544233439</v>
      </c>
      <c r="H33" s="8">
        <f>D33 - F33</f>
        <v>54.879999999999995</v>
      </c>
      <c r="K33"/>
      <c r="M33" s="12"/>
      <c r="P33" t="str">
        <f t="shared" si="0"/>
        <v/>
      </c>
      <c r="Q33" t="str">
        <f t="shared" si="1"/>
        <v/>
      </c>
    </row>
    <row r="34" spans="1:17" x14ac:dyDescent="0.25">
      <c r="A34">
        <v>6326011</v>
      </c>
      <c r="B34" t="s">
        <v>502</v>
      </c>
      <c r="C34" t="s">
        <v>503</v>
      </c>
      <c r="D34" s="3">
        <v>68</v>
      </c>
      <c r="E34">
        <v>24</v>
      </c>
      <c r="F34" s="3">
        <v>13.72</v>
      </c>
      <c r="G34" s="6">
        <f>IF(F34=0,1,(D34-F34)/F34)</f>
        <v>3.9562682215743439</v>
      </c>
      <c r="H34" s="8">
        <f>D34 - F34</f>
        <v>54.28</v>
      </c>
      <c r="K34"/>
      <c r="M34" s="12"/>
      <c r="P34" t="str">
        <f t="shared" si="0"/>
        <v/>
      </c>
      <c r="Q34" t="str">
        <f t="shared" si="1"/>
        <v/>
      </c>
    </row>
    <row r="35" spans="1:17" x14ac:dyDescent="0.25">
      <c r="A35">
        <v>11010846</v>
      </c>
      <c r="B35" t="s">
        <v>317</v>
      </c>
      <c r="C35" t="s">
        <v>329</v>
      </c>
      <c r="D35" s="3">
        <v>54.04</v>
      </c>
      <c r="E35">
        <v>4</v>
      </c>
      <c r="G35" s="6">
        <f>IF(F35=0,1,(D35-F35)/F35)</f>
        <v>1</v>
      </c>
      <c r="H35" s="8">
        <f>D35 - F35</f>
        <v>54.04</v>
      </c>
      <c r="K35"/>
      <c r="M35" s="12"/>
      <c r="P35" t="str">
        <f t="shared" si="0"/>
        <v/>
      </c>
      <c r="Q35" t="str">
        <f t="shared" si="1"/>
        <v/>
      </c>
    </row>
    <row r="36" spans="1:17" x14ac:dyDescent="0.25">
      <c r="A36">
        <v>15303740</v>
      </c>
      <c r="B36" t="s">
        <v>96</v>
      </c>
      <c r="C36" t="s">
        <v>455</v>
      </c>
      <c r="D36" s="3">
        <v>74.19</v>
      </c>
      <c r="E36">
        <v>5</v>
      </c>
      <c r="F36" s="3">
        <v>23</v>
      </c>
      <c r="G36" s="6">
        <f>IF(F36=0,1,(D36-F36)/F36)</f>
        <v>2.2256521739130433</v>
      </c>
      <c r="H36" s="8">
        <f>D36 - F36</f>
        <v>51.19</v>
      </c>
      <c r="K36"/>
      <c r="M36" s="12"/>
      <c r="P36" t="str">
        <f t="shared" si="0"/>
        <v/>
      </c>
      <c r="Q36" t="str">
        <f t="shared" si="1"/>
        <v/>
      </c>
    </row>
    <row r="37" spans="1:17" x14ac:dyDescent="0.25">
      <c r="A37">
        <v>2010959</v>
      </c>
      <c r="B37" t="s">
        <v>411</v>
      </c>
      <c r="C37" t="s">
        <v>447</v>
      </c>
      <c r="D37" s="3">
        <v>65</v>
      </c>
      <c r="E37">
        <v>10</v>
      </c>
      <c r="F37" s="3">
        <v>14.52</v>
      </c>
      <c r="G37" s="6">
        <f>IF(F37=0,1,(D37-F37)/F37)</f>
        <v>3.4765840220385678</v>
      </c>
      <c r="H37" s="8">
        <f>D37 - F37</f>
        <v>50.480000000000004</v>
      </c>
      <c r="K37"/>
      <c r="M37" s="12"/>
      <c r="P37" t="str">
        <f t="shared" si="0"/>
        <v/>
      </c>
      <c r="Q37" t="str">
        <f t="shared" si="1"/>
        <v/>
      </c>
    </row>
    <row r="38" spans="1:17" x14ac:dyDescent="0.25">
      <c r="A38">
        <v>10229848</v>
      </c>
      <c r="B38" t="s">
        <v>508</v>
      </c>
      <c r="C38" t="s">
        <v>509</v>
      </c>
      <c r="D38" s="3">
        <v>47.1</v>
      </c>
      <c r="E38">
        <v>18</v>
      </c>
      <c r="G38" s="6">
        <f>IF(F38=0,1,(D38-F38)/F38)</f>
        <v>1</v>
      </c>
      <c r="H38" s="8">
        <f>D38 - F38</f>
        <v>47.1</v>
      </c>
      <c r="K38"/>
      <c r="M38" s="12"/>
      <c r="P38" t="str">
        <f t="shared" si="0"/>
        <v/>
      </c>
      <c r="Q38" t="str">
        <f t="shared" si="1"/>
        <v/>
      </c>
    </row>
    <row r="39" spans="1:17" x14ac:dyDescent="0.25">
      <c r="A39">
        <v>3858067</v>
      </c>
      <c r="B39" t="s">
        <v>711</v>
      </c>
      <c r="C39" t="s">
        <v>712</v>
      </c>
      <c r="D39" s="3">
        <v>55</v>
      </c>
      <c r="E39">
        <v>10</v>
      </c>
      <c r="F39" s="3">
        <v>10.039999999999999</v>
      </c>
      <c r="G39" s="6">
        <f>IF(F39=0,1,(D39-F39)/F39)</f>
        <v>4.4780876494023909</v>
      </c>
      <c r="H39" s="8">
        <f>D39 - F39</f>
        <v>44.96</v>
      </c>
      <c r="K39"/>
      <c r="M39" s="12"/>
      <c r="P39" t="str">
        <f t="shared" si="0"/>
        <v/>
      </c>
      <c r="Q39" t="str">
        <f t="shared" si="1"/>
        <v/>
      </c>
    </row>
    <row r="40" spans="1:17" x14ac:dyDescent="0.25">
      <c r="A40">
        <v>16225338</v>
      </c>
      <c r="B40" t="s">
        <v>515</v>
      </c>
      <c r="C40" t="s">
        <v>516</v>
      </c>
      <c r="D40" s="3">
        <v>43.48</v>
      </c>
      <c r="E40">
        <v>28</v>
      </c>
      <c r="G40" s="6">
        <f>IF(F40=0,1,(D40-F40)/F40)</f>
        <v>1</v>
      </c>
      <c r="H40" s="8">
        <f>D40 - F40</f>
        <v>43.48</v>
      </c>
      <c r="K40"/>
      <c r="M40" s="12"/>
      <c r="P40" t="str">
        <f t="shared" si="0"/>
        <v/>
      </c>
      <c r="Q40" t="str">
        <f t="shared" si="1"/>
        <v/>
      </c>
    </row>
    <row r="41" spans="1:17" x14ac:dyDescent="0.25">
      <c r="A41">
        <v>12821801</v>
      </c>
      <c r="B41" t="s">
        <v>543</v>
      </c>
      <c r="C41" t="s">
        <v>544</v>
      </c>
      <c r="D41" s="3">
        <v>69.989999999999995</v>
      </c>
      <c r="E41">
        <v>29</v>
      </c>
      <c r="F41" s="3">
        <v>26.74</v>
      </c>
      <c r="G41" s="6">
        <f>IF(F41=0,1,(D41-F41)/F41)</f>
        <v>1.6174270755422588</v>
      </c>
      <c r="H41" s="8">
        <f>D41 - F41</f>
        <v>43.25</v>
      </c>
      <c r="K41"/>
      <c r="M41" s="12"/>
      <c r="P41" t="str">
        <f t="shared" si="0"/>
        <v/>
      </c>
      <c r="Q41" t="str">
        <f t="shared" si="1"/>
        <v/>
      </c>
    </row>
    <row r="42" spans="1:17" x14ac:dyDescent="0.25">
      <c r="A42">
        <v>6225448</v>
      </c>
      <c r="B42" t="s">
        <v>832</v>
      </c>
      <c r="C42" t="s">
        <v>833</v>
      </c>
      <c r="D42" s="3">
        <v>51.97</v>
      </c>
      <c r="E42">
        <v>2</v>
      </c>
      <c r="F42" s="3">
        <v>8.84</v>
      </c>
      <c r="G42" s="6">
        <f>IF(F42=0,1,(D42-F42)/F42)</f>
        <v>4.8789592760180991</v>
      </c>
      <c r="H42" s="8">
        <f>D42 - F42</f>
        <v>43.129999999999995</v>
      </c>
      <c r="K42"/>
      <c r="M42" s="12"/>
      <c r="P42" t="str">
        <f t="shared" si="0"/>
        <v/>
      </c>
      <c r="Q42" t="str">
        <f t="shared" si="1"/>
        <v/>
      </c>
    </row>
    <row r="43" spans="1:17" x14ac:dyDescent="0.25">
      <c r="A43">
        <v>12929058</v>
      </c>
      <c r="B43" t="s">
        <v>621</v>
      </c>
      <c r="C43" t="s">
        <v>635</v>
      </c>
      <c r="D43" s="3">
        <v>60</v>
      </c>
      <c r="E43">
        <v>7</v>
      </c>
      <c r="F43" s="3">
        <v>17.420000000000002</v>
      </c>
      <c r="G43" s="6">
        <f>IF(F43=0,1,(D43-F43)/F43)</f>
        <v>2.4443168771526977</v>
      </c>
      <c r="H43" s="8">
        <f>D43 - F43</f>
        <v>42.58</v>
      </c>
      <c r="K43"/>
      <c r="M43" s="12"/>
      <c r="P43" t="str">
        <f t="shared" si="0"/>
        <v/>
      </c>
      <c r="Q43" t="str">
        <f t="shared" si="1"/>
        <v/>
      </c>
    </row>
    <row r="44" spans="1:17" x14ac:dyDescent="0.25">
      <c r="A44">
        <v>6635534</v>
      </c>
      <c r="B44" t="s">
        <v>190</v>
      </c>
      <c r="C44" t="s">
        <v>191</v>
      </c>
      <c r="D44" s="3">
        <v>41.18</v>
      </c>
      <c r="E44">
        <v>3</v>
      </c>
      <c r="G44" s="6">
        <f>IF(F44=0,1,(D44-F44)/F44)</f>
        <v>1</v>
      </c>
      <c r="H44" s="8">
        <f>D44 - F44</f>
        <v>41.18</v>
      </c>
      <c r="K44"/>
      <c r="M44" s="12"/>
      <c r="P44" t="str">
        <f t="shared" si="0"/>
        <v/>
      </c>
      <c r="Q44" t="str">
        <f t="shared" si="1"/>
        <v/>
      </c>
    </row>
    <row r="45" spans="1:17" x14ac:dyDescent="0.25">
      <c r="A45">
        <v>8833029</v>
      </c>
      <c r="B45" t="s">
        <v>841</v>
      </c>
      <c r="C45" t="s">
        <v>842</v>
      </c>
      <c r="D45" s="3">
        <v>50</v>
      </c>
      <c r="E45">
        <v>1</v>
      </c>
      <c r="F45" s="3">
        <v>8.84</v>
      </c>
      <c r="G45" s="6">
        <f>IF(F45=0,1,(D45-F45)/F45)</f>
        <v>4.6561085972850673</v>
      </c>
      <c r="H45" s="8">
        <f>D45 - F45</f>
        <v>41.16</v>
      </c>
      <c r="K45"/>
      <c r="M45" s="12"/>
      <c r="P45" t="str">
        <f t="shared" si="0"/>
        <v/>
      </c>
      <c r="Q45" t="str">
        <f t="shared" si="1"/>
        <v/>
      </c>
    </row>
    <row r="46" spans="1:17" x14ac:dyDescent="0.25">
      <c r="A46">
        <v>5311737</v>
      </c>
      <c r="B46" t="s">
        <v>550</v>
      </c>
      <c r="C46" t="s">
        <v>551</v>
      </c>
      <c r="D46" s="3">
        <v>58.11</v>
      </c>
      <c r="E46">
        <v>16</v>
      </c>
      <c r="F46" s="3">
        <v>17.43</v>
      </c>
      <c r="G46" s="6">
        <f>IF(F46=0,1,(D46-F46)/F46)</f>
        <v>2.3339070567986231</v>
      </c>
      <c r="H46" s="8">
        <f>D46 - F46</f>
        <v>40.68</v>
      </c>
      <c r="K46"/>
      <c r="M46" s="12"/>
      <c r="P46" t="str">
        <f t="shared" si="0"/>
        <v/>
      </c>
      <c r="Q46" t="str">
        <f t="shared" si="1"/>
        <v/>
      </c>
    </row>
    <row r="47" spans="1:17" x14ac:dyDescent="0.25">
      <c r="A47">
        <v>3701655</v>
      </c>
      <c r="B47" t="s">
        <v>59</v>
      </c>
      <c r="C47" t="s">
        <v>63</v>
      </c>
      <c r="D47" s="3">
        <v>39.99</v>
      </c>
      <c r="E47">
        <v>1</v>
      </c>
      <c r="G47" s="6">
        <f>IF(F47=0,1,(D47-F47)/F47)</f>
        <v>1</v>
      </c>
      <c r="H47" s="8">
        <f>D47 - F47</f>
        <v>39.99</v>
      </c>
      <c r="K47"/>
      <c r="M47" s="12"/>
      <c r="P47" t="str">
        <f t="shared" si="0"/>
        <v/>
      </c>
      <c r="Q47" t="str">
        <f t="shared" si="1"/>
        <v/>
      </c>
    </row>
    <row r="48" spans="1:17" x14ac:dyDescent="0.25">
      <c r="A48">
        <v>11812031</v>
      </c>
      <c r="B48" t="s">
        <v>212</v>
      </c>
      <c r="C48" t="s">
        <v>213</v>
      </c>
      <c r="D48" s="3">
        <v>39.99</v>
      </c>
      <c r="E48">
        <v>1</v>
      </c>
      <c r="F48" s="3">
        <v>0.71</v>
      </c>
      <c r="G48" s="6">
        <f>IF(F48=0,1,(D48-F48)/F48)</f>
        <v>55.323943661971832</v>
      </c>
      <c r="H48" s="8">
        <f>D48 - F48</f>
        <v>39.28</v>
      </c>
      <c r="K48"/>
      <c r="M48" s="12"/>
      <c r="P48" t="str">
        <f t="shared" si="0"/>
        <v/>
      </c>
      <c r="Q48" t="str">
        <f t="shared" si="1"/>
        <v/>
      </c>
    </row>
    <row r="49" spans="1:17" x14ac:dyDescent="0.25">
      <c r="A49">
        <v>5094147</v>
      </c>
      <c r="B49" t="s">
        <v>550</v>
      </c>
      <c r="C49" t="s">
        <v>552</v>
      </c>
      <c r="D49" s="3">
        <v>52.7</v>
      </c>
      <c r="E49">
        <v>19</v>
      </c>
      <c r="F49" s="3">
        <v>15.48</v>
      </c>
      <c r="G49" s="6">
        <f>IF(F49=0,1,(D49-F49)/F49)</f>
        <v>2.4043927648578811</v>
      </c>
      <c r="H49" s="8">
        <f>D49 - F49</f>
        <v>37.22</v>
      </c>
      <c r="K49"/>
      <c r="M49" s="12"/>
      <c r="P49" t="str">
        <f t="shared" si="0"/>
        <v/>
      </c>
      <c r="Q49" t="str">
        <f t="shared" si="1"/>
        <v/>
      </c>
    </row>
    <row r="50" spans="1:17" x14ac:dyDescent="0.25">
      <c r="A50">
        <v>7977416</v>
      </c>
      <c r="B50" t="s">
        <v>200</v>
      </c>
      <c r="C50" t="s">
        <v>591</v>
      </c>
      <c r="D50" s="3">
        <v>55</v>
      </c>
      <c r="E50">
        <v>8</v>
      </c>
      <c r="F50" s="3">
        <v>18.079999999999998</v>
      </c>
      <c r="G50" s="6">
        <f>IF(F50=0,1,(D50-F50)/F50)</f>
        <v>2.0420353982300887</v>
      </c>
      <c r="H50" s="8">
        <f>D50 - F50</f>
        <v>36.92</v>
      </c>
      <c r="K50"/>
      <c r="M50" s="12"/>
      <c r="P50" t="str">
        <f t="shared" si="0"/>
        <v/>
      </c>
      <c r="Q50" t="str">
        <f t="shared" si="1"/>
        <v/>
      </c>
    </row>
    <row r="51" spans="1:17" x14ac:dyDescent="0.25">
      <c r="A51">
        <v>10443785</v>
      </c>
      <c r="B51" t="s">
        <v>478</v>
      </c>
      <c r="C51" t="s">
        <v>479</v>
      </c>
      <c r="D51" s="3">
        <v>49.41</v>
      </c>
      <c r="E51">
        <v>4</v>
      </c>
      <c r="F51" s="3">
        <v>12.99</v>
      </c>
      <c r="G51" s="6">
        <f>IF(F51=0,1,(D51-F51)/F51)</f>
        <v>2.8036951501154728</v>
      </c>
      <c r="H51" s="8">
        <f>D51 - F51</f>
        <v>36.419999999999995</v>
      </c>
      <c r="K51"/>
      <c r="M51" s="12"/>
      <c r="P51" t="str">
        <f t="shared" si="0"/>
        <v/>
      </c>
      <c r="Q51" t="str">
        <f t="shared" si="1"/>
        <v/>
      </c>
    </row>
    <row r="52" spans="1:17" x14ac:dyDescent="0.25">
      <c r="A52">
        <v>11112933</v>
      </c>
      <c r="B52" t="s">
        <v>583</v>
      </c>
      <c r="C52" t="s">
        <v>584</v>
      </c>
      <c r="D52" s="3">
        <v>105.76</v>
      </c>
      <c r="E52">
        <v>14</v>
      </c>
      <c r="F52" s="3">
        <v>69.989999999999995</v>
      </c>
      <c r="G52" s="6">
        <f>IF(F52=0,1,(D52-F52)/F52)</f>
        <v>0.51107301043006159</v>
      </c>
      <c r="H52" s="8">
        <f>D52 - F52</f>
        <v>35.77000000000001</v>
      </c>
      <c r="K52"/>
      <c r="M52" s="12"/>
      <c r="P52" t="str">
        <f t="shared" si="0"/>
        <v/>
      </c>
      <c r="Q52" t="str">
        <f t="shared" si="1"/>
        <v/>
      </c>
    </row>
    <row r="53" spans="1:17" x14ac:dyDescent="0.25">
      <c r="A53">
        <v>11642763</v>
      </c>
      <c r="B53" t="s">
        <v>238</v>
      </c>
      <c r="C53" t="s">
        <v>239</v>
      </c>
      <c r="D53" s="3">
        <v>64.989999999999995</v>
      </c>
      <c r="E53">
        <v>11</v>
      </c>
      <c r="F53" s="3">
        <v>29.99</v>
      </c>
      <c r="G53" s="6">
        <f>IF(F53=0,1,(D53-F53)/F53)</f>
        <v>1.1670556852284095</v>
      </c>
      <c r="H53" s="8">
        <f>D53 - F53</f>
        <v>35</v>
      </c>
      <c r="K53"/>
      <c r="M53" s="12"/>
      <c r="P53" t="str">
        <f t="shared" si="0"/>
        <v/>
      </c>
      <c r="Q53" t="str">
        <f t="shared" si="1"/>
        <v/>
      </c>
    </row>
    <row r="54" spans="1:17" x14ac:dyDescent="0.25">
      <c r="A54">
        <v>5364538</v>
      </c>
      <c r="B54" t="s">
        <v>460</v>
      </c>
      <c r="C54" t="s">
        <v>461</v>
      </c>
      <c r="D54" s="3">
        <v>34.99</v>
      </c>
      <c r="E54">
        <v>3</v>
      </c>
      <c r="F54" s="3">
        <v>0</v>
      </c>
      <c r="G54" s="6">
        <f>IF(F54=0,1,(D54-F54)/F54)</f>
        <v>1</v>
      </c>
      <c r="H54" s="8">
        <f>D54 - F54</f>
        <v>34.99</v>
      </c>
      <c r="K54"/>
      <c r="M54" s="12"/>
      <c r="P54" t="str">
        <f t="shared" si="0"/>
        <v/>
      </c>
      <c r="Q54" t="str">
        <f t="shared" si="1"/>
        <v/>
      </c>
    </row>
    <row r="55" spans="1:17" x14ac:dyDescent="0.25">
      <c r="A55">
        <v>9431231</v>
      </c>
      <c r="B55" t="s">
        <v>728</v>
      </c>
      <c r="C55" t="s">
        <v>729</v>
      </c>
      <c r="D55" s="3">
        <v>50</v>
      </c>
      <c r="E55">
        <v>1</v>
      </c>
      <c r="F55" s="3">
        <v>15.63</v>
      </c>
      <c r="G55" s="6">
        <f>IF(F55=0,1,(D55-F55)/F55)</f>
        <v>2.1989763275751755</v>
      </c>
      <c r="H55" s="8">
        <f>D55 - F55</f>
        <v>34.369999999999997</v>
      </c>
      <c r="K55"/>
      <c r="M55" s="12"/>
      <c r="P55" t="str">
        <f t="shared" si="0"/>
        <v/>
      </c>
      <c r="Q55" t="str">
        <f t="shared" si="1"/>
        <v/>
      </c>
    </row>
    <row r="56" spans="1:17" x14ac:dyDescent="0.25">
      <c r="A56">
        <v>7884822</v>
      </c>
      <c r="B56" t="s">
        <v>528</v>
      </c>
      <c r="C56" t="s">
        <v>529</v>
      </c>
      <c r="D56" s="3">
        <v>54.35</v>
      </c>
      <c r="E56">
        <v>7</v>
      </c>
      <c r="F56" s="3">
        <v>20</v>
      </c>
      <c r="G56" s="6">
        <f>IF(F56=0,1,(D56-F56)/F56)</f>
        <v>1.7175</v>
      </c>
      <c r="H56" s="8">
        <f>D56 - F56</f>
        <v>34.35</v>
      </c>
      <c r="K56"/>
      <c r="M56" s="12"/>
      <c r="P56" t="str">
        <f t="shared" si="0"/>
        <v/>
      </c>
      <c r="Q56" t="str">
        <f t="shared" si="1"/>
        <v/>
      </c>
    </row>
    <row r="57" spans="1:17" x14ac:dyDescent="0.25">
      <c r="A57">
        <v>13040032</v>
      </c>
      <c r="B57" t="s">
        <v>726</v>
      </c>
      <c r="C57" t="s">
        <v>727</v>
      </c>
      <c r="D57" s="3">
        <v>63.99</v>
      </c>
      <c r="E57">
        <v>15</v>
      </c>
      <c r="F57" s="3">
        <v>29.99</v>
      </c>
      <c r="G57" s="6">
        <f>IF(F57=0,1,(D57-F57)/F57)</f>
        <v>1.1337112370790263</v>
      </c>
      <c r="H57" s="8">
        <f>D57 - F57</f>
        <v>34</v>
      </c>
      <c r="K57"/>
      <c r="M57" s="12"/>
      <c r="P57" t="str">
        <f t="shared" si="0"/>
        <v/>
      </c>
      <c r="Q57" t="str">
        <f t="shared" si="1"/>
        <v/>
      </c>
    </row>
    <row r="58" spans="1:17" x14ac:dyDescent="0.25">
      <c r="A58">
        <v>9888163</v>
      </c>
      <c r="B58" t="s">
        <v>125</v>
      </c>
      <c r="C58" t="s">
        <v>126</v>
      </c>
      <c r="D58" s="3">
        <v>33.78</v>
      </c>
      <c r="E58">
        <v>75</v>
      </c>
      <c r="G58" s="6">
        <f>IF(F58=0,1,(D58-F58)/F58)</f>
        <v>1</v>
      </c>
      <c r="H58" s="8">
        <f>D58 - F58</f>
        <v>33.78</v>
      </c>
      <c r="K58"/>
      <c r="M58" s="12"/>
      <c r="P58" t="str">
        <f t="shared" si="0"/>
        <v/>
      </c>
      <c r="Q58" t="str">
        <f t="shared" si="1"/>
        <v/>
      </c>
    </row>
    <row r="59" spans="1:17" x14ac:dyDescent="0.25">
      <c r="A59">
        <v>13731675</v>
      </c>
      <c r="B59" t="s">
        <v>359</v>
      </c>
      <c r="C59" t="s">
        <v>360</v>
      </c>
      <c r="D59" s="3">
        <v>59.5</v>
      </c>
      <c r="E59">
        <v>7</v>
      </c>
      <c r="F59" s="3">
        <v>25.98</v>
      </c>
      <c r="G59" s="6">
        <f>IF(F59=0,1,(D59-F59)/F59)</f>
        <v>1.2902232486528096</v>
      </c>
      <c r="H59" s="8">
        <f>D59 - F59</f>
        <v>33.519999999999996</v>
      </c>
      <c r="K59"/>
      <c r="M59" s="12"/>
      <c r="P59" t="str">
        <f t="shared" si="0"/>
        <v/>
      </c>
      <c r="Q59" t="str">
        <f t="shared" si="1"/>
        <v/>
      </c>
    </row>
    <row r="60" spans="1:17" x14ac:dyDescent="0.25">
      <c r="A60">
        <v>2241371</v>
      </c>
      <c r="B60" t="s">
        <v>82</v>
      </c>
      <c r="C60" t="s">
        <v>83</v>
      </c>
      <c r="D60" s="3">
        <v>33.32</v>
      </c>
      <c r="E60">
        <v>37</v>
      </c>
      <c r="G60" s="6">
        <f>IF(F60=0,1,(D60-F60)/F60)</f>
        <v>1</v>
      </c>
      <c r="H60" s="8">
        <f>D60 - F60</f>
        <v>33.32</v>
      </c>
      <c r="K60"/>
      <c r="M60" s="12"/>
      <c r="P60" t="str">
        <f t="shared" si="0"/>
        <v/>
      </c>
      <c r="Q60" t="str">
        <f t="shared" si="1"/>
        <v/>
      </c>
    </row>
    <row r="61" spans="1:17" x14ac:dyDescent="0.25">
      <c r="A61">
        <v>13928821</v>
      </c>
      <c r="B61" t="s">
        <v>204</v>
      </c>
      <c r="C61" t="s">
        <v>205</v>
      </c>
      <c r="D61" s="3">
        <v>41.06</v>
      </c>
      <c r="E61">
        <v>9</v>
      </c>
      <c r="F61" s="3">
        <v>7.98</v>
      </c>
      <c r="G61" s="6">
        <f>IF(F61=0,1,(D61-F61)/F61)</f>
        <v>4.1453634085213027</v>
      </c>
      <c r="H61" s="8">
        <f>D61 - F61</f>
        <v>33.08</v>
      </c>
      <c r="K61"/>
      <c r="M61" s="12"/>
      <c r="P61" t="str">
        <f t="shared" si="0"/>
        <v/>
      </c>
      <c r="Q61" t="str">
        <f t="shared" si="1"/>
        <v/>
      </c>
    </row>
    <row r="62" spans="1:17" x14ac:dyDescent="0.25">
      <c r="A62">
        <v>1842545</v>
      </c>
      <c r="B62" t="s">
        <v>186</v>
      </c>
      <c r="C62" t="s">
        <v>187</v>
      </c>
      <c r="D62" s="3">
        <v>32.99</v>
      </c>
      <c r="E62">
        <v>14</v>
      </c>
      <c r="G62" s="6">
        <f>IF(F62=0,1,(D62-F62)/F62)</f>
        <v>1</v>
      </c>
      <c r="H62" s="8">
        <f>D62 - F62</f>
        <v>32.99</v>
      </c>
      <c r="K62"/>
      <c r="M62" s="12"/>
      <c r="P62" t="str">
        <f t="shared" si="0"/>
        <v/>
      </c>
      <c r="Q62" t="str">
        <f t="shared" si="1"/>
        <v/>
      </c>
    </row>
    <row r="63" spans="1:17" x14ac:dyDescent="0.25">
      <c r="A63">
        <v>19168000</v>
      </c>
      <c r="B63" t="s">
        <v>28</v>
      </c>
      <c r="C63" t="s">
        <v>500</v>
      </c>
      <c r="D63" s="3">
        <v>35</v>
      </c>
      <c r="E63">
        <v>6</v>
      </c>
      <c r="F63" s="3">
        <v>4</v>
      </c>
      <c r="G63" s="6">
        <f>IF(F63=0,1,(D63-F63)/F63)</f>
        <v>7.75</v>
      </c>
      <c r="H63" s="8">
        <f>D63 - F63</f>
        <v>31</v>
      </c>
      <c r="K63"/>
      <c r="M63" s="12"/>
      <c r="P63" t="str">
        <f t="shared" si="0"/>
        <v/>
      </c>
      <c r="Q63" t="str">
        <f t="shared" si="1"/>
        <v/>
      </c>
    </row>
    <row r="64" spans="1:17" x14ac:dyDescent="0.25">
      <c r="A64">
        <v>12639854</v>
      </c>
      <c r="B64" t="s">
        <v>401</v>
      </c>
      <c r="C64" t="s">
        <v>402</v>
      </c>
      <c r="D64" s="3">
        <v>55</v>
      </c>
      <c r="E64">
        <v>40</v>
      </c>
      <c r="F64" s="3">
        <v>24.48</v>
      </c>
      <c r="G64" s="6">
        <f>IF(F64=0,1,(D64-F64)/F64)</f>
        <v>1.2467320261437909</v>
      </c>
      <c r="H64" s="8">
        <f>D64 - F64</f>
        <v>30.52</v>
      </c>
      <c r="K64"/>
      <c r="M64" s="12"/>
      <c r="P64" t="str">
        <f t="shared" si="0"/>
        <v/>
      </c>
      <c r="Q64" t="str">
        <f t="shared" si="1"/>
        <v/>
      </c>
    </row>
    <row r="65" spans="1:17" x14ac:dyDescent="0.25">
      <c r="A65">
        <v>13577762</v>
      </c>
      <c r="B65" t="s">
        <v>793</v>
      </c>
      <c r="C65" t="s">
        <v>794</v>
      </c>
      <c r="D65" s="3">
        <v>54.05</v>
      </c>
      <c r="E65">
        <v>11</v>
      </c>
      <c r="F65" s="3">
        <v>24</v>
      </c>
      <c r="G65" s="6">
        <f>IF(F65=0,1,(D65-F65)/F65)</f>
        <v>1.2520833333333332</v>
      </c>
      <c r="H65" s="8">
        <f>D65 - F65</f>
        <v>30.049999999999997</v>
      </c>
      <c r="K65"/>
      <c r="M65" s="12"/>
      <c r="P65" t="str">
        <f t="shared" si="0"/>
        <v/>
      </c>
      <c r="Q65" t="str">
        <f t="shared" si="1"/>
        <v/>
      </c>
    </row>
    <row r="66" spans="1:17" x14ac:dyDescent="0.25">
      <c r="A66">
        <v>4801359</v>
      </c>
      <c r="B66" t="s">
        <v>352</v>
      </c>
      <c r="C66" t="s">
        <v>352</v>
      </c>
      <c r="D66" s="3">
        <v>30</v>
      </c>
      <c r="E66">
        <v>2</v>
      </c>
      <c r="G66" s="6">
        <f>IF(F66=0,1,(D66-F66)/F66)</f>
        <v>1</v>
      </c>
      <c r="H66" s="8">
        <f>D66 - F66</f>
        <v>30</v>
      </c>
      <c r="K66"/>
      <c r="M66" s="12"/>
      <c r="P66" t="str">
        <f t="shared" si="0"/>
        <v/>
      </c>
      <c r="Q66" t="str">
        <f t="shared" si="1"/>
        <v/>
      </c>
    </row>
    <row r="67" spans="1:17" x14ac:dyDescent="0.25">
      <c r="A67">
        <v>26138939</v>
      </c>
      <c r="B67" t="s">
        <v>818</v>
      </c>
      <c r="C67" t="s">
        <v>819</v>
      </c>
      <c r="D67" s="3">
        <v>30</v>
      </c>
      <c r="E67">
        <v>33</v>
      </c>
      <c r="G67" s="6">
        <f>IF(F67=0,1,(D67-F67)/F67)</f>
        <v>1</v>
      </c>
      <c r="H67" s="8">
        <f>D67 - F67</f>
        <v>30</v>
      </c>
      <c r="K67"/>
      <c r="M67" s="12"/>
      <c r="P67" t="str">
        <f t="shared" si="0"/>
        <v/>
      </c>
      <c r="Q67" t="str">
        <f t="shared" si="1"/>
        <v/>
      </c>
    </row>
    <row r="68" spans="1:17" x14ac:dyDescent="0.25">
      <c r="A68">
        <v>11731411</v>
      </c>
      <c r="B68" t="s">
        <v>363</v>
      </c>
      <c r="C68" t="s">
        <v>364</v>
      </c>
      <c r="D68" s="3">
        <v>29.99</v>
      </c>
      <c r="E68">
        <v>1</v>
      </c>
      <c r="F68" s="3">
        <v>0</v>
      </c>
      <c r="G68" s="6">
        <f>IF(F68=0,1,(D68-F68)/F68)</f>
        <v>1</v>
      </c>
      <c r="H68" s="8">
        <f>D68 - F68</f>
        <v>29.99</v>
      </c>
      <c r="K68"/>
      <c r="M68" s="12"/>
      <c r="P68" t="str">
        <f t="shared" si="0"/>
        <v/>
      </c>
      <c r="Q68" t="str">
        <f t="shared" si="1"/>
        <v/>
      </c>
    </row>
    <row r="69" spans="1:17" x14ac:dyDescent="0.25">
      <c r="A69">
        <v>16107753</v>
      </c>
      <c r="B69" t="s">
        <v>28</v>
      </c>
      <c r="C69" t="s">
        <v>499</v>
      </c>
      <c r="D69" s="3">
        <v>29.99</v>
      </c>
      <c r="E69">
        <v>4</v>
      </c>
      <c r="G69" s="6">
        <f>IF(F69=0,1,(D69-F69)/F69)</f>
        <v>1</v>
      </c>
      <c r="H69" s="8">
        <f>D69 - F69</f>
        <v>29.99</v>
      </c>
      <c r="K69"/>
      <c r="M69" s="12"/>
      <c r="P69" t="str">
        <f t="shared" ref="P69:P132" si="2">IF(OR(L69="", L69="Not Found"), "", HYPERLINK("http://discogs.com/sell/release/" &amp; L69, "Market"))</f>
        <v/>
      </c>
      <c r="Q69" t="str">
        <f t="shared" ref="Q69:Q132" si="3">IF(OR(L69="", L69="Not Found"), "", HYPERLINK("http://discogs.com/release/" &amp; L69, "Release"))</f>
        <v/>
      </c>
    </row>
    <row r="70" spans="1:17" x14ac:dyDescent="0.25">
      <c r="A70">
        <v>19886482</v>
      </c>
      <c r="B70" t="s">
        <v>543</v>
      </c>
      <c r="C70" t="s">
        <v>694</v>
      </c>
      <c r="D70" s="3">
        <v>29.99</v>
      </c>
      <c r="E70">
        <v>57</v>
      </c>
      <c r="G70" s="6">
        <f>IF(F70=0,1,(D70-F70)/F70)</f>
        <v>1</v>
      </c>
      <c r="H70" s="8">
        <f>D70 - F70</f>
        <v>29.99</v>
      </c>
      <c r="K70"/>
      <c r="M70" s="12"/>
      <c r="P70" t="str">
        <f t="shared" si="2"/>
        <v/>
      </c>
      <c r="Q70" t="str">
        <f t="shared" si="3"/>
        <v/>
      </c>
    </row>
    <row r="71" spans="1:17" x14ac:dyDescent="0.25">
      <c r="A71">
        <v>16436778</v>
      </c>
      <c r="B71" t="s">
        <v>406</v>
      </c>
      <c r="C71" t="s">
        <v>407</v>
      </c>
      <c r="D71" s="3">
        <v>29.41</v>
      </c>
      <c r="E71">
        <v>9</v>
      </c>
      <c r="G71" s="6">
        <f>IF(F71=0,1,(D71-F71)/F71)</f>
        <v>1</v>
      </c>
      <c r="H71" s="8">
        <f>D71 - F71</f>
        <v>29.41</v>
      </c>
      <c r="K71"/>
      <c r="M71" s="12"/>
      <c r="P71" t="str">
        <f t="shared" si="2"/>
        <v/>
      </c>
      <c r="Q71" t="str">
        <f t="shared" si="3"/>
        <v/>
      </c>
    </row>
    <row r="72" spans="1:17" x14ac:dyDescent="0.25">
      <c r="A72">
        <v>8871441</v>
      </c>
      <c r="B72" t="s">
        <v>86</v>
      </c>
      <c r="C72" t="s">
        <v>87</v>
      </c>
      <c r="D72" s="3">
        <v>38</v>
      </c>
      <c r="E72">
        <v>13</v>
      </c>
      <c r="F72" s="3">
        <v>8.84</v>
      </c>
      <c r="G72" s="6">
        <f>IF(F72=0,1,(D72-F72)/F72)</f>
        <v>3.2986425339366519</v>
      </c>
      <c r="H72" s="8">
        <f>D72 - F72</f>
        <v>29.16</v>
      </c>
      <c r="K72"/>
      <c r="M72" s="12"/>
      <c r="P72" t="str">
        <f t="shared" si="2"/>
        <v/>
      </c>
      <c r="Q72" t="str">
        <f t="shared" si="3"/>
        <v/>
      </c>
    </row>
    <row r="73" spans="1:17" x14ac:dyDescent="0.25">
      <c r="A73">
        <v>9881507</v>
      </c>
      <c r="B73" t="s">
        <v>200</v>
      </c>
      <c r="C73" t="s">
        <v>201</v>
      </c>
      <c r="D73" s="3">
        <v>36.99</v>
      </c>
      <c r="E73">
        <v>3</v>
      </c>
      <c r="F73" s="3">
        <v>8.0299999999999994</v>
      </c>
      <c r="G73" s="6">
        <f>IF(F73=0,1,(D73-F73)/F73)</f>
        <v>3.6064757160647574</v>
      </c>
      <c r="H73" s="8">
        <f>D73 - F73</f>
        <v>28.96</v>
      </c>
      <c r="K73"/>
      <c r="M73" s="12"/>
      <c r="P73" t="str">
        <f t="shared" si="2"/>
        <v/>
      </c>
      <c r="Q73" t="str">
        <f t="shared" si="3"/>
        <v/>
      </c>
    </row>
    <row r="74" spans="1:17" x14ac:dyDescent="0.25">
      <c r="A74">
        <v>14297010</v>
      </c>
      <c r="B74" t="s">
        <v>862</v>
      </c>
      <c r="C74" t="s">
        <v>863</v>
      </c>
      <c r="D74" s="3">
        <v>45.39</v>
      </c>
      <c r="E74">
        <v>9</v>
      </c>
      <c r="F74" s="3">
        <v>17.5</v>
      </c>
      <c r="G74" s="6">
        <f>IF(F74=0,1,(D74-F74)/F74)</f>
        <v>1.5937142857142856</v>
      </c>
      <c r="H74" s="8">
        <f>D74 - F74</f>
        <v>27.89</v>
      </c>
      <c r="K74"/>
      <c r="M74" s="12"/>
      <c r="P74" t="str">
        <f t="shared" si="2"/>
        <v/>
      </c>
      <c r="Q74" t="str">
        <f t="shared" si="3"/>
        <v/>
      </c>
    </row>
    <row r="75" spans="1:17" x14ac:dyDescent="0.25">
      <c r="A75">
        <v>11559660</v>
      </c>
      <c r="B75" t="s">
        <v>424</v>
      </c>
      <c r="C75" t="s">
        <v>426</v>
      </c>
      <c r="D75" s="3">
        <v>47.3</v>
      </c>
      <c r="E75">
        <v>2</v>
      </c>
      <c r="F75" s="3">
        <v>20</v>
      </c>
      <c r="G75" s="6">
        <f>IF(F75=0,1,(D75-F75)/F75)</f>
        <v>1.3649999999999998</v>
      </c>
      <c r="H75" s="8">
        <f>D75 - F75</f>
        <v>27.299999999999997</v>
      </c>
      <c r="K75"/>
      <c r="M75" s="12"/>
      <c r="P75" t="str">
        <f t="shared" si="2"/>
        <v/>
      </c>
      <c r="Q75" t="str">
        <f t="shared" si="3"/>
        <v/>
      </c>
    </row>
    <row r="76" spans="1:17" x14ac:dyDescent="0.25">
      <c r="A76">
        <v>13086254</v>
      </c>
      <c r="B76" t="s">
        <v>243</v>
      </c>
      <c r="C76" t="s">
        <v>542</v>
      </c>
      <c r="D76" s="3">
        <v>52.94</v>
      </c>
      <c r="E76">
        <v>6</v>
      </c>
      <c r="F76" s="3">
        <v>27</v>
      </c>
      <c r="G76" s="6">
        <f>IF(F76=0,1,(D76-F76)/F76)</f>
        <v>0.96074074074074067</v>
      </c>
      <c r="H76" s="8">
        <f>D76 - F76</f>
        <v>25.939999999999998</v>
      </c>
      <c r="K76"/>
      <c r="M76" s="12"/>
      <c r="P76" t="str">
        <f t="shared" si="2"/>
        <v/>
      </c>
      <c r="Q76" t="str">
        <f t="shared" si="3"/>
        <v/>
      </c>
    </row>
    <row r="77" spans="1:17" x14ac:dyDescent="0.25">
      <c r="A77">
        <v>12829446</v>
      </c>
      <c r="B77" t="s">
        <v>638</v>
      </c>
      <c r="C77" t="s">
        <v>639</v>
      </c>
      <c r="D77" s="3">
        <v>25.36</v>
      </c>
      <c r="E77">
        <v>2</v>
      </c>
      <c r="G77" s="6">
        <f>IF(F77=0,1,(D77-F77)/F77)</f>
        <v>1</v>
      </c>
      <c r="H77" s="8">
        <f>D77 - F77</f>
        <v>25.36</v>
      </c>
      <c r="K77"/>
      <c r="M77" s="12"/>
      <c r="P77" t="str">
        <f t="shared" si="2"/>
        <v/>
      </c>
      <c r="Q77" t="str">
        <f t="shared" si="3"/>
        <v/>
      </c>
    </row>
    <row r="78" spans="1:17" x14ac:dyDescent="0.25">
      <c r="A78">
        <v>15796599</v>
      </c>
      <c r="B78" t="s">
        <v>18</v>
      </c>
      <c r="C78" t="s">
        <v>19</v>
      </c>
      <c r="D78" s="3">
        <v>25.08</v>
      </c>
      <c r="E78">
        <v>67</v>
      </c>
      <c r="G78" s="6">
        <f>IF(F78=0,1,(D78-F78)/F78)</f>
        <v>1</v>
      </c>
      <c r="H78" s="8">
        <f>D78 - F78</f>
        <v>25.08</v>
      </c>
      <c r="K78"/>
      <c r="M78" s="12"/>
      <c r="P78" t="str">
        <f t="shared" si="2"/>
        <v/>
      </c>
      <c r="Q78" t="str">
        <f t="shared" si="3"/>
        <v/>
      </c>
    </row>
    <row r="79" spans="1:17" x14ac:dyDescent="0.25">
      <c r="A79">
        <v>1374939</v>
      </c>
      <c r="B79" t="s">
        <v>699</v>
      </c>
      <c r="C79" t="s">
        <v>699</v>
      </c>
      <c r="D79" s="3">
        <v>25</v>
      </c>
      <c r="E79">
        <v>14</v>
      </c>
      <c r="G79" s="6">
        <f>IF(F79=0,1,(D79-F79)/F79)</f>
        <v>1</v>
      </c>
      <c r="H79" s="8">
        <f>D79 - F79</f>
        <v>25</v>
      </c>
      <c r="K79"/>
      <c r="M79" s="12"/>
      <c r="P79" t="str">
        <f t="shared" si="2"/>
        <v/>
      </c>
      <c r="Q79" t="str">
        <f t="shared" si="3"/>
        <v/>
      </c>
    </row>
    <row r="80" spans="1:17" x14ac:dyDescent="0.25">
      <c r="A80">
        <v>8668662</v>
      </c>
      <c r="B80" t="s">
        <v>311</v>
      </c>
      <c r="C80" t="s">
        <v>332</v>
      </c>
      <c r="D80" s="3">
        <v>25</v>
      </c>
      <c r="E80">
        <v>16</v>
      </c>
      <c r="G80" s="6">
        <f>IF(F80=0,1,(D80-F80)/F80)</f>
        <v>1</v>
      </c>
      <c r="H80" s="8">
        <f>D80 - F80</f>
        <v>25</v>
      </c>
      <c r="K80"/>
      <c r="M80" s="12"/>
      <c r="P80" t="str">
        <f t="shared" si="2"/>
        <v/>
      </c>
      <c r="Q80" t="str">
        <f t="shared" si="3"/>
        <v/>
      </c>
    </row>
    <row r="81" spans="1:17" x14ac:dyDescent="0.25">
      <c r="A81">
        <v>8729410</v>
      </c>
      <c r="B81" t="s">
        <v>413</v>
      </c>
      <c r="C81" t="s">
        <v>414</v>
      </c>
      <c r="D81" s="3">
        <v>50</v>
      </c>
      <c r="E81">
        <v>6</v>
      </c>
      <c r="F81" s="3">
        <v>25</v>
      </c>
      <c r="G81" s="6">
        <f>IF(F81=0,1,(D81-F81)/F81)</f>
        <v>1</v>
      </c>
      <c r="H81" s="8">
        <f>D81 - F81</f>
        <v>25</v>
      </c>
      <c r="K81"/>
      <c r="M81" s="12"/>
      <c r="P81" t="str">
        <f t="shared" si="2"/>
        <v/>
      </c>
      <c r="Q81" t="str">
        <f t="shared" si="3"/>
        <v/>
      </c>
    </row>
    <row r="82" spans="1:17" x14ac:dyDescent="0.25">
      <c r="A82">
        <v>13329339</v>
      </c>
      <c r="B82" t="s">
        <v>474</v>
      </c>
      <c r="C82" t="s">
        <v>475</v>
      </c>
      <c r="D82" s="3">
        <v>35.29</v>
      </c>
      <c r="E82">
        <v>1</v>
      </c>
      <c r="F82" s="3">
        <v>10.99</v>
      </c>
      <c r="G82" s="6">
        <f>IF(F82=0,1,(D82-F82)/F82)</f>
        <v>2.2111010009099177</v>
      </c>
      <c r="H82" s="8">
        <f>D82 - F82</f>
        <v>24.299999999999997</v>
      </c>
      <c r="K82"/>
      <c r="M82" s="12"/>
      <c r="P82" t="str">
        <f t="shared" si="2"/>
        <v/>
      </c>
      <c r="Q82" t="str">
        <f t="shared" si="3"/>
        <v/>
      </c>
    </row>
    <row r="83" spans="1:17" x14ac:dyDescent="0.25">
      <c r="A83">
        <v>1984279</v>
      </c>
      <c r="B83" t="s">
        <v>317</v>
      </c>
      <c r="C83" t="s">
        <v>324</v>
      </c>
      <c r="D83" s="3">
        <v>24</v>
      </c>
      <c r="E83">
        <v>22</v>
      </c>
      <c r="G83" s="6">
        <f>IF(F83=0,1,(D83-F83)/F83)</f>
        <v>1</v>
      </c>
      <c r="H83" s="8">
        <f>D83 - F83</f>
        <v>24</v>
      </c>
      <c r="K83"/>
      <c r="M83" s="12"/>
      <c r="P83" t="str">
        <f t="shared" si="2"/>
        <v/>
      </c>
      <c r="Q83" t="str">
        <f t="shared" si="3"/>
        <v/>
      </c>
    </row>
    <row r="84" spans="1:17" x14ac:dyDescent="0.25">
      <c r="A84">
        <v>9232817</v>
      </c>
      <c r="B84" t="s">
        <v>395</v>
      </c>
      <c r="C84" t="s">
        <v>396</v>
      </c>
      <c r="D84" s="3">
        <v>24</v>
      </c>
      <c r="E84">
        <v>9</v>
      </c>
      <c r="G84" s="6">
        <f>IF(F84=0,1,(D84-F84)/F84)</f>
        <v>1</v>
      </c>
      <c r="H84" s="8">
        <f>D84 - F84</f>
        <v>24</v>
      </c>
      <c r="K84"/>
      <c r="M84" s="12"/>
      <c r="P84" t="str">
        <f t="shared" si="2"/>
        <v/>
      </c>
      <c r="Q84" t="str">
        <f t="shared" si="3"/>
        <v/>
      </c>
    </row>
    <row r="85" spans="1:17" x14ac:dyDescent="0.25">
      <c r="A85">
        <v>4414213</v>
      </c>
      <c r="B85" t="s">
        <v>367</v>
      </c>
      <c r="C85" t="s">
        <v>843</v>
      </c>
      <c r="D85" s="3">
        <v>33.99</v>
      </c>
      <c r="E85">
        <v>17</v>
      </c>
      <c r="F85" s="3">
        <v>10.34</v>
      </c>
      <c r="G85" s="6">
        <f>IF(F85=0,1,(D85-F85)/F85)</f>
        <v>2.2872340425531918</v>
      </c>
      <c r="H85" s="8">
        <f>D85 - F85</f>
        <v>23.650000000000002</v>
      </c>
      <c r="K85"/>
      <c r="M85" s="12"/>
      <c r="P85" t="str">
        <f t="shared" si="2"/>
        <v/>
      </c>
      <c r="Q85" t="str">
        <f t="shared" si="3"/>
        <v/>
      </c>
    </row>
    <row r="86" spans="1:17" x14ac:dyDescent="0.25">
      <c r="A86">
        <v>22868621</v>
      </c>
      <c r="B86" t="s">
        <v>129</v>
      </c>
      <c r="C86" t="s">
        <v>130</v>
      </c>
      <c r="D86" s="3">
        <v>23.28</v>
      </c>
      <c r="E86">
        <v>37</v>
      </c>
      <c r="G86" s="6">
        <f>IF(F86=0,1,(D86-F86)/F86)</f>
        <v>1</v>
      </c>
      <c r="H86" s="8">
        <f>D86 - F86</f>
        <v>23.28</v>
      </c>
      <c r="K86"/>
      <c r="M86" s="12"/>
      <c r="P86" t="str">
        <f t="shared" si="2"/>
        <v/>
      </c>
      <c r="Q86" t="str">
        <f t="shared" si="3"/>
        <v/>
      </c>
    </row>
    <row r="87" spans="1:17" x14ac:dyDescent="0.25">
      <c r="A87">
        <v>11157900</v>
      </c>
      <c r="B87" t="s">
        <v>245</v>
      </c>
      <c r="C87" t="s">
        <v>246</v>
      </c>
      <c r="D87" s="3">
        <v>23</v>
      </c>
      <c r="E87">
        <v>19</v>
      </c>
      <c r="G87" s="6">
        <f>IF(F87=0,1,(D87-F87)/F87)</f>
        <v>1</v>
      </c>
      <c r="H87" s="8">
        <f>D87 - F87</f>
        <v>23</v>
      </c>
      <c r="K87"/>
      <c r="M87" s="12"/>
      <c r="P87" t="str">
        <f t="shared" si="2"/>
        <v/>
      </c>
      <c r="Q87" t="str">
        <f t="shared" si="3"/>
        <v/>
      </c>
    </row>
    <row r="88" spans="1:17" x14ac:dyDescent="0.25">
      <c r="A88">
        <v>14374762</v>
      </c>
      <c r="B88" t="s">
        <v>418</v>
      </c>
      <c r="C88" t="s">
        <v>419</v>
      </c>
      <c r="D88" s="3">
        <v>50</v>
      </c>
      <c r="E88">
        <v>30</v>
      </c>
      <c r="F88" s="3">
        <v>27</v>
      </c>
      <c r="G88" s="6">
        <f>IF(F88=0,1,(D88-F88)/F88)</f>
        <v>0.85185185185185186</v>
      </c>
      <c r="H88" s="8">
        <f>D88 - F88</f>
        <v>23</v>
      </c>
      <c r="K88"/>
      <c r="M88" s="12"/>
      <c r="P88" t="str">
        <f t="shared" si="2"/>
        <v/>
      </c>
      <c r="Q88" t="str">
        <f t="shared" si="3"/>
        <v/>
      </c>
    </row>
    <row r="89" spans="1:17" x14ac:dyDescent="0.25">
      <c r="A89">
        <v>12989127</v>
      </c>
      <c r="B89" t="s">
        <v>476</v>
      </c>
      <c r="C89" t="s">
        <v>477</v>
      </c>
      <c r="D89" s="3">
        <v>33.770000000000003</v>
      </c>
      <c r="E89">
        <v>6</v>
      </c>
      <c r="F89" s="3">
        <v>10.99</v>
      </c>
      <c r="G89" s="6">
        <f>IF(F89=0,1,(D89-F89)/F89)</f>
        <v>2.0727934485896271</v>
      </c>
      <c r="H89" s="8">
        <f>D89 - F89</f>
        <v>22.78</v>
      </c>
      <c r="K89"/>
      <c r="M89" s="12"/>
      <c r="P89" t="str">
        <f t="shared" si="2"/>
        <v/>
      </c>
      <c r="Q89" t="str">
        <f t="shared" si="3"/>
        <v/>
      </c>
    </row>
    <row r="90" spans="1:17" x14ac:dyDescent="0.25">
      <c r="A90">
        <v>13452748</v>
      </c>
      <c r="B90" t="s">
        <v>96</v>
      </c>
      <c r="C90" t="s">
        <v>454</v>
      </c>
      <c r="D90" s="3">
        <v>50</v>
      </c>
      <c r="E90">
        <v>5</v>
      </c>
      <c r="F90" s="3">
        <v>28</v>
      </c>
      <c r="G90" s="6">
        <f>IF(F90=0,1,(D90-F90)/F90)</f>
        <v>0.7857142857142857</v>
      </c>
      <c r="H90" s="8">
        <f>D90 - F90</f>
        <v>22</v>
      </c>
      <c r="K90"/>
      <c r="M90" s="12"/>
      <c r="P90" t="str">
        <f t="shared" si="2"/>
        <v/>
      </c>
      <c r="Q90" t="str">
        <f t="shared" si="3"/>
        <v/>
      </c>
    </row>
    <row r="91" spans="1:17" x14ac:dyDescent="0.25">
      <c r="A91">
        <v>17992876</v>
      </c>
      <c r="B91" t="s">
        <v>348</v>
      </c>
      <c r="C91" t="s">
        <v>349</v>
      </c>
      <c r="D91" s="3">
        <v>21.99</v>
      </c>
      <c r="E91">
        <v>49</v>
      </c>
      <c r="G91" s="6">
        <f>IF(F91=0,1,(D91-F91)/F91)</f>
        <v>1</v>
      </c>
      <c r="H91" s="8">
        <f>D91 - F91</f>
        <v>21.99</v>
      </c>
      <c r="K91"/>
      <c r="M91" s="12"/>
      <c r="P91" t="str">
        <f t="shared" si="2"/>
        <v/>
      </c>
      <c r="Q91" t="str">
        <f t="shared" si="3"/>
        <v/>
      </c>
    </row>
    <row r="92" spans="1:17" x14ac:dyDescent="0.25">
      <c r="A92">
        <v>8635690</v>
      </c>
      <c r="B92" t="s">
        <v>20</v>
      </c>
      <c r="C92" t="s">
        <v>851</v>
      </c>
      <c r="D92" s="3">
        <v>21.73</v>
      </c>
      <c r="E92">
        <v>20</v>
      </c>
      <c r="G92" s="6">
        <f>IF(F92=0,1,(D92-F92)/F92)</f>
        <v>1</v>
      </c>
      <c r="H92" s="8">
        <f>D92 - F92</f>
        <v>21.73</v>
      </c>
      <c r="K92"/>
      <c r="M92" s="12"/>
      <c r="P92" t="str">
        <f t="shared" si="2"/>
        <v/>
      </c>
      <c r="Q92" t="str">
        <f t="shared" si="3"/>
        <v/>
      </c>
    </row>
    <row r="93" spans="1:17" x14ac:dyDescent="0.25">
      <c r="A93">
        <v>6593202</v>
      </c>
      <c r="B93" t="s">
        <v>135</v>
      </c>
      <c r="C93" t="s">
        <v>136</v>
      </c>
      <c r="D93" s="3">
        <v>25</v>
      </c>
      <c r="E93">
        <v>1</v>
      </c>
      <c r="F93" s="3">
        <v>3.33</v>
      </c>
      <c r="G93" s="6">
        <f>IF(F93=0,1,(D93-F93)/F93)</f>
        <v>6.5075075075075075</v>
      </c>
      <c r="H93" s="8">
        <f>D93 - F93</f>
        <v>21.67</v>
      </c>
      <c r="K93"/>
      <c r="M93" s="12"/>
      <c r="P93" t="str">
        <f t="shared" si="2"/>
        <v/>
      </c>
      <c r="Q93" t="str">
        <f t="shared" si="3"/>
        <v/>
      </c>
    </row>
    <row r="94" spans="1:17" x14ac:dyDescent="0.25">
      <c r="A94">
        <v>13327142</v>
      </c>
      <c r="B94" t="s">
        <v>548</v>
      </c>
      <c r="C94" t="s">
        <v>549</v>
      </c>
      <c r="D94" s="3">
        <v>50</v>
      </c>
      <c r="E94">
        <v>4</v>
      </c>
      <c r="F94" s="3">
        <v>28.34</v>
      </c>
      <c r="G94" s="6">
        <f>IF(F94=0,1,(D94-F94)/F94)</f>
        <v>0.76429075511644318</v>
      </c>
      <c r="H94" s="8">
        <f>D94 - F94</f>
        <v>21.66</v>
      </c>
      <c r="K94"/>
      <c r="M94" s="12"/>
      <c r="P94" t="str">
        <f t="shared" si="2"/>
        <v/>
      </c>
      <c r="Q94" t="str">
        <f t="shared" si="3"/>
        <v/>
      </c>
    </row>
    <row r="95" spans="1:17" x14ac:dyDescent="0.25">
      <c r="A95">
        <v>1574261</v>
      </c>
      <c r="B95" t="s">
        <v>317</v>
      </c>
      <c r="C95" t="s">
        <v>317</v>
      </c>
      <c r="D95" s="3">
        <v>21.63</v>
      </c>
      <c r="E95">
        <v>17</v>
      </c>
      <c r="G95" s="6">
        <f>IF(F95=0,1,(D95-F95)/F95)</f>
        <v>1</v>
      </c>
      <c r="H95" s="8">
        <f>D95 - F95</f>
        <v>21.63</v>
      </c>
      <c r="K95"/>
      <c r="M95" s="12"/>
      <c r="P95" t="str">
        <f t="shared" si="2"/>
        <v/>
      </c>
      <c r="Q95" t="str">
        <f t="shared" si="3"/>
        <v/>
      </c>
    </row>
    <row r="96" spans="1:17" x14ac:dyDescent="0.25">
      <c r="A96">
        <v>6567450</v>
      </c>
      <c r="B96" t="s">
        <v>464</v>
      </c>
      <c r="C96" t="s">
        <v>763</v>
      </c>
      <c r="D96" s="3">
        <v>29.41</v>
      </c>
      <c r="E96">
        <v>2</v>
      </c>
      <c r="F96" s="3">
        <v>8</v>
      </c>
      <c r="G96" s="6">
        <f>IF(F96=0,1,(D96-F96)/F96)</f>
        <v>2.67625</v>
      </c>
      <c r="H96" s="8">
        <f>D96 - F96</f>
        <v>21.41</v>
      </c>
      <c r="K96"/>
      <c r="M96" s="12"/>
      <c r="P96" t="str">
        <f t="shared" si="2"/>
        <v/>
      </c>
      <c r="Q96" t="str">
        <f t="shared" si="3"/>
        <v/>
      </c>
    </row>
    <row r="97" spans="1:17" x14ac:dyDescent="0.25">
      <c r="A97">
        <v>6567450</v>
      </c>
      <c r="B97" t="s">
        <v>464</v>
      </c>
      <c r="C97" t="s">
        <v>763</v>
      </c>
      <c r="D97" s="3">
        <v>29.41</v>
      </c>
      <c r="E97">
        <v>2</v>
      </c>
      <c r="F97" s="3">
        <v>8</v>
      </c>
      <c r="G97" s="6">
        <f>IF(F97=0,1,(D97-F97)/F97)</f>
        <v>2.67625</v>
      </c>
      <c r="H97" s="8">
        <f>D97 - F97</f>
        <v>21.41</v>
      </c>
      <c r="K97"/>
      <c r="M97" s="12"/>
      <c r="P97" t="str">
        <f t="shared" si="2"/>
        <v/>
      </c>
      <c r="Q97" t="str">
        <f t="shared" si="3"/>
        <v/>
      </c>
    </row>
    <row r="98" spans="1:17" x14ac:dyDescent="0.25">
      <c r="A98">
        <v>7705657</v>
      </c>
      <c r="B98" t="s">
        <v>424</v>
      </c>
      <c r="C98" t="s">
        <v>425</v>
      </c>
      <c r="D98" s="3">
        <v>33</v>
      </c>
      <c r="E98">
        <v>3</v>
      </c>
      <c r="F98" s="3">
        <v>12</v>
      </c>
      <c r="G98" s="6">
        <f>IF(F98=0,1,(D98-F98)/F98)</f>
        <v>1.75</v>
      </c>
      <c r="H98" s="8">
        <f>D98 - F98</f>
        <v>21</v>
      </c>
      <c r="K98"/>
      <c r="M98" s="12"/>
      <c r="P98" t="str">
        <f t="shared" si="2"/>
        <v/>
      </c>
      <c r="Q98" t="str">
        <f t="shared" si="3"/>
        <v/>
      </c>
    </row>
    <row r="99" spans="1:17" x14ac:dyDescent="0.25">
      <c r="A99">
        <v>12389911</v>
      </c>
      <c r="B99" t="s">
        <v>587</v>
      </c>
      <c r="C99" t="s">
        <v>588</v>
      </c>
      <c r="D99" s="3">
        <v>33</v>
      </c>
      <c r="E99">
        <v>2</v>
      </c>
      <c r="F99" s="3">
        <v>12</v>
      </c>
      <c r="G99" s="6">
        <f>IF(F99=0,1,(D99-F99)/F99)</f>
        <v>1.75</v>
      </c>
      <c r="H99" s="8">
        <f>D99 - F99</f>
        <v>21</v>
      </c>
      <c r="K99"/>
      <c r="M99" s="12"/>
      <c r="P99" t="str">
        <f t="shared" si="2"/>
        <v/>
      </c>
      <c r="Q99" t="str">
        <f t="shared" si="3"/>
        <v/>
      </c>
    </row>
    <row r="100" spans="1:17" x14ac:dyDescent="0.25">
      <c r="A100">
        <v>7452150</v>
      </c>
      <c r="B100" t="s">
        <v>112</v>
      </c>
      <c r="C100" t="s">
        <v>112</v>
      </c>
      <c r="D100" s="3">
        <v>23.52</v>
      </c>
      <c r="E100">
        <v>5</v>
      </c>
      <c r="F100" s="3">
        <v>3</v>
      </c>
      <c r="G100" s="6">
        <f>IF(F100=0,1,(D100-F100)/F100)</f>
        <v>6.84</v>
      </c>
      <c r="H100" s="8">
        <f>D100 - F100</f>
        <v>20.52</v>
      </c>
      <c r="K100"/>
      <c r="M100" s="12"/>
      <c r="P100" t="str">
        <f t="shared" si="2"/>
        <v/>
      </c>
      <c r="Q100" t="str">
        <f t="shared" si="3"/>
        <v/>
      </c>
    </row>
    <row r="101" spans="1:17" x14ac:dyDescent="0.25">
      <c r="A101">
        <v>13053220</v>
      </c>
      <c r="B101" t="s">
        <v>94</v>
      </c>
      <c r="C101" t="s">
        <v>95</v>
      </c>
      <c r="D101" s="3">
        <v>47.45</v>
      </c>
      <c r="E101">
        <v>2</v>
      </c>
      <c r="F101" s="3">
        <v>27</v>
      </c>
      <c r="G101" s="6">
        <f>IF(F101=0,1,(D101-F101)/F101)</f>
        <v>0.75740740740740753</v>
      </c>
      <c r="H101" s="8">
        <f>D101 - F101</f>
        <v>20.450000000000003</v>
      </c>
      <c r="K101"/>
      <c r="M101" s="12"/>
      <c r="P101" t="str">
        <f t="shared" si="2"/>
        <v/>
      </c>
      <c r="Q101" t="str">
        <f t="shared" si="3"/>
        <v/>
      </c>
    </row>
    <row r="102" spans="1:17" x14ac:dyDescent="0.25">
      <c r="A102">
        <v>12876687</v>
      </c>
      <c r="B102" t="s">
        <v>797</v>
      </c>
      <c r="C102" t="s">
        <v>798</v>
      </c>
      <c r="D102" s="3">
        <v>45.39</v>
      </c>
      <c r="E102">
        <v>3</v>
      </c>
      <c r="F102" s="3">
        <v>24.95</v>
      </c>
      <c r="G102" s="6">
        <f>IF(F102=0,1,(D102-F102)/F102)</f>
        <v>0.81923847695390783</v>
      </c>
      <c r="H102" s="8">
        <f>D102 - F102</f>
        <v>20.440000000000001</v>
      </c>
      <c r="K102"/>
      <c r="M102" s="12"/>
      <c r="P102" t="str">
        <f t="shared" si="2"/>
        <v/>
      </c>
      <c r="Q102" t="str">
        <f t="shared" si="3"/>
        <v/>
      </c>
    </row>
    <row r="103" spans="1:17" x14ac:dyDescent="0.25">
      <c r="A103">
        <v>14357727</v>
      </c>
      <c r="B103" t="s">
        <v>243</v>
      </c>
      <c r="C103" t="s">
        <v>244</v>
      </c>
      <c r="D103" s="3">
        <v>45</v>
      </c>
      <c r="E103">
        <v>4</v>
      </c>
      <c r="F103" s="3">
        <v>24.99</v>
      </c>
      <c r="G103" s="6">
        <f>IF(F103=0,1,(D103-F103)/F103)</f>
        <v>0.8007202881152462</v>
      </c>
      <c r="H103" s="8">
        <f>D103 - F103</f>
        <v>20.010000000000002</v>
      </c>
      <c r="K103"/>
      <c r="M103" s="12"/>
      <c r="P103" t="str">
        <f t="shared" si="2"/>
        <v/>
      </c>
      <c r="Q103" t="str">
        <f t="shared" si="3"/>
        <v/>
      </c>
    </row>
    <row r="104" spans="1:17" x14ac:dyDescent="0.25">
      <c r="A104">
        <v>1675404</v>
      </c>
      <c r="B104" t="s">
        <v>317</v>
      </c>
      <c r="C104" t="s">
        <v>318</v>
      </c>
      <c r="D104" s="3">
        <v>20</v>
      </c>
      <c r="E104">
        <v>11</v>
      </c>
      <c r="G104" s="6">
        <f>IF(F104=0,1,(D104-F104)/F104)</f>
        <v>1</v>
      </c>
      <c r="H104" s="8">
        <f>D104 - F104</f>
        <v>20</v>
      </c>
      <c r="K104"/>
      <c r="M104" s="12"/>
      <c r="P104" t="str">
        <f t="shared" si="2"/>
        <v/>
      </c>
      <c r="Q104" t="str">
        <f t="shared" si="3"/>
        <v/>
      </c>
    </row>
    <row r="105" spans="1:17" x14ac:dyDescent="0.25">
      <c r="A105">
        <v>12738643</v>
      </c>
      <c r="B105" t="s">
        <v>548</v>
      </c>
      <c r="C105" t="s">
        <v>576</v>
      </c>
      <c r="D105" s="3">
        <v>50</v>
      </c>
      <c r="E105">
        <v>5</v>
      </c>
      <c r="F105" s="3">
        <v>30</v>
      </c>
      <c r="G105" s="6">
        <f>IF(F105=0,1,(D105-F105)/F105)</f>
        <v>0.66666666666666663</v>
      </c>
      <c r="H105" s="8">
        <f>D105 - F105</f>
        <v>20</v>
      </c>
      <c r="K105"/>
      <c r="M105" s="12"/>
      <c r="P105" t="str">
        <f t="shared" si="2"/>
        <v/>
      </c>
      <c r="Q105" t="str">
        <f t="shared" si="3"/>
        <v/>
      </c>
    </row>
    <row r="106" spans="1:17" x14ac:dyDescent="0.25">
      <c r="A106">
        <v>13290519</v>
      </c>
      <c r="B106" t="s">
        <v>800</v>
      </c>
      <c r="C106" t="s">
        <v>801</v>
      </c>
      <c r="D106" s="3">
        <v>46.75</v>
      </c>
      <c r="E106">
        <v>40</v>
      </c>
      <c r="F106" s="3">
        <v>27</v>
      </c>
      <c r="G106" s="6">
        <f>IF(F106=0,1,(D106-F106)/F106)</f>
        <v>0.73148148148148151</v>
      </c>
      <c r="H106" s="8">
        <f>D106 - F106</f>
        <v>19.75</v>
      </c>
      <c r="K106"/>
      <c r="M106" s="12"/>
      <c r="P106" t="str">
        <f t="shared" si="2"/>
        <v/>
      </c>
      <c r="Q106" t="str">
        <f t="shared" si="3"/>
        <v/>
      </c>
    </row>
    <row r="107" spans="1:17" x14ac:dyDescent="0.25">
      <c r="A107">
        <v>2055654</v>
      </c>
      <c r="B107" t="s">
        <v>234</v>
      </c>
      <c r="C107" t="s">
        <v>235</v>
      </c>
      <c r="D107" s="3">
        <v>33.78</v>
      </c>
      <c r="E107">
        <v>79</v>
      </c>
      <c r="F107" s="3">
        <v>14.6</v>
      </c>
      <c r="G107" s="6">
        <f>IF(F107=0,1,(D107-F107)/F107)</f>
        <v>1.3136986301369864</v>
      </c>
      <c r="H107" s="8">
        <f>D107 - F107</f>
        <v>19.18</v>
      </c>
      <c r="K107"/>
      <c r="M107" s="12"/>
      <c r="P107" t="str">
        <f t="shared" si="2"/>
        <v/>
      </c>
      <c r="Q107" t="str">
        <f t="shared" si="3"/>
        <v/>
      </c>
    </row>
    <row r="108" spans="1:17" x14ac:dyDescent="0.25">
      <c r="A108">
        <v>14272482</v>
      </c>
      <c r="B108" t="s">
        <v>476</v>
      </c>
      <c r="C108" t="s">
        <v>484</v>
      </c>
      <c r="D108" s="3">
        <v>30</v>
      </c>
      <c r="E108">
        <v>8</v>
      </c>
      <c r="F108" s="3">
        <v>10.99</v>
      </c>
      <c r="G108" s="6">
        <f>IF(F108=0,1,(D108-F108)/F108)</f>
        <v>1.7297543221110099</v>
      </c>
      <c r="H108" s="8">
        <f>D108 - F108</f>
        <v>19.009999999999998</v>
      </c>
      <c r="K108"/>
      <c r="M108" s="12"/>
      <c r="P108" t="str">
        <f t="shared" si="2"/>
        <v/>
      </c>
      <c r="Q108" t="str">
        <f t="shared" si="3"/>
        <v/>
      </c>
    </row>
    <row r="109" spans="1:17" x14ac:dyDescent="0.25">
      <c r="A109">
        <v>3244751</v>
      </c>
      <c r="B109" t="s">
        <v>45</v>
      </c>
      <c r="C109" t="s">
        <v>46</v>
      </c>
      <c r="D109" s="3">
        <v>18.989999999999998</v>
      </c>
      <c r="E109">
        <v>8</v>
      </c>
      <c r="G109" s="6">
        <f>IF(F109=0,1,(D109-F109)/F109)</f>
        <v>1</v>
      </c>
      <c r="H109" s="8">
        <f>D109 - F109</f>
        <v>18.989999999999998</v>
      </c>
      <c r="K109"/>
      <c r="M109" s="12"/>
      <c r="P109" t="str">
        <f t="shared" si="2"/>
        <v/>
      </c>
      <c r="Q109" t="str">
        <f t="shared" si="3"/>
        <v/>
      </c>
    </row>
    <row r="110" spans="1:17" x14ac:dyDescent="0.25">
      <c r="A110">
        <v>5687556</v>
      </c>
      <c r="B110" t="s">
        <v>88</v>
      </c>
      <c r="C110" t="s">
        <v>596</v>
      </c>
      <c r="D110" s="3">
        <v>39</v>
      </c>
      <c r="E110">
        <v>28</v>
      </c>
      <c r="F110" s="3">
        <v>20.09</v>
      </c>
      <c r="G110" s="6">
        <f>IF(F110=0,1,(D110-F110)/F110)</f>
        <v>0.94126431060228966</v>
      </c>
      <c r="H110" s="8">
        <f>D110 - F110</f>
        <v>18.91</v>
      </c>
      <c r="K110"/>
      <c r="M110" s="12"/>
      <c r="P110" t="str">
        <f t="shared" si="2"/>
        <v/>
      </c>
      <c r="Q110" t="str">
        <f t="shared" si="3"/>
        <v/>
      </c>
    </row>
    <row r="111" spans="1:17" x14ac:dyDescent="0.25">
      <c r="A111">
        <v>2761409</v>
      </c>
      <c r="B111" t="s">
        <v>311</v>
      </c>
      <c r="C111" t="s">
        <v>312</v>
      </c>
      <c r="D111" s="3">
        <v>18.87</v>
      </c>
      <c r="E111">
        <v>23</v>
      </c>
      <c r="G111" s="6">
        <f>IF(F111=0,1,(D111-F111)/F111)</f>
        <v>1</v>
      </c>
      <c r="H111" s="8">
        <f>D111 - F111</f>
        <v>18.87</v>
      </c>
      <c r="K111"/>
      <c r="M111" s="12"/>
      <c r="P111" t="str">
        <f t="shared" si="2"/>
        <v/>
      </c>
      <c r="Q111" t="str">
        <f t="shared" si="3"/>
        <v/>
      </c>
    </row>
    <row r="112" spans="1:17" x14ac:dyDescent="0.25">
      <c r="A112">
        <v>11612890</v>
      </c>
      <c r="B112" t="s">
        <v>860</v>
      </c>
      <c r="C112" t="s">
        <v>861</v>
      </c>
      <c r="D112" s="3">
        <v>58.81</v>
      </c>
      <c r="E112">
        <v>15</v>
      </c>
      <c r="F112" s="3">
        <v>40</v>
      </c>
      <c r="G112" s="6">
        <f>IF(F112=0,1,(D112-F112)/F112)</f>
        <v>0.47025000000000006</v>
      </c>
      <c r="H112" s="8">
        <f>D112 - F112</f>
        <v>18.810000000000002</v>
      </c>
      <c r="K112"/>
      <c r="M112" s="12"/>
      <c r="P112" t="str">
        <f t="shared" si="2"/>
        <v/>
      </c>
      <c r="Q112" t="str">
        <f t="shared" si="3"/>
        <v/>
      </c>
    </row>
    <row r="113" spans="1:17" x14ac:dyDescent="0.25">
      <c r="A113">
        <v>12273915</v>
      </c>
      <c r="B113" t="s">
        <v>575</v>
      </c>
      <c r="C113" t="s">
        <v>575</v>
      </c>
      <c r="D113" s="3">
        <v>28.99</v>
      </c>
      <c r="E113">
        <v>3</v>
      </c>
      <c r="F113" s="3">
        <v>10.79</v>
      </c>
      <c r="G113" s="6">
        <f>IF(F113=0,1,(D113-F113)/F113)</f>
        <v>1.6867469879518073</v>
      </c>
      <c r="H113" s="8">
        <f>D113 - F113</f>
        <v>18.2</v>
      </c>
      <c r="K113"/>
      <c r="M113" s="12"/>
      <c r="P113" t="str">
        <f t="shared" si="2"/>
        <v/>
      </c>
      <c r="Q113" t="str">
        <f t="shared" si="3"/>
        <v/>
      </c>
    </row>
    <row r="114" spans="1:17" x14ac:dyDescent="0.25">
      <c r="A114">
        <v>2194953</v>
      </c>
      <c r="B114" t="s">
        <v>317</v>
      </c>
      <c r="C114" t="s">
        <v>323</v>
      </c>
      <c r="D114" s="3">
        <v>18</v>
      </c>
      <c r="E114">
        <v>34</v>
      </c>
      <c r="G114" s="6">
        <f>IF(F114=0,1,(D114-F114)/F114)</f>
        <v>1</v>
      </c>
      <c r="H114" s="8">
        <f>D114 - F114</f>
        <v>18</v>
      </c>
      <c r="K114"/>
      <c r="M114" s="12"/>
      <c r="P114" t="str">
        <f t="shared" si="2"/>
        <v/>
      </c>
      <c r="Q114" t="str">
        <f t="shared" si="3"/>
        <v/>
      </c>
    </row>
    <row r="115" spans="1:17" x14ac:dyDescent="0.25">
      <c r="A115">
        <v>4572816</v>
      </c>
      <c r="B115" t="s">
        <v>24</v>
      </c>
      <c r="C115" t="s">
        <v>34</v>
      </c>
      <c r="D115" s="3">
        <v>18</v>
      </c>
      <c r="E115">
        <v>47</v>
      </c>
      <c r="G115" s="6">
        <f>IF(F115=0,1,(D115-F115)/F115)</f>
        <v>1</v>
      </c>
      <c r="H115" s="8">
        <f>D115 - F115</f>
        <v>18</v>
      </c>
      <c r="K115"/>
      <c r="M115" s="12"/>
      <c r="P115" t="str">
        <f t="shared" si="2"/>
        <v/>
      </c>
      <c r="Q115" t="str">
        <f t="shared" si="3"/>
        <v/>
      </c>
    </row>
    <row r="116" spans="1:17" x14ac:dyDescent="0.25">
      <c r="A116">
        <v>8363969</v>
      </c>
      <c r="B116" t="s">
        <v>601</v>
      </c>
      <c r="C116" t="s">
        <v>602</v>
      </c>
      <c r="D116" s="3">
        <v>18</v>
      </c>
      <c r="E116">
        <v>22</v>
      </c>
      <c r="G116" s="6">
        <f>IF(F116=0,1,(D116-F116)/F116)</f>
        <v>1</v>
      </c>
      <c r="H116" s="8">
        <f>D116 - F116</f>
        <v>18</v>
      </c>
      <c r="K116"/>
      <c r="M116" s="12"/>
      <c r="P116" t="str">
        <f t="shared" si="2"/>
        <v/>
      </c>
      <c r="Q116" t="str">
        <f t="shared" si="3"/>
        <v/>
      </c>
    </row>
    <row r="117" spans="1:17" x14ac:dyDescent="0.25">
      <c r="A117">
        <v>4493884</v>
      </c>
      <c r="B117" t="s">
        <v>218</v>
      </c>
      <c r="C117" t="s">
        <v>219</v>
      </c>
      <c r="D117" s="3">
        <v>29.97</v>
      </c>
      <c r="E117">
        <v>10</v>
      </c>
      <c r="F117" s="3">
        <v>12.85</v>
      </c>
      <c r="G117" s="6">
        <f>IF(F117=0,1,(D117-F117)/F117)</f>
        <v>1.3322957198443579</v>
      </c>
      <c r="H117" s="8">
        <f>D117 - F117</f>
        <v>17.119999999999997</v>
      </c>
      <c r="K117"/>
      <c r="M117" s="12"/>
      <c r="P117" t="str">
        <f t="shared" si="2"/>
        <v/>
      </c>
      <c r="Q117" t="str">
        <f t="shared" si="3"/>
        <v/>
      </c>
    </row>
    <row r="118" spans="1:17" x14ac:dyDescent="0.25">
      <c r="A118">
        <v>6988084</v>
      </c>
      <c r="B118" t="s">
        <v>319</v>
      </c>
      <c r="C118" t="s">
        <v>320</v>
      </c>
      <c r="D118" s="3">
        <v>40</v>
      </c>
      <c r="E118">
        <v>1</v>
      </c>
      <c r="F118" s="3">
        <v>22.99</v>
      </c>
      <c r="G118" s="6">
        <f>IF(F118=0,1,(D118-F118)/F118)</f>
        <v>0.73988690735102225</v>
      </c>
      <c r="H118" s="8">
        <f>D118 - F118</f>
        <v>17.010000000000002</v>
      </c>
      <c r="K118"/>
      <c r="M118" s="12"/>
      <c r="P118" t="str">
        <f t="shared" si="2"/>
        <v/>
      </c>
      <c r="Q118" t="str">
        <f t="shared" si="3"/>
        <v/>
      </c>
    </row>
    <row r="119" spans="1:17" x14ac:dyDescent="0.25">
      <c r="A119">
        <v>3831081</v>
      </c>
      <c r="B119" t="s">
        <v>106</v>
      </c>
      <c r="C119" t="s">
        <v>107</v>
      </c>
      <c r="D119" s="3">
        <v>19.989999999999998</v>
      </c>
      <c r="E119">
        <v>2</v>
      </c>
      <c r="F119" s="3">
        <v>3</v>
      </c>
      <c r="G119" s="6">
        <f>IF(F119=0,1,(D119-F119)/F119)</f>
        <v>5.6633333333333331</v>
      </c>
      <c r="H119" s="8">
        <f>D119 - F119</f>
        <v>16.989999999999998</v>
      </c>
      <c r="K119"/>
      <c r="M119" s="12"/>
      <c r="P119" t="str">
        <f t="shared" si="2"/>
        <v/>
      </c>
      <c r="Q119" t="str">
        <f t="shared" si="3"/>
        <v/>
      </c>
    </row>
    <row r="120" spans="1:17" x14ac:dyDescent="0.25">
      <c r="A120">
        <v>2899296</v>
      </c>
      <c r="B120" t="s">
        <v>436</v>
      </c>
      <c r="C120" t="s">
        <v>437</v>
      </c>
      <c r="D120" s="3">
        <v>29.41</v>
      </c>
      <c r="E120">
        <v>4</v>
      </c>
      <c r="F120" s="3">
        <v>12.49</v>
      </c>
      <c r="G120" s="6">
        <f>IF(F120=0,1,(D120-F120)/F120)</f>
        <v>1.3546837469975981</v>
      </c>
      <c r="H120" s="8">
        <f>D120 - F120</f>
        <v>16.920000000000002</v>
      </c>
      <c r="K120"/>
      <c r="M120" s="12"/>
      <c r="P120" t="str">
        <f t="shared" si="2"/>
        <v/>
      </c>
      <c r="Q120" t="str">
        <f t="shared" si="3"/>
        <v/>
      </c>
    </row>
    <row r="121" spans="1:17" x14ac:dyDescent="0.25">
      <c r="A121">
        <v>10469540</v>
      </c>
      <c r="B121" t="s">
        <v>741</v>
      </c>
      <c r="C121" t="s">
        <v>742</v>
      </c>
      <c r="D121" s="3">
        <v>24.18</v>
      </c>
      <c r="E121">
        <v>6</v>
      </c>
      <c r="F121" s="3">
        <v>7.5</v>
      </c>
      <c r="G121" s="6">
        <f>IF(F121=0,1,(D121-F121)/F121)</f>
        <v>2.2239999999999998</v>
      </c>
      <c r="H121" s="8">
        <f>D121 - F121</f>
        <v>16.68</v>
      </c>
      <c r="K121"/>
      <c r="M121" s="12"/>
      <c r="P121" t="str">
        <f t="shared" si="2"/>
        <v/>
      </c>
      <c r="Q121" t="str">
        <f t="shared" si="3"/>
        <v/>
      </c>
    </row>
    <row r="122" spans="1:17" x14ac:dyDescent="0.25">
      <c r="A122">
        <v>12297031</v>
      </c>
      <c r="B122" t="s">
        <v>609</v>
      </c>
      <c r="C122" t="s">
        <v>610</v>
      </c>
      <c r="D122" s="3">
        <v>40</v>
      </c>
      <c r="E122">
        <v>2</v>
      </c>
      <c r="F122" s="3">
        <v>23.41</v>
      </c>
      <c r="G122" s="6">
        <f>IF(F122=0,1,(D122-F122)/F122)</f>
        <v>0.70867150790260569</v>
      </c>
      <c r="H122" s="8">
        <f>D122 - F122</f>
        <v>16.59</v>
      </c>
      <c r="K122"/>
      <c r="M122" s="12"/>
      <c r="P122" t="str">
        <f t="shared" si="2"/>
        <v/>
      </c>
      <c r="Q122" t="str">
        <f t="shared" si="3"/>
        <v/>
      </c>
    </row>
    <row r="123" spans="1:17" x14ac:dyDescent="0.25">
      <c r="A123">
        <v>9181771</v>
      </c>
      <c r="B123" t="s">
        <v>290</v>
      </c>
      <c r="C123" t="s">
        <v>677</v>
      </c>
      <c r="D123" s="3">
        <v>25.36</v>
      </c>
      <c r="E123">
        <v>6</v>
      </c>
      <c r="F123" s="3">
        <v>8.99</v>
      </c>
      <c r="G123" s="6">
        <f>IF(F123=0,1,(D123-F123)/F123)</f>
        <v>1.8209121245828694</v>
      </c>
      <c r="H123" s="8">
        <f>D123 - F123</f>
        <v>16.369999999999997</v>
      </c>
      <c r="K123"/>
      <c r="M123" s="12"/>
      <c r="P123" t="str">
        <f t="shared" si="2"/>
        <v/>
      </c>
      <c r="Q123" t="str">
        <f t="shared" si="3"/>
        <v/>
      </c>
    </row>
    <row r="124" spans="1:17" x14ac:dyDescent="0.25">
      <c r="A124">
        <v>12938593</v>
      </c>
      <c r="B124" t="s">
        <v>621</v>
      </c>
      <c r="C124" t="s">
        <v>634</v>
      </c>
      <c r="D124" s="3">
        <v>29</v>
      </c>
      <c r="E124">
        <v>6</v>
      </c>
      <c r="F124" s="3">
        <v>12.83</v>
      </c>
      <c r="G124" s="6">
        <f>IF(F124=0,1,(D124-F124)/F124)</f>
        <v>1.2603273577552612</v>
      </c>
      <c r="H124" s="8">
        <f>D124 - F124</f>
        <v>16.170000000000002</v>
      </c>
      <c r="K124"/>
      <c r="M124" s="12"/>
      <c r="P124" t="str">
        <f t="shared" si="2"/>
        <v/>
      </c>
      <c r="Q124" t="str">
        <f t="shared" si="3"/>
        <v/>
      </c>
    </row>
    <row r="125" spans="1:17" x14ac:dyDescent="0.25">
      <c r="A125">
        <v>5455366</v>
      </c>
      <c r="B125" t="s">
        <v>111</v>
      </c>
      <c r="C125" t="s">
        <v>111</v>
      </c>
      <c r="D125" s="3">
        <v>18.79</v>
      </c>
      <c r="E125">
        <v>3</v>
      </c>
      <c r="F125" s="3">
        <v>3</v>
      </c>
      <c r="G125" s="6">
        <f>IF(F125=0,1,(D125-F125)/F125)</f>
        <v>5.2633333333333328</v>
      </c>
      <c r="H125" s="8">
        <f>D125 - F125</f>
        <v>15.79</v>
      </c>
      <c r="K125"/>
      <c r="M125" s="12"/>
      <c r="P125" t="str">
        <f t="shared" si="2"/>
        <v/>
      </c>
      <c r="Q125" t="str">
        <f t="shared" si="3"/>
        <v/>
      </c>
    </row>
    <row r="126" spans="1:17" x14ac:dyDescent="0.25">
      <c r="A126">
        <v>9840123</v>
      </c>
      <c r="B126" t="s">
        <v>267</v>
      </c>
      <c r="C126" t="s">
        <v>271</v>
      </c>
      <c r="D126" s="3">
        <v>15.7</v>
      </c>
      <c r="E126">
        <v>71</v>
      </c>
      <c r="G126" s="6">
        <f>IF(F126=0,1,(D126-F126)/F126)</f>
        <v>1</v>
      </c>
      <c r="H126" s="8">
        <f>D126 - F126</f>
        <v>15.7</v>
      </c>
      <c r="K126"/>
      <c r="M126" s="12"/>
      <c r="P126" t="str">
        <f t="shared" si="2"/>
        <v/>
      </c>
      <c r="Q126" t="str">
        <f t="shared" si="3"/>
        <v/>
      </c>
    </row>
    <row r="127" spans="1:17" x14ac:dyDescent="0.25">
      <c r="A127">
        <v>206653</v>
      </c>
      <c r="B127" t="s">
        <v>79</v>
      </c>
      <c r="C127" t="s">
        <v>81</v>
      </c>
      <c r="D127" s="3">
        <v>15.45</v>
      </c>
      <c r="E127">
        <v>57</v>
      </c>
      <c r="G127" s="6">
        <f>IF(F127=0,1,(D127-F127)/F127)</f>
        <v>1</v>
      </c>
      <c r="H127" s="8">
        <f>D127 - F127</f>
        <v>15.45</v>
      </c>
      <c r="K127"/>
      <c r="M127" s="12"/>
      <c r="P127" t="str">
        <f t="shared" si="2"/>
        <v/>
      </c>
      <c r="Q127" t="str">
        <f t="shared" si="3"/>
        <v/>
      </c>
    </row>
    <row r="128" spans="1:17" x14ac:dyDescent="0.25">
      <c r="A128">
        <v>12852811</v>
      </c>
      <c r="B128" t="s">
        <v>548</v>
      </c>
      <c r="C128" t="s">
        <v>826</v>
      </c>
      <c r="D128" s="3">
        <v>41.12</v>
      </c>
      <c r="E128">
        <v>9</v>
      </c>
      <c r="F128" s="3">
        <v>25.7</v>
      </c>
      <c r="G128" s="6">
        <f>IF(F128=0,1,(D128-F128)/F128)</f>
        <v>0.6</v>
      </c>
      <c r="H128" s="8">
        <f>D128 - F128</f>
        <v>15.419999999999998</v>
      </c>
      <c r="K128"/>
      <c r="M128" s="12"/>
      <c r="P128" t="str">
        <f t="shared" si="2"/>
        <v/>
      </c>
      <c r="Q128" t="str">
        <f t="shared" si="3"/>
        <v/>
      </c>
    </row>
    <row r="129" spans="1:17" x14ac:dyDescent="0.25">
      <c r="A129">
        <v>8312002</v>
      </c>
      <c r="B129" t="s">
        <v>403</v>
      </c>
      <c r="C129" t="s">
        <v>405</v>
      </c>
      <c r="D129" s="3">
        <v>32.94</v>
      </c>
      <c r="E129">
        <v>31</v>
      </c>
      <c r="F129" s="3">
        <v>17.54</v>
      </c>
      <c r="G129" s="6">
        <f>IF(F129=0,1,(D129-F129)/F129)</f>
        <v>0.87799315849486881</v>
      </c>
      <c r="H129" s="8">
        <f>D129 - F129</f>
        <v>15.399999999999999</v>
      </c>
      <c r="K129"/>
      <c r="M129" s="12"/>
      <c r="P129" t="str">
        <f t="shared" si="2"/>
        <v/>
      </c>
      <c r="Q129" t="str">
        <f t="shared" si="3"/>
        <v/>
      </c>
    </row>
    <row r="130" spans="1:17" x14ac:dyDescent="0.25">
      <c r="A130">
        <v>4686373</v>
      </c>
      <c r="B130" t="s">
        <v>374</v>
      </c>
      <c r="C130" t="s">
        <v>375</v>
      </c>
      <c r="D130" s="3">
        <v>25</v>
      </c>
      <c r="E130">
        <v>10</v>
      </c>
      <c r="F130" s="3">
        <v>9.98</v>
      </c>
      <c r="G130" s="6">
        <f>IF(F130=0,1,(D130-F130)/F130)</f>
        <v>1.50501002004008</v>
      </c>
      <c r="H130" s="8">
        <f>D130 - F130</f>
        <v>15.02</v>
      </c>
      <c r="K130"/>
      <c r="M130" s="12"/>
      <c r="P130" t="str">
        <f t="shared" si="2"/>
        <v/>
      </c>
      <c r="Q130" t="str">
        <f t="shared" si="3"/>
        <v/>
      </c>
    </row>
    <row r="131" spans="1:17" x14ac:dyDescent="0.25">
      <c r="A131">
        <v>15207532</v>
      </c>
      <c r="B131" t="s">
        <v>482</v>
      </c>
      <c r="C131" t="s">
        <v>483</v>
      </c>
      <c r="D131" s="3">
        <v>35</v>
      </c>
      <c r="E131">
        <v>1</v>
      </c>
      <c r="F131" s="3">
        <v>19.989999999999998</v>
      </c>
      <c r="G131" s="6">
        <f>IF(F131=0,1,(D131-F131)/F131)</f>
        <v>0.75087543771885956</v>
      </c>
      <c r="H131" s="8">
        <f>D131 - F131</f>
        <v>15.010000000000002</v>
      </c>
      <c r="K131"/>
      <c r="M131" s="12"/>
      <c r="P131" t="str">
        <f t="shared" si="2"/>
        <v/>
      </c>
      <c r="Q131" t="str">
        <f t="shared" si="3"/>
        <v/>
      </c>
    </row>
    <row r="132" spans="1:17" x14ac:dyDescent="0.25">
      <c r="A132">
        <v>14602654</v>
      </c>
      <c r="B132" t="s">
        <v>567</v>
      </c>
      <c r="C132" t="s">
        <v>568</v>
      </c>
      <c r="D132" s="3">
        <v>64.98</v>
      </c>
      <c r="E132">
        <v>19</v>
      </c>
      <c r="F132" s="3">
        <v>49.98</v>
      </c>
      <c r="G132" s="6">
        <f>IF(F132=0,1,(D132-F132)/F132)</f>
        <v>0.30012004801920783</v>
      </c>
      <c r="H132" s="8">
        <f>D132 - F132</f>
        <v>15.000000000000007</v>
      </c>
      <c r="K132"/>
      <c r="M132" s="12"/>
      <c r="P132" t="str">
        <f t="shared" si="2"/>
        <v/>
      </c>
      <c r="Q132" t="str">
        <f t="shared" si="3"/>
        <v/>
      </c>
    </row>
    <row r="133" spans="1:17" x14ac:dyDescent="0.25">
      <c r="A133">
        <v>8863752</v>
      </c>
      <c r="B133" t="s">
        <v>569</v>
      </c>
      <c r="C133" t="s">
        <v>570</v>
      </c>
      <c r="D133" s="3">
        <v>18</v>
      </c>
      <c r="E133">
        <v>2</v>
      </c>
      <c r="F133" s="3">
        <v>3</v>
      </c>
      <c r="G133" s="6">
        <f>IF(F133=0,1,(D133-F133)/F133)</f>
        <v>5</v>
      </c>
      <c r="H133" s="8">
        <f>D133 - F133</f>
        <v>15</v>
      </c>
      <c r="K133"/>
      <c r="M133" s="12"/>
      <c r="P133" t="str">
        <f t="shared" ref="P133:P196" si="4">IF(OR(L133="", L133="Not Found"), "", HYPERLINK("http://discogs.com/sell/release/" &amp; L133, "Market"))</f>
        <v/>
      </c>
      <c r="Q133" t="str">
        <f t="shared" ref="Q133:Q196" si="5">IF(OR(L133="", L133="Not Found"), "", HYPERLINK("http://discogs.com/release/" &amp; L133, "Release"))</f>
        <v/>
      </c>
    </row>
    <row r="134" spans="1:17" x14ac:dyDescent="0.25">
      <c r="A134">
        <v>1574259</v>
      </c>
      <c r="B134" t="s">
        <v>317</v>
      </c>
      <c r="C134" t="s">
        <v>322</v>
      </c>
      <c r="D134" s="3">
        <v>15</v>
      </c>
      <c r="E134">
        <v>28</v>
      </c>
      <c r="G134" s="6">
        <f>IF(F134=0,1,(D134-F134)/F134)</f>
        <v>1</v>
      </c>
      <c r="H134" s="8">
        <f>D134 - F134</f>
        <v>15</v>
      </c>
      <c r="K134"/>
      <c r="M134" s="12"/>
      <c r="P134" t="str">
        <f t="shared" si="4"/>
        <v/>
      </c>
      <c r="Q134" t="str">
        <f t="shared" si="5"/>
        <v/>
      </c>
    </row>
    <row r="135" spans="1:17" x14ac:dyDescent="0.25">
      <c r="A135">
        <v>3583533</v>
      </c>
      <c r="B135" t="s">
        <v>317</v>
      </c>
      <c r="C135" t="s">
        <v>321</v>
      </c>
      <c r="D135" s="3">
        <v>15</v>
      </c>
      <c r="E135">
        <v>71</v>
      </c>
      <c r="G135" s="6">
        <f>IF(F135=0,1,(D135-F135)/F135)</f>
        <v>1</v>
      </c>
      <c r="H135" s="8">
        <f>D135 - F135</f>
        <v>15</v>
      </c>
      <c r="K135"/>
      <c r="M135" s="12"/>
      <c r="P135" t="str">
        <f t="shared" si="4"/>
        <v/>
      </c>
      <c r="Q135" t="str">
        <f t="shared" si="5"/>
        <v/>
      </c>
    </row>
    <row r="136" spans="1:17" x14ac:dyDescent="0.25">
      <c r="A136">
        <v>7545954</v>
      </c>
      <c r="B136" t="s">
        <v>644</v>
      </c>
      <c r="C136" t="s">
        <v>645</v>
      </c>
      <c r="D136" s="3">
        <v>15</v>
      </c>
      <c r="E136">
        <v>52</v>
      </c>
      <c r="G136" s="6">
        <f>IF(F136=0,1,(D136-F136)/F136)</f>
        <v>1</v>
      </c>
      <c r="H136" s="8">
        <f>D136 - F136</f>
        <v>15</v>
      </c>
      <c r="K136"/>
      <c r="M136" s="12"/>
      <c r="P136" t="str">
        <f t="shared" si="4"/>
        <v/>
      </c>
      <c r="Q136" t="str">
        <f t="shared" si="5"/>
        <v/>
      </c>
    </row>
    <row r="137" spans="1:17" x14ac:dyDescent="0.25">
      <c r="A137">
        <v>8580903</v>
      </c>
      <c r="B137" t="s">
        <v>381</v>
      </c>
      <c r="C137" t="s">
        <v>382</v>
      </c>
      <c r="D137" s="3">
        <v>14.99</v>
      </c>
      <c r="E137">
        <v>3</v>
      </c>
      <c r="G137" s="6">
        <f>IF(F137=0,1,(D137-F137)/F137)</f>
        <v>1</v>
      </c>
      <c r="H137" s="8">
        <f>D137 - F137</f>
        <v>14.99</v>
      </c>
      <c r="K137"/>
      <c r="M137" s="12"/>
      <c r="P137" t="str">
        <f t="shared" si="4"/>
        <v/>
      </c>
      <c r="Q137" t="str">
        <f t="shared" si="5"/>
        <v/>
      </c>
    </row>
    <row r="138" spans="1:17" x14ac:dyDescent="0.25">
      <c r="A138">
        <v>9283492</v>
      </c>
      <c r="B138" t="s">
        <v>631</v>
      </c>
      <c r="C138" t="s">
        <v>632</v>
      </c>
      <c r="D138" s="3">
        <v>14.99</v>
      </c>
      <c r="E138">
        <v>8</v>
      </c>
      <c r="F138" s="3">
        <v>0</v>
      </c>
      <c r="G138" s="6">
        <f>IF(F138=0,1,(D138-F138)/F138)</f>
        <v>1</v>
      </c>
      <c r="H138" s="8">
        <f>D138 - F138</f>
        <v>14.99</v>
      </c>
      <c r="K138"/>
      <c r="M138" s="12"/>
      <c r="P138" t="str">
        <f t="shared" si="4"/>
        <v/>
      </c>
      <c r="Q138" t="str">
        <f t="shared" si="5"/>
        <v/>
      </c>
    </row>
    <row r="139" spans="1:17" x14ac:dyDescent="0.25">
      <c r="A139">
        <v>3965689</v>
      </c>
      <c r="B139" t="s">
        <v>569</v>
      </c>
      <c r="C139" t="s">
        <v>571</v>
      </c>
      <c r="D139" s="3">
        <v>19.989999999999998</v>
      </c>
      <c r="E139">
        <v>5</v>
      </c>
      <c r="F139" s="3">
        <v>5</v>
      </c>
      <c r="G139" s="6">
        <f>IF(F139=0,1,(D139-F139)/F139)</f>
        <v>2.9979999999999998</v>
      </c>
      <c r="H139" s="8">
        <f>D139 - F139</f>
        <v>14.989999999999998</v>
      </c>
      <c r="K139"/>
      <c r="M139" s="12"/>
      <c r="P139" t="str">
        <f t="shared" si="4"/>
        <v/>
      </c>
      <c r="Q139" t="str">
        <f t="shared" si="5"/>
        <v/>
      </c>
    </row>
    <row r="140" spans="1:17" x14ac:dyDescent="0.25">
      <c r="A140">
        <v>12649616</v>
      </c>
      <c r="B140" t="s">
        <v>96</v>
      </c>
      <c r="C140" t="s">
        <v>547</v>
      </c>
      <c r="D140" s="3">
        <v>47.3</v>
      </c>
      <c r="E140">
        <v>5</v>
      </c>
      <c r="F140" s="3">
        <v>32.380000000000003</v>
      </c>
      <c r="G140" s="6">
        <f>IF(F140=0,1,(D140-F140)/F140)</f>
        <v>0.46077825818406404</v>
      </c>
      <c r="H140" s="8">
        <f>D140 - F140</f>
        <v>14.919999999999995</v>
      </c>
      <c r="K140"/>
      <c r="M140" s="12"/>
      <c r="P140" t="str">
        <f t="shared" si="4"/>
        <v/>
      </c>
      <c r="Q140" t="str">
        <f t="shared" si="5"/>
        <v/>
      </c>
    </row>
    <row r="141" spans="1:17" x14ac:dyDescent="0.25">
      <c r="A141">
        <v>5180416</v>
      </c>
      <c r="B141" t="s">
        <v>55</v>
      </c>
      <c r="C141" t="s">
        <v>56</v>
      </c>
      <c r="D141" s="3">
        <v>28.99</v>
      </c>
      <c r="E141">
        <v>17</v>
      </c>
      <c r="F141" s="3">
        <v>14.19</v>
      </c>
      <c r="G141" s="6">
        <f>IF(F141=0,1,(D141-F141)/F141)</f>
        <v>1.0429880197322057</v>
      </c>
      <c r="H141" s="8">
        <f>D141 - F141</f>
        <v>14.799999999999999</v>
      </c>
      <c r="K141"/>
      <c r="M141" s="12"/>
      <c r="P141" t="str">
        <f t="shared" si="4"/>
        <v/>
      </c>
      <c r="Q141" t="str">
        <f t="shared" si="5"/>
        <v/>
      </c>
    </row>
    <row r="142" spans="1:17" x14ac:dyDescent="0.25">
      <c r="A142">
        <v>13563988</v>
      </c>
      <c r="B142" t="s">
        <v>131</v>
      </c>
      <c r="C142" t="s">
        <v>132</v>
      </c>
      <c r="D142" s="3">
        <v>18.12</v>
      </c>
      <c r="E142">
        <v>3</v>
      </c>
      <c r="F142" s="3">
        <v>3.33</v>
      </c>
      <c r="G142" s="6">
        <f>IF(F142=0,1,(D142-F142)/F142)</f>
        <v>4.4414414414414418</v>
      </c>
      <c r="H142" s="8">
        <f>D142 - F142</f>
        <v>14.790000000000001</v>
      </c>
      <c r="K142"/>
      <c r="M142" s="12"/>
      <c r="P142" t="str">
        <f t="shared" si="4"/>
        <v/>
      </c>
      <c r="Q142" t="str">
        <f t="shared" si="5"/>
        <v/>
      </c>
    </row>
    <row r="143" spans="1:17" x14ac:dyDescent="0.25">
      <c r="A143">
        <v>3357181</v>
      </c>
      <c r="B143" t="s">
        <v>868</v>
      </c>
      <c r="C143" t="s">
        <v>869</v>
      </c>
      <c r="D143" s="3">
        <v>14.49</v>
      </c>
      <c r="E143">
        <v>16</v>
      </c>
      <c r="G143" s="6">
        <f>IF(F143=0,1,(D143-F143)/F143)</f>
        <v>1</v>
      </c>
      <c r="H143" s="8">
        <f>D143 - F143</f>
        <v>14.49</v>
      </c>
      <c r="K143"/>
      <c r="M143" s="12"/>
      <c r="P143" t="str">
        <f t="shared" si="4"/>
        <v/>
      </c>
      <c r="Q143" t="str">
        <f t="shared" si="5"/>
        <v/>
      </c>
    </row>
    <row r="144" spans="1:17" x14ac:dyDescent="0.25">
      <c r="A144">
        <v>3419668</v>
      </c>
      <c r="B144" t="s">
        <v>26</v>
      </c>
      <c r="C144" t="s">
        <v>38</v>
      </c>
      <c r="D144" s="3">
        <v>14.49</v>
      </c>
      <c r="E144">
        <v>35</v>
      </c>
      <c r="G144" s="6">
        <f>IF(F144=0,1,(D144-F144)/F144)</f>
        <v>1</v>
      </c>
      <c r="H144" s="8">
        <f>D144 - F144</f>
        <v>14.49</v>
      </c>
      <c r="K144"/>
      <c r="M144" s="12"/>
      <c r="P144" t="str">
        <f t="shared" si="4"/>
        <v/>
      </c>
      <c r="Q144" t="str">
        <f t="shared" si="5"/>
        <v/>
      </c>
    </row>
    <row r="145" spans="1:17" x14ac:dyDescent="0.25">
      <c r="A145">
        <v>10518427</v>
      </c>
      <c r="B145" t="s">
        <v>248</v>
      </c>
      <c r="C145" t="s">
        <v>249</v>
      </c>
      <c r="D145" s="3">
        <v>14.49</v>
      </c>
      <c r="E145">
        <v>46</v>
      </c>
      <c r="G145" s="6">
        <f>IF(F145=0,1,(D145-F145)/F145)</f>
        <v>1</v>
      </c>
      <c r="H145" s="8">
        <f>D145 - F145</f>
        <v>14.49</v>
      </c>
      <c r="K145"/>
      <c r="M145" s="12"/>
      <c r="P145" t="str">
        <f t="shared" si="4"/>
        <v/>
      </c>
      <c r="Q145" t="str">
        <f t="shared" si="5"/>
        <v/>
      </c>
    </row>
    <row r="146" spans="1:17" x14ac:dyDescent="0.25">
      <c r="A146">
        <v>11183400</v>
      </c>
      <c r="B146" t="s">
        <v>744</v>
      </c>
      <c r="C146" t="s">
        <v>745</v>
      </c>
      <c r="D146" s="3">
        <v>14.49</v>
      </c>
      <c r="E146">
        <v>59</v>
      </c>
      <c r="G146" s="6">
        <f>IF(F146=0,1,(D146-F146)/F146)</f>
        <v>1</v>
      </c>
      <c r="H146" s="8">
        <f>D146 - F146</f>
        <v>14.49</v>
      </c>
      <c r="K146"/>
      <c r="M146" s="12"/>
      <c r="P146" t="str">
        <f t="shared" si="4"/>
        <v/>
      </c>
      <c r="Q146" t="str">
        <f t="shared" si="5"/>
        <v/>
      </c>
    </row>
    <row r="147" spans="1:17" x14ac:dyDescent="0.25">
      <c r="A147">
        <v>8748185</v>
      </c>
      <c r="B147" t="s">
        <v>526</v>
      </c>
      <c r="C147" t="s">
        <v>527</v>
      </c>
      <c r="D147" s="3">
        <v>27.03</v>
      </c>
      <c r="E147">
        <v>21</v>
      </c>
      <c r="F147" s="3">
        <v>12.65</v>
      </c>
      <c r="G147" s="6">
        <f>IF(F147=0,1,(D147-F147)/F147)</f>
        <v>1.1367588932806325</v>
      </c>
      <c r="H147" s="8">
        <f>D147 - F147</f>
        <v>14.38</v>
      </c>
      <c r="K147"/>
      <c r="M147" s="12"/>
      <c r="P147" t="str">
        <f t="shared" si="4"/>
        <v/>
      </c>
      <c r="Q147" t="str">
        <f t="shared" si="5"/>
        <v/>
      </c>
    </row>
    <row r="148" spans="1:17" x14ac:dyDescent="0.25">
      <c r="A148">
        <v>8911339</v>
      </c>
      <c r="B148" t="s">
        <v>145</v>
      </c>
      <c r="C148" t="s">
        <v>146</v>
      </c>
      <c r="D148" s="3">
        <v>17.649999999999999</v>
      </c>
      <c r="E148">
        <v>3</v>
      </c>
      <c r="F148" s="3">
        <v>3.33</v>
      </c>
      <c r="G148" s="6">
        <f>IF(F148=0,1,(D148-F148)/F148)</f>
        <v>4.3003003003003002</v>
      </c>
      <c r="H148" s="8">
        <f>D148 - F148</f>
        <v>14.319999999999999</v>
      </c>
      <c r="K148"/>
      <c r="M148" s="12"/>
      <c r="P148" t="str">
        <f t="shared" si="4"/>
        <v/>
      </c>
      <c r="Q148" t="str">
        <f t="shared" si="5"/>
        <v/>
      </c>
    </row>
    <row r="149" spans="1:17" x14ac:dyDescent="0.25">
      <c r="A149">
        <v>8541806</v>
      </c>
      <c r="B149" t="s">
        <v>441</v>
      </c>
      <c r="C149" t="s">
        <v>442</v>
      </c>
      <c r="D149" s="3">
        <v>14.25</v>
      </c>
      <c r="E149">
        <v>90</v>
      </c>
      <c r="G149" s="6">
        <f>IF(F149=0,1,(D149-F149)/F149)</f>
        <v>1</v>
      </c>
      <c r="H149" s="8">
        <f>D149 - F149</f>
        <v>14.25</v>
      </c>
      <c r="K149"/>
      <c r="M149" s="12"/>
      <c r="P149" t="str">
        <f t="shared" si="4"/>
        <v/>
      </c>
      <c r="Q149" t="str">
        <f t="shared" si="5"/>
        <v/>
      </c>
    </row>
    <row r="150" spans="1:17" x14ac:dyDescent="0.25">
      <c r="A150">
        <v>27481110</v>
      </c>
      <c r="B150" t="s">
        <v>200</v>
      </c>
      <c r="C150" t="s">
        <v>201</v>
      </c>
      <c r="D150" s="3">
        <v>14.16</v>
      </c>
      <c r="E150">
        <v>7</v>
      </c>
      <c r="G150" s="6">
        <f>IF(F150=0,1,(D150-F150)/F150)</f>
        <v>1</v>
      </c>
      <c r="H150" s="8">
        <f>D150 - F150</f>
        <v>14.16</v>
      </c>
      <c r="K150"/>
      <c r="M150" s="12"/>
      <c r="P150" t="str">
        <f t="shared" si="4"/>
        <v/>
      </c>
      <c r="Q150" t="str">
        <f t="shared" si="5"/>
        <v/>
      </c>
    </row>
    <row r="151" spans="1:17" x14ac:dyDescent="0.25">
      <c r="A151">
        <v>7861974</v>
      </c>
      <c r="B151" t="s">
        <v>121</v>
      </c>
      <c r="C151" t="s">
        <v>122</v>
      </c>
      <c r="D151" s="3">
        <v>23.95</v>
      </c>
      <c r="E151">
        <v>12</v>
      </c>
      <c r="F151" s="3">
        <v>9.86</v>
      </c>
      <c r="G151" s="6">
        <f>IF(F151=0,1,(D151-F151)/F151)</f>
        <v>1.4290060851926978</v>
      </c>
      <c r="H151" s="8">
        <f>D151 - F151</f>
        <v>14.09</v>
      </c>
      <c r="K151"/>
      <c r="M151" s="12"/>
      <c r="P151" t="str">
        <f t="shared" si="4"/>
        <v/>
      </c>
      <c r="Q151" t="str">
        <f t="shared" si="5"/>
        <v/>
      </c>
    </row>
    <row r="152" spans="1:17" x14ac:dyDescent="0.25">
      <c r="A152">
        <v>7103014</v>
      </c>
      <c r="B152" t="s">
        <v>357</v>
      </c>
      <c r="C152" t="s">
        <v>358</v>
      </c>
      <c r="D152" s="3">
        <v>28.98</v>
      </c>
      <c r="E152">
        <v>34</v>
      </c>
      <c r="F152" s="3">
        <v>14.91</v>
      </c>
      <c r="G152" s="6">
        <f>IF(F152=0,1,(D152-F152)/F152)</f>
        <v>0.94366197183098588</v>
      </c>
      <c r="H152" s="8">
        <f>D152 - F152</f>
        <v>14.07</v>
      </c>
      <c r="K152"/>
      <c r="M152" s="12"/>
      <c r="P152" t="str">
        <f t="shared" si="4"/>
        <v/>
      </c>
      <c r="Q152" t="str">
        <f t="shared" si="5"/>
        <v/>
      </c>
    </row>
    <row r="153" spans="1:17" x14ac:dyDescent="0.25">
      <c r="A153">
        <v>7000314</v>
      </c>
      <c r="B153" t="s">
        <v>713</v>
      </c>
      <c r="C153" t="s">
        <v>714</v>
      </c>
      <c r="D153" s="3">
        <v>23.03</v>
      </c>
      <c r="E153">
        <v>6</v>
      </c>
      <c r="F153" s="3">
        <v>9</v>
      </c>
      <c r="G153" s="6">
        <f>IF(F153=0,1,(D153-F153)/F153)</f>
        <v>1.558888888888889</v>
      </c>
      <c r="H153" s="8">
        <f>D153 - F153</f>
        <v>14.030000000000001</v>
      </c>
      <c r="K153"/>
      <c r="M153" s="12"/>
      <c r="P153" t="str">
        <f t="shared" si="4"/>
        <v/>
      </c>
      <c r="Q153" t="str">
        <f t="shared" si="5"/>
        <v/>
      </c>
    </row>
    <row r="154" spans="1:17" x14ac:dyDescent="0.25">
      <c r="A154">
        <v>13018969</v>
      </c>
      <c r="B154" t="s">
        <v>487</v>
      </c>
      <c r="C154" t="s">
        <v>488</v>
      </c>
      <c r="D154" s="3">
        <v>25</v>
      </c>
      <c r="E154">
        <v>3</v>
      </c>
      <c r="F154" s="3">
        <v>10.99</v>
      </c>
      <c r="G154" s="6">
        <f>IF(F154=0,1,(D154-F154)/F154)</f>
        <v>1.2747952684258417</v>
      </c>
      <c r="H154" s="8">
        <f>D154 - F154</f>
        <v>14.01</v>
      </c>
      <c r="K154"/>
      <c r="M154" s="12"/>
      <c r="P154" t="str">
        <f t="shared" si="4"/>
        <v/>
      </c>
      <c r="Q154" t="str">
        <f t="shared" si="5"/>
        <v/>
      </c>
    </row>
    <row r="155" spans="1:17" x14ac:dyDescent="0.25">
      <c r="A155">
        <v>1929743</v>
      </c>
      <c r="B155" t="s">
        <v>675</v>
      </c>
      <c r="C155" t="s">
        <v>676</v>
      </c>
      <c r="D155" s="3">
        <v>28.99</v>
      </c>
      <c r="E155">
        <v>11</v>
      </c>
      <c r="F155" s="3">
        <v>15.51</v>
      </c>
      <c r="G155" s="6">
        <f>IF(F155=0,1,(D155-F155)/F155)</f>
        <v>0.86911669890393284</v>
      </c>
      <c r="H155" s="8">
        <f>D155 - F155</f>
        <v>13.479999999999999</v>
      </c>
      <c r="K155"/>
      <c r="M155" s="12"/>
      <c r="P155" t="str">
        <f t="shared" si="4"/>
        <v/>
      </c>
      <c r="Q155" t="str">
        <f t="shared" si="5"/>
        <v/>
      </c>
    </row>
    <row r="156" spans="1:17" x14ac:dyDescent="0.25">
      <c r="A156">
        <v>13294121</v>
      </c>
      <c r="B156" t="s">
        <v>300</v>
      </c>
      <c r="C156" t="s">
        <v>301</v>
      </c>
      <c r="D156" s="3">
        <v>43.47</v>
      </c>
      <c r="E156">
        <v>3</v>
      </c>
      <c r="F156" s="3">
        <v>30</v>
      </c>
      <c r="G156" s="6">
        <f>IF(F156=0,1,(D156-F156)/F156)</f>
        <v>0.44899999999999995</v>
      </c>
      <c r="H156" s="8">
        <f>D156 - F156</f>
        <v>13.469999999999999</v>
      </c>
      <c r="K156"/>
      <c r="M156" s="12"/>
      <c r="P156" t="str">
        <f t="shared" si="4"/>
        <v/>
      </c>
      <c r="Q156" t="str">
        <f t="shared" si="5"/>
        <v/>
      </c>
    </row>
    <row r="157" spans="1:17" x14ac:dyDescent="0.25">
      <c r="A157">
        <v>8651908</v>
      </c>
      <c r="B157" t="s">
        <v>443</v>
      </c>
      <c r="C157" t="s">
        <v>506</v>
      </c>
      <c r="D157" s="3">
        <v>29.41</v>
      </c>
      <c r="E157">
        <v>12</v>
      </c>
      <c r="F157" s="3">
        <v>16.09</v>
      </c>
      <c r="G157" s="6">
        <f>IF(F157=0,1,(D157-F157)/F157)</f>
        <v>0.82784338098197641</v>
      </c>
      <c r="H157" s="8">
        <f>D157 - F157</f>
        <v>13.32</v>
      </c>
      <c r="K157"/>
      <c r="M157" s="12"/>
      <c r="P157" t="str">
        <f t="shared" si="4"/>
        <v/>
      </c>
      <c r="Q157" t="str">
        <f t="shared" si="5"/>
        <v/>
      </c>
    </row>
    <row r="158" spans="1:17" x14ac:dyDescent="0.25">
      <c r="A158">
        <v>6091189</v>
      </c>
      <c r="B158" t="s">
        <v>117</v>
      </c>
      <c r="C158" t="s">
        <v>118</v>
      </c>
      <c r="D158" s="3">
        <v>23</v>
      </c>
      <c r="E158">
        <v>9</v>
      </c>
      <c r="F158" s="3">
        <v>9.76</v>
      </c>
      <c r="G158" s="6">
        <f>IF(F158=0,1,(D158-F158)/F158)</f>
        <v>1.3565573770491803</v>
      </c>
      <c r="H158" s="8">
        <f>D158 - F158</f>
        <v>13.24</v>
      </c>
      <c r="K158"/>
      <c r="M158" s="12"/>
      <c r="P158" t="str">
        <f t="shared" si="4"/>
        <v/>
      </c>
      <c r="Q158" t="str">
        <f t="shared" si="5"/>
        <v/>
      </c>
    </row>
    <row r="159" spans="1:17" x14ac:dyDescent="0.25">
      <c r="A159">
        <v>2968797</v>
      </c>
      <c r="B159" t="s">
        <v>379</v>
      </c>
      <c r="C159" t="s">
        <v>380</v>
      </c>
      <c r="D159" s="3">
        <v>13.15</v>
      </c>
      <c r="E159">
        <v>4</v>
      </c>
      <c r="G159" s="6">
        <f>IF(F159=0,1,(D159-F159)/F159)</f>
        <v>1</v>
      </c>
      <c r="H159" s="8">
        <f>D159 - F159</f>
        <v>13.15</v>
      </c>
      <c r="K159"/>
      <c r="M159" s="12"/>
      <c r="P159" t="str">
        <f t="shared" si="4"/>
        <v/>
      </c>
      <c r="Q159" t="str">
        <f t="shared" si="5"/>
        <v/>
      </c>
    </row>
    <row r="160" spans="1:17" x14ac:dyDescent="0.25">
      <c r="A160">
        <v>15117120</v>
      </c>
      <c r="B160" t="s">
        <v>96</v>
      </c>
      <c r="C160" t="s">
        <v>97</v>
      </c>
      <c r="D160" s="3">
        <v>33.99</v>
      </c>
      <c r="E160">
        <v>7</v>
      </c>
      <c r="F160" s="3">
        <v>20.92</v>
      </c>
      <c r="G160" s="6">
        <f>IF(F160=0,1,(D160-F160)/F160)</f>
        <v>0.62476099426386233</v>
      </c>
      <c r="H160" s="8">
        <f>D160 - F160</f>
        <v>13.07</v>
      </c>
      <c r="K160"/>
      <c r="M160" s="12"/>
      <c r="P160" t="str">
        <f t="shared" si="4"/>
        <v/>
      </c>
      <c r="Q160" t="str">
        <f t="shared" si="5"/>
        <v/>
      </c>
    </row>
    <row r="161" spans="1:17" x14ac:dyDescent="0.25">
      <c r="A161">
        <v>11035181</v>
      </c>
      <c r="B161" t="s">
        <v>719</v>
      </c>
      <c r="C161" t="s">
        <v>720</v>
      </c>
      <c r="D161" s="3">
        <v>28</v>
      </c>
      <c r="E161">
        <v>2</v>
      </c>
      <c r="F161" s="3">
        <v>15</v>
      </c>
      <c r="G161" s="6">
        <f>IF(F161=0,1,(D161-F161)/F161)</f>
        <v>0.8666666666666667</v>
      </c>
      <c r="H161" s="8">
        <f>D161 - F161</f>
        <v>13</v>
      </c>
      <c r="K161"/>
      <c r="M161" s="12"/>
      <c r="P161" t="str">
        <f t="shared" si="4"/>
        <v/>
      </c>
      <c r="Q161" t="str">
        <f t="shared" si="5"/>
        <v/>
      </c>
    </row>
    <row r="162" spans="1:17" x14ac:dyDescent="0.25">
      <c r="A162">
        <v>10844795</v>
      </c>
      <c r="B162" t="s">
        <v>92</v>
      </c>
      <c r="C162" t="s">
        <v>93</v>
      </c>
      <c r="D162" s="3">
        <v>40</v>
      </c>
      <c r="E162">
        <v>55</v>
      </c>
      <c r="F162" s="3">
        <v>27</v>
      </c>
      <c r="G162" s="6">
        <f>IF(F162=0,1,(D162-F162)/F162)</f>
        <v>0.48148148148148145</v>
      </c>
      <c r="H162" s="8">
        <f>D162 - F162</f>
        <v>13</v>
      </c>
      <c r="K162"/>
      <c r="M162" s="12"/>
      <c r="P162" t="str">
        <f t="shared" si="4"/>
        <v/>
      </c>
      <c r="Q162" t="str">
        <f t="shared" si="5"/>
        <v/>
      </c>
    </row>
    <row r="163" spans="1:17" x14ac:dyDescent="0.25">
      <c r="A163">
        <v>13570021</v>
      </c>
      <c r="B163" t="s">
        <v>784</v>
      </c>
      <c r="C163" t="s">
        <v>875</v>
      </c>
      <c r="D163" s="3">
        <v>19.989999999999998</v>
      </c>
      <c r="E163">
        <v>2</v>
      </c>
      <c r="F163" s="3">
        <v>7</v>
      </c>
      <c r="G163" s="6">
        <f>IF(F163=0,1,(D163-F163)/F163)</f>
        <v>1.8557142857142854</v>
      </c>
      <c r="H163" s="8">
        <f>D163 - F163</f>
        <v>12.989999999999998</v>
      </c>
      <c r="K163"/>
      <c r="M163" s="12"/>
      <c r="P163" t="str">
        <f t="shared" si="4"/>
        <v/>
      </c>
      <c r="Q163" t="str">
        <f t="shared" si="5"/>
        <v/>
      </c>
    </row>
    <row r="164" spans="1:17" x14ac:dyDescent="0.25">
      <c r="A164">
        <v>10271950</v>
      </c>
      <c r="B164" t="s">
        <v>756</v>
      </c>
      <c r="C164" t="s">
        <v>757</v>
      </c>
      <c r="D164" s="3">
        <v>68</v>
      </c>
      <c r="E164">
        <v>15</v>
      </c>
      <c r="F164" s="3">
        <v>55.2</v>
      </c>
      <c r="G164" s="6">
        <f>IF(F164=0,1,(D164-F164)/F164)</f>
        <v>0.23188405797101444</v>
      </c>
      <c r="H164" s="8">
        <f>D164 - F164</f>
        <v>12.799999999999997</v>
      </c>
      <c r="K164"/>
      <c r="M164" s="12"/>
      <c r="P164" t="str">
        <f t="shared" si="4"/>
        <v/>
      </c>
      <c r="Q164" t="str">
        <f t="shared" si="5"/>
        <v/>
      </c>
    </row>
    <row r="165" spans="1:17" x14ac:dyDescent="0.25">
      <c r="A165">
        <v>13538093</v>
      </c>
      <c r="B165" t="s">
        <v>96</v>
      </c>
      <c r="C165" t="s">
        <v>456</v>
      </c>
      <c r="D165" s="3">
        <v>44.62</v>
      </c>
      <c r="E165">
        <v>9</v>
      </c>
      <c r="F165" s="3">
        <v>32</v>
      </c>
      <c r="G165" s="6">
        <f>IF(F165=0,1,(D165-F165)/F165)</f>
        <v>0.39437499999999992</v>
      </c>
      <c r="H165" s="8">
        <f>D165 - F165</f>
        <v>12.619999999999997</v>
      </c>
      <c r="K165"/>
      <c r="M165" s="12"/>
      <c r="P165" t="str">
        <f t="shared" si="4"/>
        <v/>
      </c>
      <c r="Q165" t="str">
        <f t="shared" si="5"/>
        <v/>
      </c>
    </row>
    <row r="166" spans="1:17" x14ac:dyDescent="0.25">
      <c r="A166">
        <v>12947583</v>
      </c>
      <c r="B166" t="s">
        <v>621</v>
      </c>
      <c r="C166" t="s">
        <v>633</v>
      </c>
      <c r="D166" s="3">
        <v>30</v>
      </c>
      <c r="E166">
        <v>10</v>
      </c>
      <c r="F166" s="3">
        <v>17.420000000000002</v>
      </c>
      <c r="G166" s="6">
        <f>IF(F166=0,1,(D166-F166)/F166)</f>
        <v>0.72215843857634887</v>
      </c>
      <c r="H166" s="8">
        <f>D166 - F166</f>
        <v>12.579999999999998</v>
      </c>
      <c r="K166"/>
      <c r="M166" s="12"/>
      <c r="P166" t="str">
        <f t="shared" si="4"/>
        <v/>
      </c>
      <c r="Q166" t="str">
        <f t="shared" si="5"/>
        <v/>
      </c>
    </row>
    <row r="167" spans="1:17" x14ac:dyDescent="0.25">
      <c r="A167">
        <v>6921642</v>
      </c>
      <c r="B167" t="s">
        <v>354</v>
      </c>
      <c r="C167" t="s">
        <v>354</v>
      </c>
      <c r="D167" s="3">
        <v>24.99</v>
      </c>
      <c r="E167">
        <v>6</v>
      </c>
      <c r="F167" s="3">
        <v>12.48</v>
      </c>
      <c r="G167" s="6">
        <f>IF(F167=0,1,(D167-F167)/F167)</f>
        <v>1.002403846153846</v>
      </c>
      <c r="H167" s="8">
        <f>D167 - F167</f>
        <v>12.509999999999998</v>
      </c>
      <c r="K167"/>
      <c r="M167" s="12"/>
      <c r="P167" t="str">
        <f t="shared" si="4"/>
        <v/>
      </c>
      <c r="Q167" t="str">
        <f t="shared" si="5"/>
        <v/>
      </c>
    </row>
    <row r="168" spans="1:17" x14ac:dyDescent="0.25">
      <c r="A168">
        <v>6406827</v>
      </c>
      <c r="B168" t="s">
        <v>864</v>
      </c>
      <c r="C168" t="s">
        <v>865</v>
      </c>
      <c r="D168" s="3">
        <v>27.03</v>
      </c>
      <c r="E168">
        <v>22</v>
      </c>
      <c r="F168" s="3">
        <v>14.75</v>
      </c>
      <c r="G168" s="6">
        <f>IF(F168=0,1,(D168-F168)/F168)</f>
        <v>0.83254237288135602</v>
      </c>
      <c r="H168" s="8">
        <f>D168 - F168</f>
        <v>12.280000000000001</v>
      </c>
      <c r="K168"/>
      <c r="M168" s="12"/>
      <c r="P168" t="str">
        <f t="shared" si="4"/>
        <v/>
      </c>
      <c r="Q168" t="str">
        <f t="shared" si="5"/>
        <v/>
      </c>
    </row>
    <row r="169" spans="1:17" x14ac:dyDescent="0.25">
      <c r="A169">
        <v>2914567</v>
      </c>
      <c r="B169" t="s">
        <v>601</v>
      </c>
      <c r="C169" t="s">
        <v>746</v>
      </c>
      <c r="D169" s="3">
        <v>26</v>
      </c>
      <c r="E169">
        <v>7</v>
      </c>
      <c r="F169" s="3">
        <v>13.77</v>
      </c>
      <c r="G169" s="6">
        <f>IF(F169=0,1,(D169-F169)/F169)</f>
        <v>0.88816267247639802</v>
      </c>
      <c r="H169" s="8">
        <f>D169 - F169</f>
        <v>12.23</v>
      </c>
      <c r="K169"/>
      <c r="M169" s="12"/>
      <c r="P169" t="str">
        <f t="shared" si="4"/>
        <v/>
      </c>
      <c r="Q169" t="str">
        <f t="shared" si="5"/>
        <v/>
      </c>
    </row>
    <row r="170" spans="1:17" x14ac:dyDescent="0.25">
      <c r="A170">
        <v>10693965</v>
      </c>
      <c r="B170" t="s">
        <v>577</v>
      </c>
      <c r="C170" t="s">
        <v>578</v>
      </c>
      <c r="D170" s="3">
        <v>32</v>
      </c>
      <c r="E170">
        <v>33</v>
      </c>
      <c r="F170" s="3">
        <v>19.98</v>
      </c>
      <c r="G170" s="6">
        <f>IF(F170=0,1,(D170-F170)/F170)</f>
        <v>0.60160160160160159</v>
      </c>
      <c r="H170" s="8">
        <f>D170 - F170</f>
        <v>12.02</v>
      </c>
      <c r="K170"/>
      <c r="M170" s="12"/>
      <c r="P170" t="str">
        <f t="shared" si="4"/>
        <v/>
      </c>
      <c r="Q170" t="str">
        <f t="shared" si="5"/>
        <v/>
      </c>
    </row>
    <row r="171" spans="1:17" x14ac:dyDescent="0.25">
      <c r="A171">
        <v>4261140</v>
      </c>
      <c r="B171" t="s">
        <v>436</v>
      </c>
      <c r="C171" t="s">
        <v>438</v>
      </c>
      <c r="D171" s="3">
        <v>24.5</v>
      </c>
      <c r="E171">
        <v>3</v>
      </c>
      <c r="F171" s="3">
        <v>12.49</v>
      </c>
      <c r="G171" s="6">
        <f>IF(F171=0,1,(D171-F171)/F171)</f>
        <v>0.96156925540432348</v>
      </c>
      <c r="H171" s="8">
        <f>D171 - F171</f>
        <v>12.01</v>
      </c>
      <c r="K171"/>
      <c r="M171" s="12"/>
      <c r="P171" t="str">
        <f t="shared" si="4"/>
        <v/>
      </c>
      <c r="Q171" t="str">
        <f t="shared" si="5"/>
        <v/>
      </c>
    </row>
    <row r="172" spans="1:17" x14ac:dyDescent="0.25">
      <c r="A172">
        <v>10564197</v>
      </c>
      <c r="B172" t="s">
        <v>702</v>
      </c>
      <c r="C172" t="s">
        <v>704</v>
      </c>
      <c r="D172" s="3">
        <v>25</v>
      </c>
      <c r="E172">
        <v>15</v>
      </c>
      <c r="F172" s="3">
        <v>12.99</v>
      </c>
      <c r="G172" s="6">
        <f>IF(F172=0,1,(D172-F172)/F172)</f>
        <v>0.92455735180908383</v>
      </c>
      <c r="H172" s="8">
        <f>D172 - F172</f>
        <v>12.01</v>
      </c>
      <c r="K172"/>
      <c r="M172" s="12"/>
      <c r="P172" t="str">
        <f t="shared" si="4"/>
        <v/>
      </c>
      <c r="Q172" t="str">
        <f t="shared" si="5"/>
        <v/>
      </c>
    </row>
    <row r="173" spans="1:17" x14ac:dyDescent="0.25">
      <c r="A173">
        <v>1319219</v>
      </c>
      <c r="B173" t="s">
        <v>758</v>
      </c>
      <c r="C173" t="s">
        <v>758</v>
      </c>
      <c r="D173" s="3">
        <v>24.81</v>
      </c>
      <c r="E173">
        <v>8</v>
      </c>
      <c r="F173" s="3">
        <v>12.8</v>
      </c>
      <c r="G173" s="6">
        <f>IF(F173=0,1,(D173-F173)/F173)</f>
        <v>0.93828124999999984</v>
      </c>
      <c r="H173" s="8">
        <f>D173 - F173</f>
        <v>12.009999999999998</v>
      </c>
      <c r="K173"/>
      <c r="M173" s="12"/>
      <c r="P173" t="str">
        <f t="shared" si="4"/>
        <v/>
      </c>
      <c r="Q173" t="str">
        <f t="shared" si="5"/>
        <v/>
      </c>
    </row>
    <row r="174" spans="1:17" x14ac:dyDescent="0.25">
      <c r="A174">
        <v>10499859</v>
      </c>
      <c r="B174" t="s">
        <v>572</v>
      </c>
      <c r="C174" t="s">
        <v>573</v>
      </c>
      <c r="D174" s="3">
        <v>12</v>
      </c>
      <c r="E174">
        <v>5</v>
      </c>
      <c r="F174" s="3">
        <v>0</v>
      </c>
      <c r="G174" s="6">
        <f>IF(F174=0,1,(D174-F174)/F174)</f>
        <v>1</v>
      </c>
      <c r="H174" s="8">
        <f>D174 - F174</f>
        <v>12</v>
      </c>
      <c r="K174"/>
      <c r="M174" s="12"/>
      <c r="P174" t="str">
        <f t="shared" si="4"/>
        <v/>
      </c>
      <c r="Q174" t="str">
        <f t="shared" si="5"/>
        <v/>
      </c>
    </row>
    <row r="175" spans="1:17" x14ac:dyDescent="0.25">
      <c r="A175">
        <v>2881970</v>
      </c>
      <c r="B175" t="s">
        <v>334</v>
      </c>
      <c r="C175" t="s">
        <v>353</v>
      </c>
      <c r="D175" s="3">
        <v>28</v>
      </c>
      <c r="E175">
        <v>2</v>
      </c>
      <c r="F175" s="3">
        <v>16</v>
      </c>
      <c r="G175" s="6">
        <f>IF(F175=0,1,(D175-F175)/F175)</f>
        <v>0.75</v>
      </c>
      <c r="H175" s="8">
        <f>D175 - F175</f>
        <v>12</v>
      </c>
      <c r="K175"/>
      <c r="M175" s="12"/>
      <c r="P175" t="str">
        <f t="shared" si="4"/>
        <v/>
      </c>
      <c r="Q175" t="str">
        <f t="shared" si="5"/>
        <v/>
      </c>
    </row>
    <row r="176" spans="1:17" x14ac:dyDescent="0.25">
      <c r="A176">
        <v>11524537</v>
      </c>
      <c r="B176" t="s">
        <v>7</v>
      </c>
      <c r="C176" t="s">
        <v>8</v>
      </c>
      <c r="D176" s="3">
        <v>30</v>
      </c>
      <c r="E176">
        <v>5</v>
      </c>
      <c r="F176" s="3">
        <v>18</v>
      </c>
      <c r="G176" s="6">
        <f>IF(F176=0,1,(D176-F176)/F176)</f>
        <v>0.66666666666666663</v>
      </c>
      <c r="H176" s="8">
        <f>D176 - F176</f>
        <v>12</v>
      </c>
      <c r="K176"/>
      <c r="M176" s="12"/>
      <c r="P176" t="str">
        <f t="shared" si="4"/>
        <v/>
      </c>
      <c r="Q176" t="str">
        <f t="shared" si="5"/>
        <v/>
      </c>
    </row>
    <row r="177" spans="1:17" x14ac:dyDescent="0.25">
      <c r="A177">
        <v>9910583</v>
      </c>
      <c r="B177" t="s">
        <v>71</v>
      </c>
      <c r="C177" t="s">
        <v>72</v>
      </c>
      <c r="D177" s="3">
        <v>20</v>
      </c>
      <c r="E177">
        <v>10</v>
      </c>
      <c r="F177" s="3">
        <v>8.09</v>
      </c>
      <c r="G177" s="6">
        <f>IF(F177=0,1,(D177-F177)/F177)</f>
        <v>1.4721878862793574</v>
      </c>
      <c r="H177" s="8">
        <f>D177 - F177</f>
        <v>11.91</v>
      </c>
      <c r="K177"/>
      <c r="M177" s="12"/>
      <c r="P177" t="str">
        <f t="shared" si="4"/>
        <v/>
      </c>
      <c r="Q177" t="str">
        <f t="shared" si="5"/>
        <v/>
      </c>
    </row>
    <row r="178" spans="1:17" x14ac:dyDescent="0.25">
      <c r="A178">
        <v>7173475</v>
      </c>
      <c r="B178" t="s">
        <v>313</v>
      </c>
      <c r="C178" t="s">
        <v>314</v>
      </c>
      <c r="D178" s="3">
        <v>11.76</v>
      </c>
      <c r="E178">
        <v>29</v>
      </c>
      <c r="G178" s="6">
        <f>IF(F178=0,1,(D178-F178)/F178)</f>
        <v>1</v>
      </c>
      <c r="H178" s="8">
        <f>D178 - F178</f>
        <v>11.76</v>
      </c>
      <c r="K178"/>
      <c r="M178" s="12"/>
      <c r="P178" t="str">
        <f t="shared" si="4"/>
        <v/>
      </c>
      <c r="Q178" t="str">
        <f t="shared" si="5"/>
        <v/>
      </c>
    </row>
    <row r="179" spans="1:17" x14ac:dyDescent="0.25">
      <c r="A179">
        <v>946664</v>
      </c>
      <c r="B179" t="s">
        <v>737</v>
      </c>
      <c r="C179" t="s">
        <v>737</v>
      </c>
      <c r="D179" s="3">
        <v>35.29</v>
      </c>
      <c r="E179">
        <v>12</v>
      </c>
      <c r="F179" s="3">
        <v>23.99</v>
      </c>
      <c r="G179" s="6">
        <f>IF(F179=0,1,(D179-F179)/F179)</f>
        <v>0.47102959566486041</v>
      </c>
      <c r="H179" s="8">
        <f>D179 - F179</f>
        <v>11.3</v>
      </c>
      <c r="K179"/>
      <c r="M179" s="12"/>
      <c r="P179" t="str">
        <f t="shared" si="4"/>
        <v/>
      </c>
      <c r="Q179" t="str">
        <f t="shared" si="5"/>
        <v/>
      </c>
    </row>
    <row r="180" spans="1:17" x14ac:dyDescent="0.25">
      <c r="A180">
        <v>11559695</v>
      </c>
      <c r="B180" t="s">
        <v>700</v>
      </c>
      <c r="C180" t="s">
        <v>701</v>
      </c>
      <c r="D180" s="3">
        <v>34</v>
      </c>
      <c r="E180">
        <v>12</v>
      </c>
      <c r="F180" s="3">
        <v>22.99</v>
      </c>
      <c r="G180" s="6">
        <f>IF(F180=0,1,(D180-F180)/F180)</f>
        <v>0.47890387124836897</v>
      </c>
      <c r="H180" s="8">
        <f>D180 - F180</f>
        <v>11.010000000000002</v>
      </c>
      <c r="K180"/>
      <c r="M180" s="12"/>
      <c r="P180" t="str">
        <f t="shared" si="4"/>
        <v/>
      </c>
      <c r="Q180" t="str">
        <f t="shared" si="5"/>
        <v/>
      </c>
    </row>
    <row r="181" spans="1:17" x14ac:dyDescent="0.25">
      <c r="A181">
        <v>13743682</v>
      </c>
      <c r="B181" t="s">
        <v>377</v>
      </c>
      <c r="C181" t="s">
        <v>378</v>
      </c>
      <c r="D181" s="3">
        <v>38</v>
      </c>
      <c r="E181">
        <v>17</v>
      </c>
      <c r="F181" s="3">
        <v>27</v>
      </c>
      <c r="G181" s="6">
        <f>IF(F181=0,1,(D181-F181)/F181)</f>
        <v>0.40740740740740738</v>
      </c>
      <c r="H181" s="8">
        <f>D181 - F181</f>
        <v>11</v>
      </c>
      <c r="K181"/>
      <c r="M181" s="12"/>
      <c r="P181" t="str">
        <f t="shared" si="4"/>
        <v/>
      </c>
      <c r="Q181" t="str">
        <f t="shared" si="5"/>
        <v/>
      </c>
    </row>
    <row r="182" spans="1:17" x14ac:dyDescent="0.25">
      <c r="A182">
        <v>2347545</v>
      </c>
      <c r="B182" t="s">
        <v>440</v>
      </c>
      <c r="C182" t="s">
        <v>440</v>
      </c>
      <c r="D182" s="3">
        <v>25</v>
      </c>
      <c r="E182">
        <v>20</v>
      </c>
      <c r="F182" s="3">
        <v>14.29</v>
      </c>
      <c r="G182" s="6">
        <f>IF(F182=0,1,(D182-F182)/F182)</f>
        <v>0.74947515745276427</v>
      </c>
      <c r="H182" s="8">
        <f>D182 - F182</f>
        <v>10.71</v>
      </c>
      <c r="K182"/>
      <c r="M182" s="12"/>
      <c r="P182" t="str">
        <f t="shared" si="4"/>
        <v/>
      </c>
      <c r="Q182" t="str">
        <f t="shared" si="5"/>
        <v/>
      </c>
    </row>
    <row r="183" spans="1:17" x14ac:dyDescent="0.25">
      <c r="A183">
        <v>13674046</v>
      </c>
      <c r="B183" t="s">
        <v>852</v>
      </c>
      <c r="C183" t="s">
        <v>857</v>
      </c>
      <c r="D183" s="3">
        <v>19.32</v>
      </c>
      <c r="E183">
        <v>79</v>
      </c>
      <c r="F183" s="3">
        <v>8.73</v>
      </c>
      <c r="G183" s="6">
        <f>IF(F183=0,1,(D183-F183)/F183)</f>
        <v>1.2130584192439862</v>
      </c>
      <c r="H183" s="8">
        <f>D183 - F183</f>
        <v>10.59</v>
      </c>
      <c r="K183"/>
      <c r="M183" s="12"/>
      <c r="P183" t="str">
        <f t="shared" si="4"/>
        <v/>
      </c>
      <c r="Q183" t="str">
        <f t="shared" si="5"/>
        <v/>
      </c>
    </row>
    <row r="184" spans="1:17" x14ac:dyDescent="0.25">
      <c r="A184">
        <v>7538285</v>
      </c>
      <c r="B184" t="s">
        <v>436</v>
      </c>
      <c r="C184" t="s">
        <v>439</v>
      </c>
      <c r="D184" s="3">
        <v>23</v>
      </c>
      <c r="E184">
        <v>4</v>
      </c>
      <c r="F184" s="3">
        <v>12.49</v>
      </c>
      <c r="G184" s="6">
        <f>IF(F184=0,1,(D184-F184)/F184)</f>
        <v>0.84147317854283421</v>
      </c>
      <c r="H184" s="8">
        <f>D184 - F184</f>
        <v>10.51</v>
      </c>
      <c r="K184"/>
      <c r="M184" s="12"/>
      <c r="P184" t="str">
        <f t="shared" si="4"/>
        <v/>
      </c>
      <c r="Q184" t="str">
        <f t="shared" si="5"/>
        <v/>
      </c>
    </row>
    <row r="185" spans="1:17" x14ac:dyDescent="0.25">
      <c r="A185">
        <v>14069054</v>
      </c>
      <c r="B185" t="s">
        <v>11</v>
      </c>
      <c r="C185" t="s">
        <v>12</v>
      </c>
      <c r="D185" s="3">
        <v>24.99</v>
      </c>
      <c r="E185">
        <v>8</v>
      </c>
      <c r="F185" s="3">
        <v>14.666666666666666</v>
      </c>
      <c r="G185" s="6">
        <f>IF(F185=0,1,(D185-F185)/F185)</f>
        <v>0.70386363636363636</v>
      </c>
      <c r="H185" s="8">
        <f>D185 - F185</f>
        <v>10.323333333333332</v>
      </c>
      <c r="K185"/>
      <c r="M185" s="12"/>
      <c r="P185" t="str">
        <f t="shared" si="4"/>
        <v/>
      </c>
      <c r="Q185" t="str">
        <f t="shared" si="5"/>
        <v/>
      </c>
    </row>
    <row r="186" spans="1:17" x14ac:dyDescent="0.25">
      <c r="A186">
        <v>9231476</v>
      </c>
      <c r="B186" t="s">
        <v>581</v>
      </c>
      <c r="C186" t="s">
        <v>582</v>
      </c>
      <c r="D186" s="3">
        <v>31.08</v>
      </c>
      <c r="E186">
        <v>11</v>
      </c>
      <c r="F186" s="3">
        <v>20.99</v>
      </c>
      <c r="G186" s="6">
        <f>IF(F186=0,1,(D186-F186)/F186)</f>
        <v>0.48070509766555508</v>
      </c>
      <c r="H186" s="8">
        <f>D186 - F186</f>
        <v>10.09</v>
      </c>
      <c r="K186"/>
      <c r="M186" s="12"/>
      <c r="P186" t="str">
        <f t="shared" si="4"/>
        <v/>
      </c>
      <c r="Q186" t="str">
        <f t="shared" si="5"/>
        <v/>
      </c>
    </row>
    <row r="187" spans="1:17" x14ac:dyDescent="0.25">
      <c r="A187">
        <v>5595031</v>
      </c>
      <c r="B187" t="s">
        <v>372</v>
      </c>
      <c r="C187" t="s">
        <v>376</v>
      </c>
      <c r="D187" s="3">
        <v>40</v>
      </c>
      <c r="E187">
        <v>36</v>
      </c>
      <c r="F187" s="3">
        <v>29.99</v>
      </c>
      <c r="G187" s="6">
        <f>IF(F187=0,1,(D187-F187)/F187)</f>
        <v>0.33377792597532518</v>
      </c>
      <c r="H187" s="8">
        <f>D187 - F187</f>
        <v>10.010000000000002</v>
      </c>
      <c r="K187"/>
      <c r="M187" s="12"/>
      <c r="P187" t="str">
        <f t="shared" si="4"/>
        <v/>
      </c>
      <c r="Q187" t="str">
        <f t="shared" si="5"/>
        <v/>
      </c>
    </row>
    <row r="188" spans="1:17" x14ac:dyDescent="0.25">
      <c r="A188">
        <v>1863962</v>
      </c>
      <c r="B188" t="s">
        <v>844</v>
      </c>
      <c r="C188" t="s">
        <v>845</v>
      </c>
      <c r="D188" s="3">
        <v>20</v>
      </c>
      <c r="E188">
        <v>30</v>
      </c>
      <c r="F188" s="3">
        <v>10</v>
      </c>
      <c r="G188" s="6">
        <f>IF(F188=0,1,(D188-F188)/F188)</f>
        <v>1</v>
      </c>
      <c r="H188" s="8">
        <f>D188 - F188</f>
        <v>10</v>
      </c>
      <c r="K188"/>
      <c r="M188" s="12"/>
      <c r="P188" t="str">
        <f t="shared" si="4"/>
        <v/>
      </c>
      <c r="Q188" t="str">
        <f t="shared" si="5"/>
        <v/>
      </c>
    </row>
    <row r="189" spans="1:17" x14ac:dyDescent="0.25">
      <c r="A189">
        <v>6555588</v>
      </c>
      <c r="B189" t="s">
        <v>147</v>
      </c>
      <c r="C189" t="s">
        <v>148</v>
      </c>
      <c r="D189" s="3">
        <v>10</v>
      </c>
      <c r="E189">
        <v>2</v>
      </c>
      <c r="F189" s="3">
        <v>0</v>
      </c>
      <c r="G189" s="6">
        <f>IF(F189=0,1,(D189-F189)/F189)</f>
        <v>1</v>
      </c>
      <c r="H189" s="8">
        <f>D189 - F189</f>
        <v>10</v>
      </c>
      <c r="K189"/>
      <c r="M189" s="12"/>
      <c r="P189" t="str">
        <f t="shared" si="4"/>
        <v/>
      </c>
      <c r="Q189" t="str">
        <f t="shared" si="5"/>
        <v/>
      </c>
    </row>
    <row r="190" spans="1:17" x14ac:dyDescent="0.25">
      <c r="A190">
        <v>11142196</v>
      </c>
      <c r="B190" t="s">
        <v>22</v>
      </c>
      <c r="C190" t="s">
        <v>23</v>
      </c>
      <c r="D190" s="3">
        <v>20</v>
      </c>
      <c r="E190">
        <v>11</v>
      </c>
      <c r="F190" s="3">
        <v>10</v>
      </c>
      <c r="G190" s="6">
        <f>IF(F190=0,1,(D190-F190)/F190)</f>
        <v>1</v>
      </c>
      <c r="H190" s="8">
        <f>D190 - F190</f>
        <v>10</v>
      </c>
      <c r="K190"/>
      <c r="M190" s="12"/>
      <c r="P190" t="str">
        <f t="shared" si="4"/>
        <v/>
      </c>
      <c r="Q190" t="str">
        <f t="shared" si="5"/>
        <v/>
      </c>
    </row>
    <row r="191" spans="1:17" x14ac:dyDescent="0.25">
      <c r="A191">
        <v>2886270</v>
      </c>
      <c r="B191" t="s">
        <v>705</v>
      </c>
      <c r="C191" t="s">
        <v>706</v>
      </c>
      <c r="D191" s="3">
        <v>9.99</v>
      </c>
      <c r="E191">
        <v>2</v>
      </c>
      <c r="G191" s="6">
        <f>IF(F191=0,1,(D191-F191)/F191)</f>
        <v>1</v>
      </c>
      <c r="H191" s="8">
        <f>D191 - F191</f>
        <v>9.99</v>
      </c>
      <c r="K191"/>
      <c r="M191" s="12"/>
      <c r="P191" t="str">
        <f t="shared" si="4"/>
        <v/>
      </c>
      <c r="Q191" t="str">
        <f t="shared" si="5"/>
        <v/>
      </c>
    </row>
    <row r="192" spans="1:17" x14ac:dyDescent="0.25">
      <c r="A192">
        <v>13270857</v>
      </c>
      <c r="B192" t="s">
        <v>572</v>
      </c>
      <c r="C192" t="s">
        <v>574</v>
      </c>
      <c r="D192" s="3">
        <v>9.9700000000000006</v>
      </c>
      <c r="E192">
        <v>5</v>
      </c>
      <c r="F192" s="3">
        <v>0</v>
      </c>
      <c r="G192" s="6">
        <f>IF(F192=0,1,(D192-F192)/F192)</f>
        <v>1</v>
      </c>
      <c r="H192" s="8">
        <f>D192 - F192</f>
        <v>9.9700000000000006</v>
      </c>
      <c r="K192"/>
      <c r="M192" s="12"/>
      <c r="P192" t="str">
        <f t="shared" si="4"/>
        <v/>
      </c>
      <c r="Q192" t="str">
        <f t="shared" si="5"/>
        <v/>
      </c>
    </row>
    <row r="193" spans="1:17" x14ac:dyDescent="0.25">
      <c r="A193">
        <v>7533459</v>
      </c>
      <c r="B193" t="s">
        <v>485</v>
      </c>
      <c r="C193" t="s">
        <v>486</v>
      </c>
      <c r="D193" s="3">
        <v>25.88</v>
      </c>
      <c r="E193">
        <v>13</v>
      </c>
      <c r="F193" s="3">
        <v>15.99</v>
      </c>
      <c r="G193" s="6">
        <f>IF(F193=0,1,(D193-F193)/F193)</f>
        <v>0.61851156973108179</v>
      </c>
      <c r="H193" s="8">
        <f>D193 - F193</f>
        <v>9.8899999999999988</v>
      </c>
      <c r="K193"/>
      <c r="M193" s="12"/>
      <c r="P193" t="str">
        <f t="shared" si="4"/>
        <v/>
      </c>
      <c r="Q193" t="str">
        <f t="shared" si="5"/>
        <v/>
      </c>
    </row>
    <row r="194" spans="1:17" x14ac:dyDescent="0.25">
      <c r="A194">
        <v>13358591</v>
      </c>
      <c r="B194" t="s">
        <v>462</v>
      </c>
      <c r="C194" t="s">
        <v>463</v>
      </c>
      <c r="D194" s="3">
        <v>29.73</v>
      </c>
      <c r="E194">
        <v>27</v>
      </c>
      <c r="F194" s="3">
        <v>19.989999999999998</v>
      </c>
      <c r="G194" s="6">
        <f>IF(F194=0,1,(D194-F194)/F194)</f>
        <v>0.48724362181090558</v>
      </c>
      <c r="H194" s="8">
        <f>D194 - F194</f>
        <v>9.740000000000002</v>
      </c>
      <c r="K194"/>
      <c r="M194" s="12"/>
      <c r="P194" t="str">
        <f t="shared" si="4"/>
        <v/>
      </c>
      <c r="Q194" t="str">
        <f t="shared" si="5"/>
        <v/>
      </c>
    </row>
    <row r="195" spans="1:17" x14ac:dyDescent="0.25">
      <c r="A195">
        <v>3436226</v>
      </c>
      <c r="B195" t="s">
        <v>59</v>
      </c>
      <c r="C195" t="s">
        <v>60</v>
      </c>
      <c r="D195" s="3">
        <v>9.74</v>
      </c>
      <c r="E195">
        <v>22</v>
      </c>
      <c r="G195" s="6">
        <f>IF(F195=0,1,(D195-F195)/F195)</f>
        <v>1</v>
      </c>
      <c r="H195" s="8">
        <f>D195 - F195</f>
        <v>9.74</v>
      </c>
      <c r="K195"/>
      <c r="M195" s="12"/>
      <c r="P195" t="str">
        <f t="shared" si="4"/>
        <v/>
      </c>
      <c r="Q195" t="str">
        <f t="shared" si="5"/>
        <v/>
      </c>
    </row>
    <row r="196" spans="1:17" x14ac:dyDescent="0.25">
      <c r="A196">
        <v>7306633</v>
      </c>
      <c r="B196" t="s">
        <v>536</v>
      </c>
      <c r="C196" t="s">
        <v>537</v>
      </c>
      <c r="D196" s="3">
        <v>24.32</v>
      </c>
      <c r="E196">
        <v>11</v>
      </c>
      <c r="F196" s="3">
        <v>14.75</v>
      </c>
      <c r="G196" s="6">
        <f>IF(F196=0,1,(D196-F196)/F196)</f>
        <v>0.64881355932203388</v>
      </c>
      <c r="H196" s="8">
        <f>D196 - F196</f>
        <v>9.57</v>
      </c>
      <c r="K196"/>
      <c r="M196" s="12"/>
      <c r="P196" t="str">
        <f t="shared" si="4"/>
        <v/>
      </c>
      <c r="Q196" t="str">
        <f t="shared" si="5"/>
        <v/>
      </c>
    </row>
    <row r="197" spans="1:17" x14ac:dyDescent="0.25">
      <c r="A197">
        <v>6703212</v>
      </c>
      <c r="B197" t="s">
        <v>277</v>
      </c>
      <c r="C197" t="s">
        <v>277</v>
      </c>
      <c r="D197" s="3">
        <v>24.31</v>
      </c>
      <c r="E197">
        <v>6</v>
      </c>
      <c r="F197" s="3">
        <v>14.85</v>
      </c>
      <c r="G197" s="6">
        <f>IF(F197=0,1,(D197-F197)/F197)</f>
        <v>0.63703703703703696</v>
      </c>
      <c r="H197" s="8">
        <f>D197 - F197</f>
        <v>9.4599999999999991</v>
      </c>
      <c r="K197"/>
      <c r="M197" s="12"/>
      <c r="P197" t="str">
        <f t="shared" ref="P197:P260" si="6">IF(OR(L197="", L197="Not Found"), "", HYPERLINK("http://discogs.com/sell/release/" &amp; L197, "Market"))</f>
        <v/>
      </c>
      <c r="Q197" t="str">
        <f t="shared" ref="Q197:Q260" si="7">IF(OR(L197="", L197="Not Found"), "", HYPERLINK("http://discogs.com/release/" &amp; L197, "Release"))</f>
        <v/>
      </c>
    </row>
    <row r="198" spans="1:17" x14ac:dyDescent="0.25">
      <c r="A198">
        <v>5438973</v>
      </c>
      <c r="B198" t="s">
        <v>866</v>
      </c>
      <c r="C198" t="s">
        <v>867</v>
      </c>
      <c r="D198" s="3">
        <v>20</v>
      </c>
      <c r="E198">
        <v>16</v>
      </c>
      <c r="F198" s="3">
        <v>10.56</v>
      </c>
      <c r="G198" s="6">
        <f>IF(F198=0,1,(D198-F198)/F198)</f>
        <v>0.89393939393939381</v>
      </c>
      <c r="H198" s="8">
        <f>D198 - F198</f>
        <v>9.44</v>
      </c>
      <c r="K198"/>
      <c r="M198" s="12"/>
      <c r="P198" t="str">
        <f t="shared" si="6"/>
        <v/>
      </c>
      <c r="Q198" t="str">
        <f t="shared" si="7"/>
        <v/>
      </c>
    </row>
    <row r="199" spans="1:17" x14ac:dyDescent="0.25">
      <c r="A199">
        <v>15231011</v>
      </c>
      <c r="B199" t="s">
        <v>534</v>
      </c>
      <c r="C199" t="s">
        <v>535</v>
      </c>
      <c r="D199" s="3">
        <v>20.27</v>
      </c>
      <c r="E199">
        <v>38</v>
      </c>
      <c r="F199" s="3">
        <v>10.99</v>
      </c>
      <c r="G199" s="6">
        <f>IF(F199=0,1,(D199-F199)/F199)</f>
        <v>0.84440400363967238</v>
      </c>
      <c r="H199" s="8">
        <f>D199 - F199</f>
        <v>9.2799999999999994</v>
      </c>
      <c r="K199"/>
      <c r="M199" s="12"/>
      <c r="P199" t="str">
        <f t="shared" si="6"/>
        <v/>
      </c>
      <c r="Q199" t="str">
        <f t="shared" si="7"/>
        <v/>
      </c>
    </row>
    <row r="200" spans="1:17" x14ac:dyDescent="0.25">
      <c r="A200">
        <v>13440272</v>
      </c>
      <c r="B200" t="s">
        <v>5</v>
      </c>
      <c r="C200" t="s">
        <v>6</v>
      </c>
      <c r="D200" s="3">
        <v>29.2</v>
      </c>
      <c r="E200">
        <v>6</v>
      </c>
      <c r="F200" s="3">
        <v>20</v>
      </c>
      <c r="G200" s="6">
        <f>IF(F200=0,1,(D200-F200)/F200)</f>
        <v>0.45999999999999996</v>
      </c>
      <c r="H200" s="8">
        <f>D200 - F200</f>
        <v>9.1999999999999993</v>
      </c>
      <c r="K200"/>
      <c r="M200" s="12"/>
      <c r="P200" t="str">
        <f t="shared" si="6"/>
        <v/>
      </c>
      <c r="Q200" t="str">
        <f t="shared" si="7"/>
        <v/>
      </c>
    </row>
    <row r="201" spans="1:17" x14ac:dyDescent="0.25">
      <c r="A201">
        <v>497594</v>
      </c>
      <c r="B201" t="s">
        <v>53</v>
      </c>
      <c r="C201" t="s">
        <v>54</v>
      </c>
      <c r="D201" s="3">
        <v>24.15</v>
      </c>
      <c r="E201">
        <v>12</v>
      </c>
      <c r="F201" s="3">
        <v>15</v>
      </c>
      <c r="G201" s="6">
        <f>IF(F201=0,1,(D201-F201)/F201)</f>
        <v>0.60999999999999988</v>
      </c>
      <c r="H201" s="8">
        <f>D201 - F201</f>
        <v>9.1499999999999986</v>
      </c>
      <c r="K201"/>
      <c r="M201" s="12"/>
      <c r="P201" t="str">
        <f t="shared" si="6"/>
        <v/>
      </c>
      <c r="Q201" t="str">
        <f t="shared" si="7"/>
        <v/>
      </c>
    </row>
    <row r="202" spans="1:17" x14ac:dyDescent="0.25">
      <c r="A202">
        <v>12335855</v>
      </c>
      <c r="B202" t="s">
        <v>367</v>
      </c>
      <c r="C202" t="s">
        <v>367</v>
      </c>
      <c r="D202" s="3">
        <v>18.12</v>
      </c>
      <c r="E202">
        <v>4</v>
      </c>
      <c r="F202" s="3">
        <v>9</v>
      </c>
      <c r="G202" s="6">
        <f>IF(F202=0,1,(D202-F202)/F202)</f>
        <v>1.0133333333333334</v>
      </c>
      <c r="H202" s="8">
        <f>D202 - F202</f>
        <v>9.120000000000001</v>
      </c>
      <c r="K202"/>
      <c r="M202" s="12"/>
      <c r="P202" t="str">
        <f t="shared" si="6"/>
        <v/>
      </c>
      <c r="Q202" t="str">
        <f t="shared" si="7"/>
        <v/>
      </c>
    </row>
    <row r="203" spans="1:17" x14ac:dyDescent="0.25">
      <c r="A203">
        <v>4297432</v>
      </c>
      <c r="B203" t="s">
        <v>269</v>
      </c>
      <c r="C203" t="s">
        <v>273</v>
      </c>
      <c r="D203" s="3">
        <v>14</v>
      </c>
      <c r="E203">
        <v>9</v>
      </c>
      <c r="F203" s="3">
        <v>5</v>
      </c>
      <c r="G203" s="6">
        <f>IF(F203=0,1,(D203-F203)/F203)</f>
        <v>1.8</v>
      </c>
      <c r="H203" s="8">
        <f>D203 - F203</f>
        <v>9</v>
      </c>
      <c r="K203"/>
      <c r="M203" s="12"/>
      <c r="P203" t="str">
        <f t="shared" si="6"/>
        <v/>
      </c>
      <c r="Q203" t="str">
        <f t="shared" si="7"/>
        <v/>
      </c>
    </row>
    <row r="204" spans="1:17" x14ac:dyDescent="0.25">
      <c r="A204">
        <v>3055988</v>
      </c>
      <c r="B204" t="s">
        <v>411</v>
      </c>
      <c r="C204" t="s">
        <v>412</v>
      </c>
      <c r="D204" s="3">
        <v>25</v>
      </c>
      <c r="E204">
        <v>7</v>
      </c>
      <c r="F204" s="3">
        <v>16</v>
      </c>
      <c r="G204" s="6">
        <f>IF(F204=0,1,(D204-F204)/F204)</f>
        <v>0.5625</v>
      </c>
      <c r="H204" s="8">
        <f>D204 - F204</f>
        <v>9</v>
      </c>
      <c r="K204"/>
      <c r="M204" s="12"/>
      <c r="P204" t="str">
        <f t="shared" si="6"/>
        <v/>
      </c>
      <c r="Q204" t="str">
        <f t="shared" si="7"/>
        <v/>
      </c>
    </row>
    <row r="205" spans="1:17" x14ac:dyDescent="0.25">
      <c r="A205">
        <v>1294404</v>
      </c>
      <c r="B205" t="s">
        <v>59</v>
      </c>
      <c r="C205" t="s">
        <v>61</v>
      </c>
      <c r="D205" s="3">
        <v>8.99</v>
      </c>
      <c r="E205">
        <v>115</v>
      </c>
      <c r="G205" s="6">
        <f>IF(F205=0,1,(D205-F205)/F205)</f>
        <v>1</v>
      </c>
      <c r="H205" s="8">
        <f>D205 - F205</f>
        <v>8.99</v>
      </c>
      <c r="K205"/>
      <c r="M205" s="12"/>
      <c r="P205" t="str">
        <f t="shared" si="6"/>
        <v/>
      </c>
      <c r="Q205" t="str">
        <f t="shared" si="7"/>
        <v/>
      </c>
    </row>
    <row r="206" spans="1:17" x14ac:dyDescent="0.25">
      <c r="A206">
        <v>475705</v>
      </c>
      <c r="B206" t="s">
        <v>393</v>
      </c>
      <c r="C206" t="s">
        <v>394</v>
      </c>
      <c r="D206" s="3">
        <v>19.93</v>
      </c>
      <c r="E206">
        <v>12</v>
      </c>
      <c r="F206" s="3">
        <v>10.98</v>
      </c>
      <c r="G206" s="6">
        <f>IF(F206=0,1,(D206-F206)/F206)</f>
        <v>0.81511839708561007</v>
      </c>
      <c r="H206" s="8">
        <f>D206 - F206</f>
        <v>8.9499999999999993</v>
      </c>
      <c r="K206"/>
      <c r="M206" s="12"/>
      <c r="P206" t="str">
        <f t="shared" si="6"/>
        <v/>
      </c>
      <c r="Q206" t="str">
        <f t="shared" si="7"/>
        <v/>
      </c>
    </row>
    <row r="207" spans="1:17" x14ac:dyDescent="0.25">
      <c r="A207">
        <v>3758930</v>
      </c>
      <c r="B207" t="s">
        <v>82</v>
      </c>
      <c r="C207" t="s">
        <v>295</v>
      </c>
      <c r="D207" s="3">
        <v>16.98</v>
      </c>
      <c r="E207">
        <v>50</v>
      </c>
      <c r="F207" s="3">
        <v>8.09</v>
      </c>
      <c r="G207" s="6">
        <f>IF(F207=0,1,(D207-F207)/F207)</f>
        <v>1.0988875154511744</v>
      </c>
      <c r="H207" s="8">
        <f>D207 - F207</f>
        <v>8.89</v>
      </c>
      <c r="K207"/>
      <c r="M207" s="12"/>
      <c r="P207" t="str">
        <f t="shared" si="6"/>
        <v/>
      </c>
      <c r="Q207" t="str">
        <f t="shared" si="7"/>
        <v/>
      </c>
    </row>
    <row r="208" spans="1:17" x14ac:dyDescent="0.25">
      <c r="A208">
        <v>7669411</v>
      </c>
      <c r="B208" t="s">
        <v>96</v>
      </c>
      <c r="C208" t="s">
        <v>831</v>
      </c>
      <c r="D208" s="3">
        <v>25.12</v>
      </c>
      <c r="E208">
        <v>11</v>
      </c>
      <c r="F208" s="3">
        <v>16.29</v>
      </c>
      <c r="G208" s="6">
        <f>IF(F208=0,1,(D208-F208)/F208)</f>
        <v>0.5420503376304483</v>
      </c>
      <c r="H208" s="8">
        <f>D208 - F208</f>
        <v>8.8300000000000018</v>
      </c>
      <c r="K208"/>
      <c r="M208" s="12"/>
      <c r="P208" t="str">
        <f t="shared" si="6"/>
        <v/>
      </c>
      <c r="Q208" t="str">
        <f t="shared" si="7"/>
        <v/>
      </c>
    </row>
    <row r="209" spans="1:17" x14ac:dyDescent="0.25">
      <c r="A209">
        <v>10807512</v>
      </c>
      <c r="B209" t="s">
        <v>24</v>
      </c>
      <c r="C209" t="s">
        <v>25</v>
      </c>
      <c r="D209" s="3">
        <v>19.989999999999998</v>
      </c>
      <c r="E209">
        <v>30</v>
      </c>
      <c r="F209" s="3">
        <v>11.3</v>
      </c>
      <c r="G209" s="6">
        <f>IF(F209=0,1,(D209-F209)/F209)</f>
        <v>0.76902654867256615</v>
      </c>
      <c r="H209" s="8">
        <f>D209 - F209</f>
        <v>8.6899999999999977</v>
      </c>
      <c r="K209"/>
      <c r="M209" s="12"/>
      <c r="P209" t="str">
        <f t="shared" si="6"/>
        <v/>
      </c>
      <c r="Q209" t="str">
        <f t="shared" si="7"/>
        <v/>
      </c>
    </row>
    <row r="210" spans="1:17" x14ac:dyDescent="0.25">
      <c r="A210">
        <v>8719158</v>
      </c>
      <c r="B210" t="s">
        <v>143</v>
      </c>
      <c r="C210" t="s">
        <v>144</v>
      </c>
      <c r="D210" s="3">
        <v>11.99</v>
      </c>
      <c r="E210">
        <v>6</v>
      </c>
      <c r="F210" s="3">
        <v>3.33</v>
      </c>
      <c r="G210" s="6">
        <f>IF(F210=0,1,(D210-F210)/F210)</f>
        <v>2.6006006006006004</v>
      </c>
      <c r="H210" s="8">
        <f>D210 - F210</f>
        <v>8.66</v>
      </c>
      <c r="K210"/>
      <c r="M210" s="12"/>
      <c r="P210" t="str">
        <f t="shared" si="6"/>
        <v/>
      </c>
      <c r="Q210" t="str">
        <f t="shared" si="7"/>
        <v/>
      </c>
    </row>
    <row r="211" spans="1:17" x14ac:dyDescent="0.25">
      <c r="A211">
        <v>3979643</v>
      </c>
      <c r="B211" t="s">
        <v>20</v>
      </c>
      <c r="C211" t="s">
        <v>854</v>
      </c>
      <c r="D211" s="3">
        <v>18.399999999999999</v>
      </c>
      <c r="E211">
        <v>64</v>
      </c>
      <c r="F211" s="3">
        <v>9.85</v>
      </c>
      <c r="G211" s="6">
        <f>IF(F211=0,1,(D211-F211)/F211)</f>
        <v>0.86802030456852786</v>
      </c>
      <c r="H211" s="8">
        <f>D211 - F211</f>
        <v>8.5499999999999989</v>
      </c>
      <c r="K211"/>
      <c r="M211" s="12"/>
      <c r="P211" t="str">
        <f t="shared" si="6"/>
        <v/>
      </c>
      <c r="Q211" t="str">
        <f t="shared" si="7"/>
        <v/>
      </c>
    </row>
    <row r="212" spans="1:17" x14ac:dyDescent="0.25">
      <c r="A212">
        <v>6856327</v>
      </c>
      <c r="B212" t="s">
        <v>102</v>
      </c>
      <c r="C212" t="s">
        <v>103</v>
      </c>
      <c r="D212" s="3">
        <v>22.95</v>
      </c>
      <c r="E212">
        <v>16</v>
      </c>
      <c r="F212" s="3">
        <v>14.48</v>
      </c>
      <c r="G212" s="6">
        <f>IF(F212=0,1,(D212-F212)/F212)</f>
        <v>0.58494475138121538</v>
      </c>
      <c r="H212" s="8">
        <f>D212 - F212</f>
        <v>8.4699999999999989</v>
      </c>
      <c r="K212"/>
      <c r="M212" s="12"/>
      <c r="P212" t="str">
        <f t="shared" si="6"/>
        <v/>
      </c>
      <c r="Q212" t="str">
        <f t="shared" si="7"/>
        <v/>
      </c>
    </row>
    <row r="213" spans="1:17" x14ac:dyDescent="0.25">
      <c r="A213">
        <v>7136308</v>
      </c>
      <c r="B213" t="s">
        <v>489</v>
      </c>
      <c r="C213" t="s">
        <v>490</v>
      </c>
      <c r="D213" s="3">
        <v>24.32</v>
      </c>
      <c r="E213">
        <v>14</v>
      </c>
      <c r="F213" s="3">
        <v>15.99</v>
      </c>
      <c r="G213" s="6">
        <f>IF(F213=0,1,(D213-F213)/F213)</f>
        <v>0.52095059412132583</v>
      </c>
      <c r="H213" s="8">
        <f>D213 - F213</f>
        <v>8.33</v>
      </c>
      <c r="K213"/>
      <c r="M213" s="12"/>
      <c r="P213" t="str">
        <f t="shared" si="6"/>
        <v/>
      </c>
      <c r="Q213" t="str">
        <f t="shared" si="7"/>
        <v/>
      </c>
    </row>
    <row r="214" spans="1:17" x14ac:dyDescent="0.25">
      <c r="A214">
        <v>8918370</v>
      </c>
      <c r="B214" t="s">
        <v>149</v>
      </c>
      <c r="C214" t="s">
        <v>150</v>
      </c>
      <c r="D214" s="3">
        <v>8.24</v>
      </c>
      <c r="E214">
        <v>4</v>
      </c>
      <c r="F214" s="3">
        <v>0</v>
      </c>
      <c r="G214" s="6">
        <f>IF(F214=0,1,(D214-F214)/F214)</f>
        <v>1</v>
      </c>
      <c r="H214" s="8">
        <f>D214 - F214</f>
        <v>8.24</v>
      </c>
      <c r="K214"/>
      <c r="M214" s="12"/>
      <c r="P214" t="str">
        <f t="shared" si="6"/>
        <v/>
      </c>
      <c r="Q214" t="str">
        <f t="shared" si="7"/>
        <v/>
      </c>
    </row>
    <row r="215" spans="1:17" x14ac:dyDescent="0.25">
      <c r="A215">
        <v>4616501</v>
      </c>
      <c r="B215" t="s">
        <v>464</v>
      </c>
      <c r="C215" t="s">
        <v>466</v>
      </c>
      <c r="D215" s="3">
        <v>20</v>
      </c>
      <c r="E215">
        <v>7</v>
      </c>
      <c r="F215" s="3">
        <v>11.91</v>
      </c>
      <c r="G215" s="6">
        <f>IF(F215=0,1,(D215-F215)/F215)</f>
        <v>0.67926112510495384</v>
      </c>
      <c r="H215" s="8">
        <f>D215 - F215</f>
        <v>8.09</v>
      </c>
      <c r="K215"/>
      <c r="M215" s="12"/>
      <c r="P215" t="str">
        <f t="shared" si="6"/>
        <v/>
      </c>
      <c r="Q215" t="str">
        <f t="shared" si="7"/>
        <v/>
      </c>
    </row>
    <row r="216" spans="1:17" x14ac:dyDescent="0.25">
      <c r="A216">
        <v>1334394</v>
      </c>
      <c r="B216" t="s">
        <v>59</v>
      </c>
      <c r="C216" t="s">
        <v>178</v>
      </c>
      <c r="D216" s="3">
        <v>8</v>
      </c>
      <c r="E216">
        <v>53</v>
      </c>
      <c r="G216" s="6">
        <f>IF(F216=0,1,(D216-F216)/F216)</f>
        <v>1</v>
      </c>
      <c r="H216" s="8">
        <f>D216 - F216</f>
        <v>8</v>
      </c>
      <c r="K216"/>
      <c r="M216" s="12"/>
      <c r="P216" t="str">
        <f t="shared" si="6"/>
        <v/>
      </c>
      <c r="Q216" t="str">
        <f t="shared" si="7"/>
        <v/>
      </c>
    </row>
    <row r="217" spans="1:17" x14ac:dyDescent="0.25">
      <c r="A217">
        <v>10347709</v>
      </c>
      <c r="B217" t="s">
        <v>387</v>
      </c>
      <c r="C217" t="s">
        <v>388</v>
      </c>
      <c r="D217" s="3">
        <v>25</v>
      </c>
      <c r="E217">
        <v>6</v>
      </c>
      <c r="F217" s="3">
        <v>17</v>
      </c>
      <c r="G217" s="6">
        <f>IF(F217=0,1,(D217-F217)/F217)</f>
        <v>0.47058823529411764</v>
      </c>
      <c r="H217" s="8">
        <f>D217 - F217</f>
        <v>8</v>
      </c>
      <c r="K217"/>
      <c r="M217" s="12"/>
      <c r="P217" t="str">
        <f t="shared" si="6"/>
        <v/>
      </c>
      <c r="Q217" t="str">
        <f t="shared" si="7"/>
        <v/>
      </c>
    </row>
    <row r="218" spans="1:17" x14ac:dyDescent="0.25">
      <c r="A218">
        <v>6505688</v>
      </c>
      <c r="B218" t="s">
        <v>278</v>
      </c>
      <c r="C218" t="s">
        <v>279</v>
      </c>
      <c r="D218" s="3">
        <v>25.88</v>
      </c>
      <c r="E218">
        <v>16</v>
      </c>
      <c r="F218" s="3">
        <v>17.989999999999998</v>
      </c>
      <c r="G218" s="6">
        <f>IF(F218=0,1,(D218-F218)/F218)</f>
        <v>0.43857698721511956</v>
      </c>
      <c r="H218" s="8">
        <f>D218 - F218</f>
        <v>7.8900000000000006</v>
      </c>
      <c r="K218"/>
      <c r="M218" s="12"/>
      <c r="P218" t="str">
        <f t="shared" si="6"/>
        <v/>
      </c>
      <c r="Q218" t="str">
        <f t="shared" si="7"/>
        <v/>
      </c>
    </row>
    <row r="219" spans="1:17" x14ac:dyDescent="0.25">
      <c r="A219">
        <v>3651202</v>
      </c>
      <c r="B219" t="s">
        <v>41</v>
      </c>
      <c r="C219" t="s">
        <v>42</v>
      </c>
      <c r="D219" s="3">
        <v>8.8800000000000008</v>
      </c>
      <c r="E219">
        <v>5</v>
      </c>
      <c r="F219" s="3">
        <v>1</v>
      </c>
      <c r="G219" s="6">
        <f>IF(F219=0,1,(D219-F219)/F219)</f>
        <v>7.8800000000000008</v>
      </c>
      <c r="H219" s="8">
        <f>D219 - F219</f>
        <v>7.8800000000000008</v>
      </c>
      <c r="K219"/>
      <c r="M219" s="12"/>
      <c r="P219" t="str">
        <f t="shared" si="6"/>
        <v/>
      </c>
      <c r="Q219" t="str">
        <f t="shared" si="7"/>
        <v/>
      </c>
    </row>
    <row r="220" spans="1:17" x14ac:dyDescent="0.25">
      <c r="A220">
        <v>7166392</v>
      </c>
      <c r="B220" t="s">
        <v>139</v>
      </c>
      <c r="C220" t="s">
        <v>140</v>
      </c>
      <c r="D220" s="3">
        <v>10.99</v>
      </c>
      <c r="E220">
        <v>9</v>
      </c>
      <c r="F220" s="3">
        <v>3.33</v>
      </c>
      <c r="G220" s="6">
        <f>IF(F220=0,1,(D220-F220)/F220)</f>
        <v>2.3003003003003002</v>
      </c>
      <c r="H220" s="8">
        <f>D220 - F220</f>
        <v>7.66</v>
      </c>
      <c r="K220"/>
      <c r="M220" s="12"/>
      <c r="P220" t="str">
        <f t="shared" si="6"/>
        <v/>
      </c>
      <c r="Q220" t="str">
        <f t="shared" si="7"/>
        <v/>
      </c>
    </row>
    <row r="221" spans="1:17" x14ac:dyDescent="0.25">
      <c r="A221">
        <v>7465134</v>
      </c>
      <c r="B221" t="s">
        <v>540</v>
      </c>
      <c r="C221" t="s">
        <v>775</v>
      </c>
      <c r="D221" s="3">
        <v>20</v>
      </c>
      <c r="E221">
        <v>7</v>
      </c>
      <c r="F221" s="3">
        <v>12.49</v>
      </c>
      <c r="G221" s="6">
        <f>IF(F221=0,1,(D221-F221)/F221)</f>
        <v>0.6012810248198559</v>
      </c>
      <c r="H221" s="8">
        <f>D221 - F221</f>
        <v>7.51</v>
      </c>
      <c r="K221"/>
      <c r="M221" s="12"/>
      <c r="P221" t="str">
        <f t="shared" si="6"/>
        <v/>
      </c>
      <c r="Q221" t="str">
        <f t="shared" si="7"/>
        <v/>
      </c>
    </row>
    <row r="222" spans="1:17" x14ac:dyDescent="0.25">
      <c r="A222">
        <v>12156276</v>
      </c>
      <c r="B222" t="s">
        <v>739</v>
      </c>
      <c r="C222" t="s">
        <v>740</v>
      </c>
      <c r="D222" s="3">
        <v>22.5</v>
      </c>
      <c r="E222">
        <v>6</v>
      </c>
      <c r="F222" s="3">
        <v>15</v>
      </c>
      <c r="G222" s="6">
        <f>IF(F222=0,1,(D222-F222)/F222)</f>
        <v>0.5</v>
      </c>
      <c r="H222" s="8">
        <f>D222 - F222</f>
        <v>7.5</v>
      </c>
      <c r="K222"/>
      <c r="M222" s="12"/>
      <c r="P222" t="str">
        <f t="shared" si="6"/>
        <v/>
      </c>
      <c r="Q222" t="str">
        <f t="shared" si="7"/>
        <v/>
      </c>
    </row>
    <row r="223" spans="1:17" x14ac:dyDescent="0.25">
      <c r="A223">
        <v>13407406</v>
      </c>
      <c r="B223" t="s">
        <v>16</v>
      </c>
      <c r="C223" t="s">
        <v>17</v>
      </c>
      <c r="D223" s="3">
        <v>27.5</v>
      </c>
      <c r="E223">
        <v>9</v>
      </c>
      <c r="F223" s="3">
        <v>20</v>
      </c>
      <c r="G223" s="6">
        <f>IF(F223=0,1,(D223-F223)/F223)</f>
        <v>0.375</v>
      </c>
      <c r="H223" s="8">
        <f>D223 - F223</f>
        <v>7.5</v>
      </c>
      <c r="K223"/>
      <c r="M223" s="12"/>
      <c r="P223" t="str">
        <f t="shared" si="6"/>
        <v/>
      </c>
      <c r="Q223" t="str">
        <f t="shared" si="7"/>
        <v/>
      </c>
    </row>
    <row r="224" spans="1:17" x14ac:dyDescent="0.25">
      <c r="A224">
        <v>4261094</v>
      </c>
      <c r="B224" t="s">
        <v>776</v>
      </c>
      <c r="C224" t="s">
        <v>777</v>
      </c>
      <c r="D224" s="3">
        <v>19.989999999999998</v>
      </c>
      <c r="E224">
        <v>9</v>
      </c>
      <c r="F224" s="3">
        <v>12.49</v>
      </c>
      <c r="G224" s="6">
        <f>IF(F224=0,1,(D224-F224)/F224)</f>
        <v>0.60048038430744577</v>
      </c>
      <c r="H224" s="8">
        <f>D224 - F224</f>
        <v>7.4999999999999982</v>
      </c>
      <c r="K224"/>
      <c r="M224" s="12"/>
      <c r="P224" t="str">
        <f t="shared" si="6"/>
        <v/>
      </c>
      <c r="Q224" t="str">
        <f t="shared" si="7"/>
        <v/>
      </c>
    </row>
    <row r="225" spans="1:17" x14ac:dyDescent="0.25">
      <c r="A225">
        <v>15626592</v>
      </c>
      <c r="B225" t="s">
        <v>96</v>
      </c>
      <c r="C225" t="s">
        <v>799</v>
      </c>
      <c r="D225" s="3">
        <v>19.46</v>
      </c>
      <c r="E225">
        <v>5</v>
      </c>
      <c r="F225" s="3">
        <v>12</v>
      </c>
      <c r="G225" s="6">
        <f>IF(F225=0,1,(D225-F225)/F225)</f>
        <v>0.6216666666666667</v>
      </c>
      <c r="H225" s="8">
        <f>D225 - F225</f>
        <v>7.4600000000000009</v>
      </c>
      <c r="K225"/>
      <c r="M225" s="12"/>
      <c r="P225" t="str">
        <f t="shared" si="6"/>
        <v/>
      </c>
      <c r="Q225" t="str">
        <f t="shared" si="7"/>
        <v/>
      </c>
    </row>
    <row r="226" spans="1:17" x14ac:dyDescent="0.25">
      <c r="A226">
        <v>3655306</v>
      </c>
      <c r="B226" t="s">
        <v>192</v>
      </c>
      <c r="C226" t="s">
        <v>193</v>
      </c>
      <c r="D226" s="3">
        <v>7.2</v>
      </c>
      <c r="E226">
        <v>2</v>
      </c>
      <c r="G226" s="6">
        <f>IF(F226=0,1,(D226-F226)/F226)</f>
        <v>1</v>
      </c>
      <c r="H226" s="8">
        <f>D226 - F226</f>
        <v>7.2</v>
      </c>
      <c r="K226"/>
      <c r="M226" s="12"/>
      <c r="P226" t="str">
        <f t="shared" si="6"/>
        <v/>
      </c>
      <c r="Q226" t="str">
        <f t="shared" si="7"/>
        <v/>
      </c>
    </row>
    <row r="227" spans="1:17" x14ac:dyDescent="0.25">
      <c r="A227">
        <v>9153158</v>
      </c>
      <c r="B227" t="s">
        <v>181</v>
      </c>
      <c r="C227" t="s">
        <v>182</v>
      </c>
      <c r="D227" s="3">
        <v>18</v>
      </c>
      <c r="E227">
        <v>8</v>
      </c>
      <c r="F227" s="3">
        <v>10.83</v>
      </c>
      <c r="G227" s="6">
        <f>IF(F227=0,1,(D227-F227)/F227)</f>
        <v>0.66204986149584488</v>
      </c>
      <c r="H227" s="8">
        <f>D227 - F227</f>
        <v>7.17</v>
      </c>
      <c r="K227"/>
      <c r="M227" s="12"/>
      <c r="P227" t="str">
        <f t="shared" si="6"/>
        <v/>
      </c>
      <c r="Q227" t="str">
        <f t="shared" si="7"/>
        <v/>
      </c>
    </row>
    <row r="228" spans="1:17" x14ac:dyDescent="0.25">
      <c r="A228">
        <v>10786765</v>
      </c>
      <c r="B228" t="s">
        <v>858</v>
      </c>
      <c r="C228" t="s">
        <v>859</v>
      </c>
      <c r="D228" s="3">
        <v>24.03</v>
      </c>
      <c r="E228">
        <v>8</v>
      </c>
      <c r="F228" s="3">
        <v>17</v>
      </c>
      <c r="G228" s="6">
        <f>IF(F228=0,1,(D228-F228)/F228)</f>
        <v>0.41352941176470592</v>
      </c>
      <c r="H228" s="8">
        <f>D228 - F228</f>
        <v>7.0300000000000011</v>
      </c>
      <c r="K228"/>
      <c r="M228" s="12"/>
      <c r="P228" t="str">
        <f t="shared" si="6"/>
        <v/>
      </c>
      <c r="Q228" t="str">
        <f t="shared" si="7"/>
        <v/>
      </c>
    </row>
    <row r="229" spans="1:17" x14ac:dyDescent="0.25">
      <c r="A229">
        <v>10471487</v>
      </c>
      <c r="B229" t="s">
        <v>411</v>
      </c>
      <c r="C229" t="s">
        <v>789</v>
      </c>
      <c r="D229" s="3">
        <v>7</v>
      </c>
      <c r="E229">
        <v>42</v>
      </c>
      <c r="G229" s="6">
        <f>IF(F229=0,1,(D229-F229)/F229)</f>
        <v>1</v>
      </c>
      <c r="H229" s="8">
        <f>D229 - F229</f>
        <v>7</v>
      </c>
      <c r="K229"/>
      <c r="M229" s="12"/>
      <c r="P229" t="str">
        <f t="shared" si="6"/>
        <v/>
      </c>
      <c r="Q229" t="str">
        <f t="shared" si="7"/>
        <v/>
      </c>
    </row>
    <row r="230" spans="1:17" x14ac:dyDescent="0.25">
      <c r="A230">
        <v>1739129</v>
      </c>
      <c r="B230" t="s">
        <v>284</v>
      </c>
      <c r="C230" t="s">
        <v>285</v>
      </c>
      <c r="D230" s="3">
        <v>24.99</v>
      </c>
      <c r="E230">
        <v>81</v>
      </c>
      <c r="F230" s="3">
        <v>17.989999999999998</v>
      </c>
      <c r="G230" s="6">
        <f>IF(F230=0,1,(D230-F230)/F230)</f>
        <v>0.38910505836575882</v>
      </c>
      <c r="H230" s="8">
        <f>D230 - F230</f>
        <v>7</v>
      </c>
      <c r="K230"/>
      <c r="M230" s="12"/>
      <c r="P230" t="str">
        <f t="shared" si="6"/>
        <v/>
      </c>
      <c r="Q230" t="str">
        <f t="shared" si="7"/>
        <v/>
      </c>
    </row>
    <row r="231" spans="1:17" x14ac:dyDescent="0.25">
      <c r="A231">
        <v>12651933</v>
      </c>
      <c r="B231" t="s">
        <v>721</v>
      </c>
      <c r="C231" t="s">
        <v>722</v>
      </c>
      <c r="D231" s="3">
        <v>25</v>
      </c>
      <c r="E231">
        <v>9</v>
      </c>
      <c r="F231" s="3">
        <v>18</v>
      </c>
      <c r="G231" s="6">
        <f>IF(F231=0,1,(D231-F231)/F231)</f>
        <v>0.3888888888888889</v>
      </c>
      <c r="H231" s="8">
        <f>D231 - F231</f>
        <v>7</v>
      </c>
      <c r="K231"/>
      <c r="M231" s="12"/>
      <c r="P231" t="str">
        <f t="shared" si="6"/>
        <v/>
      </c>
      <c r="Q231" t="str">
        <f t="shared" si="7"/>
        <v/>
      </c>
    </row>
    <row r="232" spans="1:17" x14ac:dyDescent="0.25">
      <c r="A232">
        <v>9341771</v>
      </c>
      <c r="B232" t="s">
        <v>290</v>
      </c>
      <c r="C232" t="s">
        <v>291</v>
      </c>
      <c r="D232" s="3">
        <v>25.88</v>
      </c>
      <c r="E232">
        <v>33</v>
      </c>
      <c r="F232" s="3">
        <v>18.96</v>
      </c>
      <c r="G232" s="6">
        <f>IF(F232=0,1,(D232-F232)/F232)</f>
        <v>0.36497890295358637</v>
      </c>
      <c r="H232" s="8">
        <f>D232 - F232</f>
        <v>6.9199999999999982</v>
      </c>
      <c r="K232"/>
      <c r="M232" s="12"/>
      <c r="P232" t="str">
        <f t="shared" si="6"/>
        <v/>
      </c>
      <c r="Q232" t="str">
        <f t="shared" si="7"/>
        <v/>
      </c>
    </row>
    <row r="233" spans="1:17" x14ac:dyDescent="0.25">
      <c r="A233">
        <v>11292653</v>
      </c>
      <c r="B233" t="s">
        <v>222</v>
      </c>
      <c r="C233" t="s">
        <v>223</v>
      </c>
      <c r="D233" s="3">
        <v>6.88</v>
      </c>
      <c r="E233">
        <v>5</v>
      </c>
      <c r="G233" s="6">
        <f>IF(F233=0,1,(D233-F233)/F233)</f>
        <v>1</v>
      </c>
      <c r="H233" s="8">
        <f>D233 - F233</f>
        <v>6.88</v>
      </c>
      <c r="K233"/>
      <c r="M233" s="12"/>
      <c r="P233" t="str">
        <f t="shared" si="6"/>
        <v/>
      </c>
      <c r="Q233" t="str">
        <f t="shared" si="7"/>
        <v/>
      </c>
    </row>
    <row r="234" spans="1:17" x14ac:dyDescent="0.25">
      <c r="A234">
        <v>12639398</v>
      </c>
      <c r="B234" t="s">
        <v>692</v>
      </c>
      <c r="C234" t="s">
        <v>693</v>
      </c>
      <c r="D234" s="3">
        <v>18.809999999999999</v>
      </c>
      <c r="E234">
        <v>8</v>
      </c>
      <c r="F234" s="3">
        <v>11.99</v>
      </c>
      <c r="G234" s="6">
        <f>IF(F234=0,1,(D234-F234)/F234)</f>
        <v>0.5688073394495412</v>
      </c>
      <c r="H234" s="8">
        <f>D234 - F234</f>
        <v>6.8199999999999985</v>
      </c>
      <c r="K234"/>
      <c r="M234" s="12"/>
      <c r="P234" t="str">
        <f t="shared" si="6"/>
        <v/>
      </c>
      <c r="Q234" t="str">
        <f t="shared" si="7"/>
        <v/>
      </c>
    </row>
    <row r="235" spans="1:17" x14ac:dyDescent="0.25">
      <c r="A235">
        <v>10206225</v>
      </c>
      <c r="B235" t="s">
        <v>247</v>
      </c>
      <c r="C235" t="s">
        <v>247</v>
      </c>
      <c r="D235" s="3">
        <v>18</v>
      </c>
      <c r="E235">
        <v>57</v>
      </c>
      <c r="F235" s="3">
        <v>11.44</v>
      </c>
      <c r="G235" s="6">
        <f>IF(F235=0,1,(D235-F235)/F235)</f>
        <v>0.57342657342657355</v>
      </c>
      <c r="H235" s="8">
        <f>D235 - F235</f>
        <v>6.5600000000000005</v>
      </c>
      <c r="K235"/>
      <c r="M235" s="12"/>
      <c r="P235" t="str">
        <f t="shared" si="6"/>
        <v/>
      </c>
      <c r="Q235" t="str">
        <f t="shared" si="7"/>
        <v/>
      </c>
    </row>
    <row r="236" spans="1:17" x14ac:dyDescent="0.25">
      <c r="A236">
        <v>12425347</v>
      </c>
      <c r="B236" t="s">
        <v>665</v>
      </c>
      <c r="C236" t="s">
        <v>666</v>
      </c>
      <c r="D236" s="3">
        <v>19.32</v>
      </c>
      <c r="E236">
        <v>6</v>
      </c>
      <c r="F236" s="3">
        <v>12.98</v>
      </c>
      <c r="G236" s="6">
        <f>IF(F236=0,1,(D236-F236)/F236)</f>
        <v>0.48844375963020026</v>
      </c>
      <c r="H236" s="8">
        <f>D236 - F236</f>
        <v>6.34</v>
      </c>
      <c r="K236"/>
      <c r="M236" s="12"/>
      <c r="P236" t="str">
        <f t="shared" si="6"/>
        <v/>
      </c>
      <c r="Q236" t="str">
        <f t="shared" si="7"/>
        <v/>
      </c>
    </row>
    <row r="237" spans="1:17" x14ac:dyDescent="0.25">
      <c r="A237">
        <v>12114726</v>
      </c>
      <c r="B237" t="s">
        <v>443</v>
      </c>
      <c r="C237" t="s">
        <v>684</v>
      </c>
      <c r="D237" s="3">
        <v>33.33</v>
      </c>
      <c r="E237">
        <v>45</v>
      </c>
      <c r="F237" s="3">
        <v>27</v>
      </c>
      <c r="G237" s="6">
        <f>IF(F237=0,1,(D237-F237)/F237)</f>
        <v>0.23444444444444437</v>
      </c>
      <c r="H237" s="8">
        <f>D237 - F237</f>
        <v>6.3299999999999983</v>
      </c>
      <c r="K237"/>
      <c r="M237" s="12"/>
      <c r="P237" t="str">
        <f t="shared" si="6"/>
        <v/>
      </c>
      <c r="Q237" t="str">
        <f t="shared" si="7"/>
        <v/>
      </c>
    </row>
    <row r="238" spans="1:17" x14ac:dyDescent="0.25">
      <c r="A238">
        <v>6248200</v>
      </c>
      <c r="B238" t="s">
        <v>208</v>
      </c>
      <c r="C238" t="s">
        <v>209</v>
      </c>
      <c r="D238" s="3">
        <v>7</v>
      </c>
      <c r="E238">
        <v>3</v>
      </c>
      <c r="F238" s="3">
        <v>0.71</v>
      </c>
      <c r="G238" s="6">
        <f>IF(F238=0,1,(D238-F238)/F238)</f>
        <v>8.8591549295774659</v>
      </c>
      <c r="H238" s="8">
        <f>D238 - F238</f>
        <v>6.29</v>
      </c>
      <c r="K238"/>
      <c r="M238" s="12"/>
      <c r="P238" t="str">
        <f t="shared" si="6"/>
        <v/>
      </c>
      <c r="Q238" t="str">
        <f t="shared" si="7"/>
        <v/>
      </c>
    </row>
    <row r="239" spans="1:17" x14ac:dyDescent="0.25">
      <c r="A239">
        <v>7981240</v>
      </c>
      <c r="B239" t="s">
        <v>311</v>
      </c>
      <c r="C239" t="s">
        <v>738</v>
      </c>
      <c r="D239" s="3">
        <v>31.25</v>
      </c>
      <c r="E239">
        <v>18</v>
      </c>
      <c r="F239" s="3">
        <v>25</v>
      </c>
      <c r="G239" s="6">
        <f>IF(F239=0,1,(D239-F239)/F239)</f>
        <v>0.25</v>
      </c>
      <c r="H239" s="8">
        <f>D239 - F239</f>
        <v>6.25</v>
      </c>
      <c r="K239"/>
      <c r="M239" s="12"/>
      <c r="P239" t="str">
        <f t="shared" si="6"/>
        <v/>
      </c>
      <c r="Q239" t="str">
        <f t="shared" si="7"/>
        <v/>
      </c>
    </row>
    <row r="240" spans="1:17" x14ac:dyDescent="0.25">
      <c r="A240">
        <v>4255776</v>
      </c>
      <c r="B240" t="s">
        <v>96</v>
      </c>
      <c r="C240" t="s">
        <v>664</v>
      </c>
      <c r="D240" s="3">
        <v>6.89</v>
      </c>
      <c r="E240">
        <v>12</v>
      </c>
      <c r="F240" s="3">
        <v>0.66666666666666663</v>
      </c>
      <c r="G240" s="6">
        <f>IF(F240=0,1,(D240-F240)/F240)</f>
        <v>9.3349999999999991</v>
      </c>
      <c r="H240" s="8">
        <f>D240 - F240</f>
        <v>6.2233333333333327</v>
      </c>
      <c r="K240"/>
      <c r="M240" s="12"/>
      <c r="P240" t="str">
        <f t="shared" si="6"/>
        <v/>
      </c>
      <c r="Q240" t="str">
        <f t="shared" si="7"/>
        <v/>
      </c>
    </row>
    <row r="241" spans="1:17" x14ac:dyDescent="0.25">
      <c r="A241">
        <v>1845555</v>
      </c>
      <c r="B241" t="s">
        <v>648</v>
      </c>
      <c r="C241" t="s">
        <v>649</v>
      </c>
      <c r="D241" s="3">
        <v>15</v>
      </c>
      <c r="E241">
        <v>11</v>
      </c>
      <c r="F241" s="3">
        <v>8.99</v>
      </c>
      <c r="G241" s="6">
        <f>IF(F241=0,1,(D241-F241)/F241)</f>
        <v>0.66852057842046719</v>
      </c>
      <c r="H241" s="8">
        <f>D241 - F241</f>
        <v>6.01</v>
      </c>
      <c r="K241"/>
      <c r="M241" s="12"/>
      <c r="P241" t="str">
        <f t="shared" si="6"/>
        <v/>
      </c>
      <c r="Q241" t="str">
        <f t="shared" si="7"/>
        <v/>
      </c>
    </row>
    <row r="242" spans="1:17" x14ac:dyDescent="0.25">
      <c r="A242">
        <v>121476</v>
      </c>
      <c r="B242" t="s">
        <v>432</v>
      </c>
      <c r="C242" t="s">
        <v>433</v>
      </c>
      <c r="D242" s="3">
        <v>6</v>
      </c>
      <c r="E242">
        <v>68</v>
      </c>
      <c r="G242" s="6">
        <f>IF(F242=0,1,(D242-F242)/F242)</f>
        <v>1</v>
      </c>
      <c r="H242" s="8">
        <f>D242 - F242</f>
        <v>6</v>
      </c>
      <c r="K242"/>
      <c r="M242" s="12"/>
      <c r="P242" t="str">
        <f t="shared" si="6"/>
        <v/>
      </c>
      <c r="Q242" t="str">
        <f t="shared" si="7"/>
        <v/>
      </c>
    </row>
    <row r="243" spans="1:17" x14ac:dyDescent="0.25">
      <c r="A243">
        <v>12121571</v>
      </c>
      <c r="B243" t="s">
        <v>764</v>
      </c>
      <c r="C243" t="s">
        <v>766</v>
      </c>
      <c r="D243" s="3">
        <v>16</v>
      </c>
      <c r="E243">
        <v>22</v>
      </c>
      <c r="F243" s="3">
        <v>10</v>
      </c>
      <c r="G243" s="6">
        <f>IF(F243=0,1,(D243-F243)/F243)</f>
        <v>0.6</v>
      </c>
      <c r="H243" s="8">
        <f>D243 - F243</f>
        <v>6</v>
      </c>
      <c r="K243"/>
      <c r="M243" s="12"/>
      <c r="P243" t="str">
        <f t="shared" si="6"/>
        <v/>
      </c>
      <c r="Q243" t="str">
        <f t="shared" si="7"/>
        <v/>
      </c>
    </row>
    <row r="244" spans="1:17" x14ac:dyDescent="0.25">
      <c r="A244">
        <v>12772197</v>
      </c>
      <c r="B244" t="s">
        <v>609</v>
      </c>
      <c r="C244" t="s">
        <v>611</v>
      </c>
      <c r="D244" s="3">
        <v>30</v>
      </c>
      <c r="E244">
        <v>2</v>
      </c>
      <c r="F244" s="3">
        <v>24</v>
      </c>
      <c r="G244" s="6">
        <f>IF(F244=0,1,(D244-F244)/F244)</f>
        <v>0.25</v>
      </c>
      <c r="H244" s="8">
        <f>D244 - F244</f>
        <v>6</v>
      </c>
      <c r="K244"/>
      <c r="M244" s="12"/>
      <c r="P244" t="str">
        <f t="shared" si="6"/>
        <v/>
      </c>
      <c r="Q244" t="str">
        <f t="shared" si="7"/>
        <v/>
      </c>
    </row>
    <row r="245" spans="1:17" x14ac:dyDescent="0.25">
      <c r="A245">
        <v>11726232</v>
      </c>
      <c r="B245" t="s">
        <v>699</v>
      </c>
      <c r="C245" t="s">
        <v>825</v>
      </c>
      <c r="D245" s="3">
        <v>17.989999999999998</v>
      </c>
      <c r="E245">
        <v>2</v>
      </c>
      <c r="F245" s="3">
        <v>11.99</v>
      </c>
      <c r="G245" s="6">
        <f>IF(F245=0,1,(D245-F245)/F245)</f>
        <v>0.50041701417848194</v>
      </c>
      <c r="H245" s="8">
        <f>D245 - F245</f>
        <v>5.9999999999999982</v>
      </c>
      <c r="K245"/>
      <c r="M245" s="12"/>
      <c r="P245" t="str">
        <f t="shared" si="6"/>
        <v/>
      </c>
      <c r="Q245" t="str">
        <f t="shared" si="7"/>
        <v/>
      </c>
    </row>
    <row r="246" spans="1:17" x14ac:dyDescent="0.25">
      <c r="A246">
        <v>4642638</v>
      </c>
      <c r="B246" t="s">
        <v>172</v>
      </c>
      <c r="C246" t="s">
        <v>173</v>
      </c>
      <c r="D246" s="3">
        <v>5.99</v>
      </c>
      <c r="E246">
        <v>8</v>
      </c>
      <c r="G246" s="6">
        <f>IF(F246=0,1,(D246-F246)/F246)</f>
        <v>1</v>
      </c>
      <c r="H246" s="8">
        <f>D246 - F246</f>
        <v>5.99</v>
      </c>
      <c r="K246"/>
      <c r="M246" s="12"/>
      <c r="P246" t="str">
        <f t="shared" si="6"/>
        <v/>
      </c>
      <c r="Q246" t="str">
        <f t="shared" si="7"/>
        <v/>
      </c>
    </row>
    <row r="247" spans="1:17" x14ac:dyDescent="0.25">
      <c r="A247">
        <v>6989578</v>
      </c>
      <c r="B247" t="s">
        <v>164</v>
      </c>
      <c r="C247" t="s">
        <v>165</v>
      </c>
      <c r="D247" s="3">
        <v>5.88</v>
      </c>
      <c r="E247">
        <v>6</v>
      </c>
      <c r="G247" s="6">
        <f>IF(F247=0,1,(D247-F247)/F247)</f>
        <v>1</v>
      </c>
      <c r="H247" s="8">
        <f>D247 - F247</f>
        <v>5.88</v>
      </c>
      <c r="K247"/>
      <c r="M247" s="12"/>
      <c r="P247" t="str">
        <f t="shared" si="6"/>
        <v/>
      </c>
      <c r="Q247" t="str">
        <f t="shared" si="7"/>
        <v/>
      </c>
    </row>
    <row r="248" spans="1:17" x14ac:dyDescent="0.25">
      <c r="A248">
        <v>2381035</v>
      </c>
      <c r="B248" t="s">
        <v>206</v>
      </c>
      <c r="C248" t="s">
        <v>237</v>
      </c>
      <c r="D248" s="3">
        <v>18.23</v>
      </c>
      <c r="E248">
        <v>20</v>
      </c>
      <c r="F248" s="3">
        <v>12.49</v>
      </c>
      <c r="G248" s="6">
        <f>IF(F248=0,1,(D248-F248)/F248)</f>
        <v>0.45956765412329864</v>
      </c>
      <c r="H248" s="8">
        <f>D248 - F248</f>
        <v>5.74</v>
      </c>
      <c r="K248"/>
      <c r="M248" s="12"/>
      <c r="P248" t="str">
        <f t="shared" si="6"/>
        <v/>
      </c>
      <c r="Q248" t="str">
        <f t="shared" si="7"/>
        <v/>
      </c>
    </row>
    <row r="249" spans="1:17" x14ac:dyDescent="0.25">
      <c r="A249">
        <v>9028545</v>
      </c>
      <c r="B249" t="s">
        <v>100</v>
      </c>
      <c r="C249" t="s">
        <v>101</v>
      </c>
      <c r="D249" s="3">
        <v>27.63</v>
      </c>
      <c r="E249">
        <v>37</v>
      </c>
      <c r="F249" s="3">
        <v>22</v>
      </c>
      <c r="G249" s="6">
        <f>IF(F249=0,1,(D249-F249)/F249)</f>
        <v>0.25590909090909086</v>
      </c>
      <c r="H249" s="8">
        <f>D249 - F249</f>
        <v>5.629999999999999</v>
      </c>
      <c r="K249"/>
      <c r="M249" s="12"/>
      <c r="P249" t="str">
        <f t="shared" si="6"/>
        <v/>
      </c>
      <c r="Q249" t="str">
        <f t="shared" si="7"/>
        <v/>
      </c>
    </row>
    <row r="250" spans="1:17" x14ac:dyDescent="0.25">
      <c r="A250">
        <v>6536984</v>
      </c>
      <c r="B250" t="s">
        <v>88</v>
      </c>
      <c r="C250" t="s">
        <v>89</v>
      </c>
      <c r="D250" s="3">
        <v>16.89</v>
      </c>
      <c r="E250">
        <v>110</v>
      </c>
      <c r="F250" s="3">
        <v>11.55</v>
      </c>
      <c r="G250" s="6">
        <f>IF(F250=0,1,(D250-F250)/F250)</f>
        <v>0.46233766233766227</v>
      </c>
      <c r="H250" s="8">
        <f>D250 - F250</f>
        <v>5.34</v>
      </c>
      <c r="K250"/>
      <c r="M250" s="12"/>
      <c r="P250" t="str">
        <f t="shared" si="6"/>
        <v/>
      </c>
      <c r="Q250" t="str">
        <f t="shared" si="7"/>
        <v/>
      </c>
    </row>
    <row r="251" spans="1:17" x14ac:dyDescent="0.25">
      <c r="A251">
        <v>10694927</v>
      </c>
      <c r="B251" t="s">
        <v>181</v>
      </c>
      <c r="C251" t="s">
        <v>233</v>
      </c>
      <c r="D251" s="3">
        <v>19.989999999999998</v>
      </c>
      <c r="E251">
        <v>20</v>
      </c>
      <c r="F251" s="3">
        <v>14.7</v>
      </c>
      <c r="G251" s="6">
        <f>IF(F251=0,1,(D251-F251)/F251)</f>
        <v>0.35986394557823126</v>
      </c>
      <c r="H251" s="8">
        <f>D251 - F251</f>
        <v>5.2899999999999991</v>
      </c>
      <c r="K251"/>
      <c r="M251" s="12"/>
      <c r="P251" t="str">
        <f t="shared" si="6"/>
        <v/>
      </c>
      <c r="Q251" t="str">
        <f t="shared" si="7"/>
        <v/>
      </c>
    </row>
    <row r="252" spans="1:17" x14ac:dyDescent="0.25">
      <c r="A252">
        <v>12029640</v>
      </c>
      <c r="B252" t="s">
        <v>428</v>
      </c>
      <c r="C252" t="s">
        <v>429</v>
      </c>
      <c r="D252" s="3">
        <v>20.27</v>
      </c>
      <c r="E252">
        <v>11</v>
      </c>
      <c r="F252" s="3">
        <v>14.99</v>
      </c>
      <c r="G252" s="6">
        <f>IF(F252=0,1,(D252-F252)/F252)</f>
        <v>0.35223482321547694</v>
      </c>
      <c r="H252" s="8">
        <f>D252 - F252</f>
        <v>5.2799999999999994</v>
      </c>
      <c r="K252"/>
      <c r="M252" s="12"/>
      <c r="P252" t="str">
        <f t="shared" si="6"/>
        <v/>
      </c>
      <c r="Q252" t="str">
        <f t="shared" si="7"/>
        <v/>
      </c>
    </row>
    <row r="253" spans="1:17" x14ac:dyDescent="0.25">
      <c r="A253">
        <v>8385679</v>
      </c>
      <c r="B253" t="s">
        <v>117</v>
      </c>
      <c r="C253" t="s">
        <v>120</v>
      </c>
      <c r="D253" s="3">
        <v>16</v>
      </c>
      <c r="E253">
        <v>194</v>
      </c>
      <c r="F253" s="3">
        <v>10.73</v>
      </c>
      <c r="G253" s="6">
        <f>IF(F253=0,1,(D253-F253)/F253)</f>
        <v>0.49114631873252557</v>
      </c>
      <c r="H253" s="8">
        <f>D253 - F253</f>
        <v>5.27</v>
      </c>
      <c r="K253"/>
      <c r="M253" s="12"/>
      <c r="P253" t="str">
        <f t="shared" si="6"/>
        <v/>
      </c>
      <c r="Q253" t="str">
        <f t="shared" si="7"/>
        <v/>
      </c>
    </row>
    <row r="254" spans="1:17" x14ac:dyDescent="0.25">
      <c r="A254">
        <v>4611121</v>
      </c>
      <c r="B254" t="s">
        <v>772</v>
      </c>
      <c r="C254" t="s">
        <v>773</v>
      </c>
      <c r="D254" s="3">
        <v>17.61</v>
      </c>
      <c r="E254">
        <v>10</v>
      </c>
      <c r="F254" s="3">
        <v>12.49</v>
      </c>
      <c r="G254" s="6">
        <f>IF(F254=0,1,(D254-F254)/F254)</f>
        <v>0.40992794235388302</v>
      </c>
      <c r="H254" s="8">
        <f>D254 - F254</f>
        <v>5.1199999999999992</v>
      </c>
      <c r="K254"/>
      <c r="M254" s="12"/>
      <c r="P254" t="str">
        <f t="shared" si="6"/>
        <v/>
      </c>
      <c r="Q254" t="str">
        <f t="shared" si="7"/>
        <v/>
      </c>
    </row>
    <row r="255" spans="1:17" x14ac:dyDescent="0.25">
      <c r="A255">
        <v>8327621</v>
      </c>
      <c r="B255" t="s">
        <v>629</v>
      </c>
      <c r="C255" t="s">
        <v>630</v>
      </c>
      <c r="D255" s="3">
        <v>5</v>
      </c>
      <c r="E255">
        <v>19</v>
      </c>
      <c r="G255" s="6">
        <f>IF(F255=0,1,(D255-F255)/F255)</f>
        <v>1</v>
      </c>
      <c r="H255" s="8">
        <f>D255 - F255</f>
        <v>5</v>
      </c>
      <c r="K255"/>
      <c r="M255" s="12"/>
      <c r="P255" t="str">
        <f t="shared" si="6"/>
        <v/>
      </c>
      <c r="Q255" t="str">
        <f t="shared" si="7"/>
        <v/>
      </c>
    </row>
    <row r="256" spans="1:17" x14ac:dyDescent="0.25">
      <c r="A256">
        <v>10214149</v>
      </c>
      <c r="B256" t="s">
        <v>365</v>
      </c>
      <c r="C256" t="s">
        <v>366</v>
      </c>
      <c r="D256" s="3">
        <v>10</v>
      </c>
      <c r="E256">
        <v>4</v>
      </c>
      <c r="F256" s="3">
        <v>5</v>
      </c>
      <c r="G256" s="6">
        <f>IF(F256=0,1,(D256-F256)/F256)</f>
        <v>1</v>
      </c>
      <c r="H256" s="8">
        <f>D256 - F256</f>
        <v>5</v>
      </c>
      <c r="K256"/>
      <c r="M256" s="12"/>
      <c r="P256" t="str">
        <f t="shared" si="6"/>
        <v/>
      </c>
      <c r="Q256" t="str">
        <f t="shared" si="7"/>
        <v/>
      </c>
    </row>
    <row r="257" spans="1:17" x14ac:dyDescent="0.25">
      <c r="A257">
        <v>3084655</v>
      </c>
      <c r="B257" t="s">
        <v>391</v>
      </c>
      <c r="C257" t="s">
        <v>392</v>
      </c>
      <c r="D257" s="3">
        <v>15</v>
      </c>
      <c r="E257">
        <v>19</v>
      </c>
      <c r="F257" s="3">
        <v>10</v>
      </c>
      <c r="G257" s="6">
        <f>IF(F257=0,1,(D257-F257)/F257)</f>
        <v>0.5</v>
      </c>
      <c r="H257" s="8">
        <f>D257 - F257</f>
        <v>5</v>
      </c>
      <c r="K257"/>
      <c r="M257" s="12"/>
      <c r="P257" t="str">
        <f t="shared" si="6"/>
        <v/>
      </c>
      <c r="Q257" t="str">
        <f t="shared" si="7"/>
        <v/>
      </c>
    </row>
    <row r="258" spans="1:17" x14ac:dyDescent="0.25">
      <c r="A258">
        <v>10164130</v>
      </c>
      <c r="B258" t="s">
        <v>612</v>
      </c>
      <c r="C258" t="s">
        <v>613</v>
      </c>
      <c r="D258" s="3">
        <v>20</v>
      </c>
      <c r="E258">
        <v>2</v>
      </c>
      <c r="F258" s="3">
        <v>15</v>
      </c>
      <c r="G258" s="6">
        <f>IF(F258=0,1,(D258-F258)/F258)</f>
        <v>0.33333333333333331</v>
      </c>
      <c r="H258" s="8">
        <f>D258 - F258</f>
        <v>5</v>
      </c>
      <c r="K258"/>
      <c r="M258" s="12"/>
      <c r="P258" t="str">
        <f t="shared" si="6"/>
        <v/>
      </c>
      <c r="Q258" t="str">
        <f t="shared" si="7"/>
        <v/>
      </c>
    </row>
    <row r="259" spans="1:17" x14ac:dyDescent="0.25">
      <c r="A259">
        <v>11736171</v>
      </c>
      <c r="B259" t="s">
        <v>872</v>
      </c>
      <c r="C259" t="s">
        <v>873</v>
      </c>
      <c r="D259" s="3">
        <v>30</v>
      </c>
      <c r="E259">
        <v>6</v>
      </c>
      <c r="F259" s="3">
        <v>25</v>
      </c>
      <c r="G259" s="6">
        <f>IF(F259=0,1,(D259-F259)/F259)</f>
        <v>0.2</v>
      </c>
      <c r="H259" s="8">
        <f>D259 - F259</f>
        <v>5</v>
      </c>
      <c r="K259"/>
      <c r="M259" s="12"/>
      <c r="P259" t="str">
        <f t="shared" si="6"/>
        <v/>
      </c>
      <c r="Q259" t="str">
        <f t="shared" si="7"/>
        <v/>
      </c>
    </row>
    <row r="260" spans="1:17" x14ac:dyDescent="0.25">
      <c r="A260">
        <v>10851480</v>
      </c>
      <c r="B260" t="s">
        <v>296</v>
      </c>
      <c r="C260" t="s">
        <v>297</v>
      </c>
      <c r="D260" s="3">
        <v>18.989999999999998</v>
      </c>
      <c r="E260">
        <v>3</v>
      </c>
      <c r="F260" s="3">
        <v>13.99</v>
      </c>
      <c r="G260" s="6">
        <f>IF(F260=0,1,(D260-F260)/F260)</f>
        <v>0.35739814152966393</v>
      </c>
      <c r="H260" s="8">
        <f>D260 - F260</f>
        <v>4.9999999999999982</v>
      </c>
      <c r="K260"/>
      <c r="M260" s="12"/>
      <c r="P260" t="str">
        <f t="shared" si="6"/>
        <v/>
      </c>
      <c r="Q260" t="str">
        <f t="shared" si="7"/>
        <v/>
      </c>
    </row>
    <row r="261" spans="1:17" x14ac:dyDescent="0.25">
      <c r="A261">
        <v>2685389</v>
      </c>
      <c r="B261" t="s">
        <v>336</v>
      </c>
      <c r="C261" t="s">
        <v>337</v>
      </c>
      <c r="D261" s="3">
        <v>5.99</v>
      </c>
      <c r="E261">
        <v>10</v>
      </c>
      <c r="F261" s="3">
        <v>1</v>
      </c>
      <c r="G261" s="6">
        <f>IF(F261=0,1,(D261-F261)/F261)</f>
        <v>4.99</v>
      </c>
      <c r="H261" s="8">
        <f>D261 - F261</f>
        <v>4.99</v>
      </c>
      <c r="K261"/>
      <c r="M261" s="12"/>
      <c r="P261" t="str">
        <f t="shared" ref="P261:P324" si="8">IF(OR(L261="", L261="Not Found"), "", HYPERLINK("http://discogs.com/sell/release/" &amp; L261, "Market"))</f>
        <v/>
      </c>
      <c r="Q261" t="str">
        <f t="shared" ref="Q261:Q324" si="9">IF(OR(L261="", L261="Not Found"), "", HYPERLINK("http://discogs.com/release/" &amp; L261, "Release"))</f>
        <v/>
      </c>
    </row>
    <row r="262" spans="1:17" x14ac:dyDescent="0.25">
      <c r="A262">
        <v>4097606</v>
      </c>
      <c r="B262" t="s">
        <v>113</v>
      </c>
      <c r="C262" t="s">
        <v>114</v>
      </c>
      <c r="D262" s="3">
        <v>7.99</v>
      </c>
      <c r="E262">
        <v>3</v>
      </c>
      <c r="F262" s="3">
        <v>3</v>
      </c>
      <c r="G262" s="6">
        <f>IF(F262=0,1,(D262-F262)/F262)</f>
        <v>1.6633333333333333</v>
      </c>
      <c r="H262" s="8">
        <f>D262 - F262</f>
        <v>4.99</v>
      </c>
      <c r="K262"/>
      <c r="M262" s="12"/>
      <c r="P262" t="str">
        <f t="shared" si="8"/>
        <v/>
      </c>
      <c r="Q262" t="str">
        <f t="shared" si="9"/>
        <v/>
      </c>
    </row>
    <row r="263" spans="1:17" x14ac:dyDescent="0.25">
      <c r="A263">
        <v>11700851</v>
      </c>
      <c r="B263" t="s">
        <v>709</v>
      </c>
      <c r="C263" t="s">
        <v>710</v>
      </c>
      <c r="D263" s="3">
        <v>7.99</v>
      </c>
      <c r="E263">
        <v>5</v>
      </c>
      <c r="F263" s="3">
        <v>3</v>
      </c>
      <c r="G263" s="6">
        <f>IF(F263=0,1,(D263-F263)/F263)</f>
        <v>1.6633333333333333</v>
      </c>
      <c r="H263" s="8">
        <f>D263 - F263</f>
        <v>4.99</v>
      </c>
      <c r="K263"/>
      <c r="M263" s="12"/>
      <c r="P263" t="str">
        <f t="shared" si="8"/>
        <v/>
      </c>
      <c r="Q263" t="str">
        <f t="shared" si="9"/>
        <v/>
      </c>
    </row>
    <row r="264" spans="1:17" x14ac:dyDescent="0.25">
      <c r="A264">
        <v>8191658</v>
      </c>
      <c r="B264" t="s">
        <v>269</v>
      </c>
      <c r="C264" t="s">
        <v>269</v>
      </c>
      <c r="D264" s="3">
        <v>19.98</v>
      </c>
      <c r="E264">
        <v>8</v>
      </c>
      <c r="F264" s="3">
        <v>14.99</v>
      </c>
      <c r="G264" s="6">
        <f>IF(F264=0,1,(D264-F264)/F264)</f>
        <v>0.33288859239492996</v>
      </c>
      <c r="H264" s="8">
        <f>D264 - F264</f>
        <v>4.99</v>
      </c>
      <c r="K264"/>
      <c r="M264" s="12"/>
      <c r="P264" t="str">
        <f t="shared" si="8"/>
        <v/>
      </c>
      <c r="Q264" t="str">
        <f t="shared" si="9"/>
        <v/>
      </c>
    </row>
    <row r="265" spans="1:17" x14ac:dyDescent="0.25">
      <c r="A265">
        <v>10865808</v>
      </c>
      <c r="B265" t="s">
        <v>717</v>
      </c>
      <c r="C265" t="s">
        <v>718</v>
      </c>
      <c r="D265" s="3">
        <v>19.989999999999998</v>
      </c>
      <c r="E265">
        <v>2</v>
      </c>
      <c r="F265" s="3">
        <v>15</v>
      </c>
      <c r="G265" s="6">
        <f>IF(F265=0,1,(D265-F265)/F265)</f>
        <v>0.33266666666666656</v>
      </c>
      <c r="H265" s="8">
        <f>D265 - F265</f>
        <v>4.9899999999999984</v>
      </c>
      <c r="K265"/>
      <c r="M265" s="12"/>
      <c r="P265" t="str">
        <f t="shared" si="8"/>
        <v/>
      </c>
      <c r="Q265" t="str">
        <f t="shared" si="9"/>
        <v/>
      </c>
    </row>
    <row r="266" spans="1:17" x14ac:dyDescent="0.25">
      <c r="A266">
        <v>2199776</v>
      </c>
      <c r="B266" t="s">
        <v>780</v>
      </c>
      <c r="C266" t="s">
        <v>781</v>
      </c>
      <c r="D266" s="3">
        <v>14.98</v>
      </c>
      <c r="E266">
        <v>6</v>
      </c>
      <c r="F266" s="3">
        <v>10</v>
      </c>
      <c r="G266" s="6">
        <f>IF(F266=0,1,(D266-F266)/F266)</f>
        <v>0.49800000000000005</v>
      </c>
      <c r="H266" s="8">
        <f>D266 - F266</f>
        <v>4.9800000000000004</v>
      </c>
      <c r="K266"/>
      <c r="M266" s="12"/>
      <c r="P266" t="str">
        <f t="shared" si="8"/>
        <v/>
      </c>
      <c r="Q266" t="str">
        <f t="shared" si="9"/>
        <v/>
      </c>
    </row>
    <row r="267" spans="1:17" x14ac:dyDescent="0.25">
      <c r="A267">
        <v>11830507</v>
      </c>
      <c r="B267" t="s">
        <v>158</v>
      </c>
      <c r="C267" t="s">
        <v>159</v>
      </c>
      <c r="D267" s="3">
        <v>21.74</v>
      </c>
      <c r="E267">
        <v>10</v>
      </c>
      <c r="F267" s="3">
        <v>16.989999999999998</v>
      </c>
      <c r="G267" s="6">
        <f>IF(F267=0,1,(D267-F267)/F267)</f>
        <v>0.279576221306651</v>
      </c>
      <c r="H267" s="8">
        <f>D267 - F267</f>
        <v>4.75</v>
      </c>
      <c r="K267"/>
      <c r="M267" s="12"/>
      <c r="P267" t="str">
        <f t="shared" si="8"/>
        <v/>
      </c>
      <c r="Q267" t="str">
        <f t="shared" si="9"/>
        <v/>
      </c>
    </row>
    <row r="268" spans="1:17" x14ac:dyDescent="0.25">
      <c r="A268">
        <v>8679304</v>
      </c>
      <c r="B268" t="s">
        <v>123</v>
      </c>
      <c r="C268" t="s">
        <v>790</v>
      </c>
      <c r="D268" s="3">
        <v>23.66</v>
      </c>
      <c r="E268">
        <v>44</v>
      </c>
      <c r="F268" s="3">
        <v>18.98</v>
      </c>
      <c r="G268" s="6">
        <f>IF(F268=0,1,(D268-F268)/F268)</f>
        <v>0.24657534246575341</v>
      </c>
      <c r="H268" s="8">
        <f>D268 - F268</f>
        <v>4.68</v>
      </c>
      <c r="K268"/>
      <c r="M268" s="12"/>
      <c r="P268" t="str">
        <f t="shared" si="8"/>
        <v/>
      </c>
      <c r="Q268" t="str">
        <f t="shared" si="9"/>
        <v/>
      </c>
    </row>
    <row r="269" spans="1:17" x14ac:dyDescent="0.25">
      <c r="A269">
        <v>3689267</v>
      </c>
      <c r="B269" t="s">
        <v>734</v>
      </c>
      <c r="C269" t="s">
        <v>735</v>
      </c>
      <c r="D269" s="3">
        <v>23.89</v>
      </c>
      <c r="E269">
        <v>46</v>
      </c>
      <c r="F269" s="3">
        <v>19.22</v>
      </c>
      <c r="G269" s="6">
        <f>IF(F269=0,1,(D269-F269)/F269)</f>
        <v>0.24297606659729459</v>
      </c>
      <c r="H269" s="8">
        <f>D269 - F269</f>
        <v>4.6700000000000017</v>
      </c>
      <c r="K269"/>
      <c r="M269" s="12"/>
      <c r="P269" t="str">
        <f t="shared" si="8"/>
        <v/>
      </c>
      <c r="Q269" t="str">
        <f t="shared" si="9"/>
        <v/>
      </c>
    </row>
    <row r="270" spans="1:17" x14ac:dyDescent="0.25">
      <c r="A270">
        <v>3996604</v>
      </c>
      <c r="B270" t="s">
        <v>814</v>
      </c>
      <c r="C270" t="s">
        <v>815</v>
      </c>
      <c r="D270" s="3">
        <v>4.53</v>
      </c>
      <c r="E270">
        <v>17</v>
      </c>
      <c r="G270" s="6">
        <f>IF(F270=0,1,(D270-F270)/F270)</f>
        <v>1</v>
      </c>
      <c r="H270" s="8">
        <f>D270 - F270</f>
        <v>4.53</v>
      </c>
      <c r="K270"/>
      <c r="M270" s="12"/>
      <c r="P270" t="str">
        <f t="shared" si="8"/>
        <v/>
      </c>
      <c r="Q270" t="str">
        <f t="shared" si="9"/>
        <v/>
      </c>
    </row>
    <row r="271" spans="1:17" x14ac:dyDescent="0.25">
      <c r="A271">
        <v>1598299</v>
      </c>
      <c r="B271" t="s">
        <v>682</v>
      </c>
      <c r="C271" t="s">
        <v>685</v>
      </c>
      <c r="D271" s="3">
        <v>17.649999999999999</v>
      </c>
      <c r="E271">
        <v>11</v>
      </c>
      <c r="F271" s="3">
        <v>13.22</v>
      </c>
      <c r="G271" s="6">
        <f>IF(F271=0,1,(D271-F271)/F271)</f>
        <v>0.33509833585476534</v>
      </c>
      <c r="H271" s="8">
        <f>D271 - F271</f>
        <v>4.4299999999999979</v>
      </c>
      <c r="K271"/>
      <c r="M271" s="12"/>
      <c r="P271" t="str">
        <f t="shared" si="8"/>
        <v/>
      </c>
      <c r="Q271" t="str">
        <f t="shared" si="9"/>
        <v/>
      </c>
    </row>
    <row r="272" spans="1:17" x14ac:dyDescent="0.25">
      <c r="A272">
        <v>12779532</v>
      </c>
      <c r="B272" t="s">
        <v>253</v>
      </c>
      <c r="C272" t="s">
        <v>265</v>
      </c>
      <c r="D272" s="3">
        <v>34.24</v>
      </c>
      <c r="E272">
        <v>4</v>
      </c>
      <c r="F272" s="3">
        <v>29.99</v>
      </c>
      <c r="G272" s="6">
        <f>IF(F272=0,1,(D272-F272)/F272)</f>
        <v>0.14171390463487843</v>
      </c>
      <c r="H272" s="8">
        <f>D272 - F272</f>
        <v>4.2500000000000036</v>
      </c>
      <c r="K272"/>
      <c r="M272" s="12"/>
      <c r="P272" t="str">
        <f t="shared" si="8"/>
        <v/>
      </c>
      <c r="Q272" t="str">
        <f t="shared" si="9"/>
        <v/>
      </c>
    </row>
    <row r="273" spans="1:17" x14ac:dyDescent="0.25">
      <c r="A273">
        <v>12308845</v>
      </c>
      <c r="B273" t="s">
        <v>697</v>
      </c>
      <c r="C273" t="s">
        <v>698</v>
      </c>
      <c r="D273" s="3">
        <v>21.76</v>
      </c>
      <c r="E273">
        <v>17</v>
      </c>
      <c r="F273" s="3">
        <v>17.600000000000001</v>
      </c>
      <c r="G273" s="6">
        <f>IF(F273=0,1,(D273-F273)/F273)</f>
        <v>0.23636363636363636</v>
      </c>
      <c r="H273" s="8">
        <f>D273 - F273</f>
        <v>4.16</v>
      </c>
      <c r="K273"/>
      <c r="M273" s="12"/>
      <c r="P273" t="str">
        <f t="shared" si="8"/>
        <v/>
      </c>
      <c r="Q273" t="str">
        <f t="shared" si="9"/>
        <v/>
      </c>
    </row>
    <row r="274" spans="1:17" x14ac:dyDescent="0.25">
      <c r="A274">
        <v>8670638</v>
      </c>
      <c r="B274" t="s">
        <v>110</v>
      </c>
      <c r="C274" t="s">
        <v>110</v>
      </c>
      <c r="D274" s="3">
        <v>7.12</v>
      </c>
      <c r="E274">
        <v>5</v>
      </c>
      <c r="F274" s="3">
        <v>3</v>
      </c>
      <c r="G274" s="6">
        <f>IF(F274=0,1,(D274-F274)/F274)</f>
        <v>1.3733333333333333</v>
      </c>
      <c r="H274" s="8">
        <f>D274 - F274</f>
        <v>4.12</v>
      </c>
      <c r="K274"/>
      <c r="M274" s="12"/>
      <c r="P274" t="str">
        <f t="shared" si="8"/>
        <v/>
      </c>
      <c r="Q274" t="str">
        <f t="shared" si="9"/>
        <v/>
      </c>
    </row>
    <row r="275" spans="1:17" x14ac:dyDescent="0.25">
      <c r="A275">
        <v>3649984</v>
      </c>
      <c r="B275" t="s">
        <v>812</v>
      </c>
      <c r="C275" t="s">
        <v>813</v>
      </c>
      <c r="D275" s="3">
        <v>4</v>
      </c>
      <c r="E275">
        <v>34</v>
      </c>
      <c r="G275" s="6">
        <f>IF(F275=0,1,(D275-F275)/F275)</f>
        <v>1</v>
      </c>
      <c r="H275" s="8">
        <f>D275 - F275</f>
        <v>4</v>
      </c>
      <c r="K275"/>
      <c r="M275" s="12"/>
      <c r="P275" t="str">
        <f t="shared" si="8"/>
        <v/>
      </c>
      <c r="Q275" t="str">
        <f t="shared" si="9"/>
        <v/>
      </c>
    </row>
    <row r="276" spans="1:17" x14ac:dyDescent="0.25">
      <c r="A276">
        <v>8439425</v>
      </c>
      <c r="B276" t="s">
        <v>96</v>
      </c>
      <c r="C276" t="s">
        <v>240</v>
      </c>
      <c r="D276" s="3">
        <v>4</v>
      </c>
      <c r="E276">
        <v>35</v>
      </c>
      <c r="G276" s="6">
        <f>IF(F276=0,1,(D276-F276)/F276)</f>
        <v>1</v>
      </c>
      <c r="H276" s="8">
        <f>D276 - F276</f>
        <v>4</v>
      </c>
      <c r="K276"/>
      <c r="M276" s="12"/>
      <c r="P276" t="str">
        <f t="shared" si="8"/>
        <v/>
      </c>
      <c r="Q276" t="str">
        <f t="shared" si="9"/>
        <v/>
      </c>
    </row>
    <row r="277" spans="1:17" x14ac:dyDescent="0.25">
      <c r="A277">
        <v>10152513</v>
      </c>
      <c r="B277" t="s">
        <v>469</v>
      </c>
      <c r="C277" t="s">
        <v>471</v>
      </c>
      <c r="D277" s="3">
        <v>4</v>
      </c>
      <c r="E277">
        <v>3</v>
      </c>
      <c r="G277" s="6">
        <f>IF(F277=0,1,(D277-F277)/F277)</f>
        <v>1</v>
      </c>
      <c r="H277" s="8">
        <f>D277 - F277</f>
        <v>4</v>
      </c>
      <c r="K277"/>
      <c r="M277" s="12"/>
      <c r="P277" t="str">
        <f t="shared" si="8"/>
        <v/>
      </c>
      <c r="Q277" t="str">
        <f t="shared" si="9"/>
        <v/>
      </c>
    </row>
    <row r="278" spans="1:17" x14ac:dyDescent="0.25">
      <c r="A278">
        <v>7807061</v>
      </c>
      <c r="B278" t="s">
        <v>342</v>
      </c>
      <c r="C278" t="s">
        <v>343</v>
      </c>
      <c r="D278" s="3">
        <v>4.99</v>
      </c>
      <c r="E278">
        <v>10</v>
      </c>
      <c r="F278" s="3">
        <v>1</v>
      </c>
      <c r="G278" s="6">
        <f>IF(F278=0,1,(D278-F278)/F278)</f>
        <v>3.99</v>
      </c>
      <c r="H278" s="8">
        <f>D278 - F278</f>
        <v>3.99</v>
      </c>
      <c r="K278"/>
      <c r="M278" s="12"/>
      <c r="P278" t="str">
        <f t="shared" si="8"/>
        <v/>
      </c>
      <c r="Q278" t="str">
        <f t="shared" si="9"/>
        <v/>
      </c>
    </row>
    <row r="279" spans="1:17" x14ac:dyDescent="0.25">
      <c r="A279">
        <v>11011614</v>
      </c>
      <c r="B279" t="s">
        <v>769</v>
      </c>
      <c r="C279" t="s">
        <v>770</v>
      </c>
      <c r="D279" s="3">
        <v>13.99</v>
      </c>
      <c r="E279">
        <v>16</v>
      </c>
      <c r="F279" s="3">
        <v>10</v>
      </c>
      <c r="G279" s="6">
        <f>IF(F279=0,1,(D279-F279)/F279)</f>
        <v>0.39900000000000002</v>
      </c>
      <c r="H279" s="8">
        <f>D279 - F279</f>
        <v>3.99</v>
      </c>
      <c r="K279"/>
      <c r="M279" s="12"/>
      <c r="P279" t="str">
        <f t="shared" si="8"/>
        <v/>
      </c>
      <c r="Q279" t="str">
        <f t="shared" si="9"/>
        <v/>
      </c>
    </row>
    <row r="280" spans="1:17" x14ac:dyDescent="0.25">
      <c r="A280">
        <v>13226518</v>
      </c>
      <c r="B280" t="s">
        <v>319</v>
      </c>
      <c r="C280" t="s">
        <v>320</v>
      </c>
      <c r="D280" s="3">
        <v>16.989999999999998</v>
      </c>
      <c r="E280">
        <v>69</v>
      </c>
      <c r="F280" s="3">
        <v>13</v>
      </c>
      <c r="G280" s="6">
        <f>IF(F280=0,1,(D280-F280)/F280)</f>
        <v>0.3069230769230768</v>
      </c>
      <c r="H280" s="8">
        <f>D280 - F280</f>
        <v>3.9899999999999984</v>
      </c>
      <c r="K280"/>
      <c r="M280" s="12"/>
      <c r="P280" t="str">
        <f t="shared" si="8"/>
        <v/>
      </c>
      <c r="Q280" t="str">
        <f t="shared" si="9"/>
        <v/>
      </c>
    </row>
    <row r="281" spans="1:17" x14ac:dyDescent="0.25">
      <c r="A281">
        <v>11666440</v>
      </c>
      <c r="B281" t="s">
        <v>724</v>
      </c>
      <c r="C281" t="s">
        <v>725</v>
      </c>
      <c r="D281" s="3">
        <v>3.95</v>
      </c>
      <c r="E281">
        <v>5</v>
      </c>
      <c r="G281" s="6">
        <f>IF(F281=0,1,(D281-F281)/F281)</f>
        <v>1</v>
      </c>
      <c r="H281" s="8">
        <f>D281 - F281</f>
        <v>3.95</v>
      </c>
      <c r="K281"/>
      <c r="M281" s="12"/>
      <c r="P281" t="str">
        <f t="shared" si="8"/>
        <v/>
      </c>
      <c r="Q281" t="str">
        <f t="shared" si="9"/>
        <v/>
      </c>
    </row>
    <row r="282" spans="1:17" x14ac:dyDescent="0.25">
      <c r="A282">
        <v>8807760</v>
      </c>
      <c r="B282" t="s">
        <v>96</v>
      </c>
      <c r="C282" t="s">
        <v>333</v>
      </c>
      <c r="D282" s="3">
        <v>12</v>
      </c>
      <c r="E282">
        <v>8</v>
      </c>
      <c r="F282" s="3">
        <v>8.0500000000000007</v>
      </c>
      <c r="G282" s="6">
        <f>IF(F282=0,1,(D282-F282)/F282)</f>
        <v>0.49068322981366447</v>
      </c>
      <c r="H282" s="8">
        <f>D282 - F282</f>
        <v>3.9499999999999993</v>
      </c>
      <c r="K282"/>
      <c r="M282" s="12"/>
      <c r="P282" t="str">
        <f t="shared" si="8"/>
        <v/>
      </c>
      <c r="Q282" t="str">
        <f t="shared" si="9"/>
        <v/>
      </c>
    </row>
    <row r="283" spans="1:17" x14ac:dyDescent="0.25">
      <c r="A283">
        <v>2282266</v>
      </c>
      <c r="B283" t="s">
        <v>310</v>
      </c>
      <c r="C283" t="s">
        <v>310</v>
      </c>
      <c r="D283" s="3">
        <v>3.93</v>
      </c>
      <c r="E283">
        <v>14</v>
      </c>
      <c r="G283" s="6">
        <f>IF(F283=0,1,(D283-F283)/F283)</f>
        <v>1</v>
      </c>
      <c r="H283" s="8">
        <f>D283 - F283</f>
        <v>3.93</v>
      </c>
      <c r="K283"/>
      <c r="M283" s="12"/>
      <c r="P283" t="str">
        <f t="shared" si="8"/>
        <v/>
      </c>
      <c r="Q283" t="str">
        <f t="shared" si="9"/>
        <v/>
      </c>
    </row>
    <row r="284" spans="1:17" x14ac:dyDescent="0.25">
      <c r="A284">
        <v>8277577</v>
      </c>
      <c r="B284" t="s">
        <v>565</v>
      </c>
      <c r="C284" t="s">
        <v>566</v>
      </c>
      <c r="D284" s="3">
        <v>3.9</v>
      </c>
      <c r="E284">
        <v>9</v>
      </c>
      <c r="G284" s="6">
        <f>IF(F284=0,1,(D284-F284)/F284)</f>
        <v>1</v>
      </c>
      <c r="H284" s="8">
        <f>D284 - F284</f>
        <v>3.9</v>
      </c>
      <c r="K284"/>
      <c r="M284" s="12"/>
      <c r="P284" t="str">
        <f t="shared" si="8"/>
        <v/>
      </c>
      <c r="Q284" t="str">
        <f t="shared" si="9"/>
        <v/>
      </c>
    </row>
    <row r="285" spans="1:17" x14ac:dyDescent="0.25">
      <c r="A285">
        <v>4534389</v>
      </c>
      <c r="B285" t="s">
        <v>73</v>
      </c>
      <c r="C285" t="s">
        <v>74</v>
      </c>
      <c r="D285" s="3">
        <v>3.53</v>
      </c>
      <c r="E285">
        <v>73</v>
      </c>
      <c r="G285" s="6">
        <f>IF(F285=0,1,(D285-F285)/F285)</f>
        <v>1</v>
      </c>
      <c r="H285" s="8">
        <f>D285 - F285</f>
        <v>3.53</v>
      </c>
      <c r="K285"/>
      <c r="M285" s="12"/>
      <c r="P285" t="str">
        <f t="shared" si="8"/>
        <v/>
      </c>
      <c r="Q285" t="str">
        <f t="shared" si="9"/>
        <v/>
      </c>
    </row>
    <row r="286" spans="1:17" x14ac:dyDescent="0.25">
      <c r="A286">
        <v>12275124</v>
      </c>
      <c r="B286" t="s">
        <v>502</v>
      </c>
      <c r="C286" t="s">
        <v>671</v>
      </c>
      <c r="D286" s="3">
        <v>29.99</v>
      </c>
      <c r="E286">
        <v>19</v>
      </c>
      <c r="F286" s="3">
        <v>26.62</v>
      </c>
      <c r="G286" s="6">
        <f>IF(F286=0,1,(D286-F286)/F286)</f>
        <v>0.12659654395191575</v>
      </c>
      <c r="H286" s="8">
        <f>D286 - F286</f>
        <v>3.3699999999999974</v>
      </c>
      <c r="K286"/>
      <c r="M286" s="12"/>
      <c r="P286" t="str">
        <f t="shared" si="8"/>
        <v/>
      </c>
      <c r="Q286" t="str">
        <f t="shared" si="9"/>
        <v/>
      </c>
    </row>
    <row r="287" spans="1:17" x14ac:dyDescent="0.25">
      <c r="A287">
        <v>12770987</v>
      </c>
      <c r="B287" t="s">
        <v>77</v>
      </c>
      <c r="C287" t="s">
        <v>78</v>
      </c>
      <c r="D287" s="3">
        <v>24.32</v>
      </c>
      <c r="E287">
        <v>22</v>
      </c>
      <c r="F287" s="3">
        <v>20.99</v>
      </c>
      <c r="G287" s="6">
        <f>IF(F287=0,1,(D287-F287)/F287)</f>
        <v>0.15864697474988099</v>
      </c>
      <c r="H287" s="8">
        <f>D287 - F287</f>
        <v>3.3300000000000018</v>
      </c>
      <c r="K287"/>
      <c r="M287" s="12"/>
      <c r="P287" t="str">
        <f t="shared" si="8"/>
        <v/>
      </c>
      <c r="Q287" t="str">
        <f t="shared" si="9"/>
        <v/>
      </c>
    </row>
    <row r="288" spans="1:17" x14ac:dyDescent="0.25">
      <c r="A288">
        <v>7029541</v>
      </c>
      <c r="B288" t="s">
        <v>141</v>
      </c>
      <c r="C288" t="s">
        <v>142</v>
      </c>
      <c r="D288" s="3">
        <v>6.66</v>
      </c>
      <c r="E288">
        <v>9</v>
      </c>
      <c r="F288" s="3">
        <v>3.33</v>
      </c>
      <c r="G288" s="6">
        <f>IF(F288=0,1,(D288-F288)/F288)</f>
        <v>1</v>
      </c>
      <c r="H288" s="8">
        <f>D288 - F288</f>
        <v>3.33</v>
      </c>
      <c r="K288"/>
      <c r="M288" s="12"/>
      <c r="P288" t="str">
        <f t="shared" si="8"/>
        <v/>
      </c>
      <c r="Q288" t="str">
        <f t="shared" si="9"/>
        <v/>
      </c>
    </row>
    <row r="289" spans="1:17" x14ac:dyDescent="0.25">
      <c r="A289">
        <v>10205908</v>
      </c>
      <c r="B289" t="s">
        <v>350</v>
      </c>
      <c r="C289" t="s">
        <v>351</v>
      </c>
      <c r="D289" s="3">
        <v>18.32</v>
      </c>
      <c r="E289">
        <v>2</v>
      </c>
      <c r="F289" s="3">
        <v>15</v>
      </c>
      <c r="G289" s="6">
        <f>IF(F289=0,1,(D289-F289)/F289)</f>
        <v>0.22133333333333335</v>
      </c>
      <c r="H289" s="8">
        <f>D289 - F289</f>
        <v>3.3200000000000003</v>
      </c>
      <c r="K289"/>
      <c r="M289" s="12"/>
      <c r="P289" t="str">
        <f t="shared" si="8"/>
        <v/>
      </c>
      <c r="Q289" t="str">
        <f t="shared" si="9"/>
        <v/>
      </c>
    </row>
    <row r="290" spans="1:17" x14ac:dyDescent="0.25">
      <c r="A290">
        <v>394386</v>
      </c>
      <c r="B290" t="s">
        <v>836</v>
      </c>
      <c r="C290" t="s">
        <v>837</v>
      </c>
      <c r="D290" s="3">
        <v>3.32</v>
      </c>
      <c r="E290">
        <v>44</v>
      </c>
      <c r="G290" s="6">
        <f>IF(F290=0,1,(D290-F290)/F290)</f>
        <v>1</v>
      </c>
      <c r="H290" s="8">
        <f>D290 - F290</f>
        <v>3.32</v>
      </c>
      <c r="K290"/>
      <c r="M290" s="12"/>
      <c r="P290" t="str">
        <f t="shared" si="8"/>
        <v/>
      </c>
      <c r="Q290" t="str">
        <f t="shared" si="9"/>
        <v/>
      </c>
    </row>
    <row r="291" spans="1:17" x14ac:dyDescent="0.25">
      <c r="A291">
        <v>7874470</v>
      </c>
      <c r="B291" t="s">
        <v>663</v>
      </c>
      <c r="C291" t="s">
        <v>67</v>
      </c>
      <c r="D291" s="3">
        <v>3.97</v>
      </c>
      <c r="E291">
        <v>8</v>
      </c>
      <c r="F291" s="3">
        <v>0.66666666666666663</v>
      </c>
      <c r="G291" s="6">
        <f>IF(F291=0,1,(D291-F291)/F291)</f>
        <v>4.955000000000001</v>
      </c>
      <c r="H291" s="8">
        <f>D291 - F291</f>
        <v>3.3033333333333337</v>
      </c>
      <c r="K291"/>
      <c r="M291" s="12"/>
      <c r="P291" t="str">
        <f t="shared" si="8"/>
        <v/>
      </c>
      <c r="Q291" t="str">
        <f t="shared" si="9"/>
        <v/>
      </c>
    </row>
    <row r="292" spans="1:17" x14ac:dyDescent="0.25">
      <c r="A292">
        <v>4529905</v>
      </c>
      <c r="B292" t="s">
        <v>214</v>
      </c>
      <c r="C292" t="s">
        <v>215</v>
      </c>
      <c r="D292" s="3">
        <v>4</v>
      </c>
      <c r="E292">
        <v>8</v>
      </c>
      <c r="F292" s="3">
        <v>0.71</v>
      </c>
      <c r="G292" s="6">
        <f>IF(F292=0,1,(D292-F292)/F292)</f>
        <v>4.6338028169014089</v>
      </c>
      <c r="H292" s="8">
        <f>D292 - F292</f>
        <v>3.29</v>
      </c>
      <c r="K292"/>
      <c r="M292" s="12"/>
      <c r="P292" t="str">
        <f t="shared" si="8"/>
        <v/>
      </c>
      <c r="Q292" t="str">
        <f t="shared" si="9"/>
        <v/>
      </c>
    </row>
    <row r="293" spans="1:17" x14ac:dyDescent="0.25">
      <c r="A293">
        <v>8680068</v>
      </c>
      <c r="B293" t="s">
        <v>206</v>
      </c>
      <c r="C293" t="s">
        <v>207</v>
      </c>
      <c r="D293" s="3">
        <v>11.25</v>
      </c>
      <c r="E293">
        <v>56</v>
      </c>
      <c r="F293" s="3">
        <v>7.98</v>
      </c>
      <c r="G293" s="6">
        <f>IF(F293=0,1,(D293-F293)/F293)</f>
        <v>0.40977443609022551</v>
      </c>
      <c r="H293" s="8">
        <f>D293 - F293</f>
        <v>3.2699999999999996</v>
      </c>
      <c r="K293"/>
      <c r="M293" s="12"/>
      <c r="P293" t="str">
        <f t="shared" si="8"/>
        <v/>
      </c>
      <c r="Q293" t="str">
        <f t="shared" si="9"/>
        <v/>
      </c>
    </row>
    <row r="294" spans="1:17" x14ac:dyDescent="0.25">
      <c r="A294">
        <v>8575217</v>
      </c>
      <c r="B294" t="s">
        <v>734</v>
      </c>
      <c r="C294" t="s">
        <v>736</v>
      </c>
      <c r="D294" s="3">
        <v>22.99</v>
      </c>
      <c r="E294">
        <v>11</v>
      </c>
      <c r="F294" s="3">
        <v>19.850000000000001</v>
      </c>
      <c r="G294" s="6">
        <f>IF(F294=0,1,(D294-F294)/F294)</f>
        <v>0.15818639798488648</v>
      </c>
      <c r="H294" s="8">
        <f>D294 - F294</f>
        <v>3.139999999999997</v>
      </c>
      <c r="K294"/>
      <c r="M294" s="12"/>
      <c r="P294" t="str">
        <f t="shared" si="8"/>
        <v/>
      </c>
      <c r="Q294" t="str">
        <f t="shared" si="9"/>
        <v/>
      </c>
    </row>
    <row r="295" spans="1:17" x14ac:dyDescent="0.25">
      <c r="A295">
        <v>2900682</v>
      </c>
      <c r="B295" t="s">
        <v>702</v>
      </c>
      <c r="C295" t="s">
        <v>703</v>
      </c>
      <c r="D295" s="3">
        <v>13</v>
      </c>
      <c r="E295">
        <v>55</v>
      </c>
      <c r="F295" s="3">
        <v>9.9499999999999993</v>
      </c>
      <c r="G295" s="6">
        <f>IF(F295=0,1,(D295-F295)/F295)</f>
        <v>0.30653266331658302</v>
      </c>
      <c r="H295" s="8">
        <f>D295 - F295</f>
        <v>3.0500000000000007</v>
      </c>
      <c r="K295"/>
      <c r="M295" s="12"/>
      <c r="P295" t="str">
        <f t="shared" si="8"/>
        <v/>
      </c>
      <c r="Q295" t="str">
        <f t="shared" si="9"/>
        <v/>
      </c>
    </row>
    <row r="296" spans="1:17" x14ac:dyDescent="0.25">
      <c r="A296">
        <v>11190799</v>
      </c>
      <c r="B296" t="s">
        <v>282</v>
      </c>
      <c r="C296" t="s">
        <v>283</v>
      </c>
      <c r="D296" s="3">
        <v>23</v>
      </c>
      <c r="E296">
        <v>7</v>
      </c>
      <c r="F296" s="3">
        <v>19.95</v>
      </c>
      <c r="G296" s="6">
        <f>IF(F296=0,1,(D296-F296)/F296)</f>
        <v>0.15288220551378451</v>
      </c>
      <c r="H296" s="8">
        <f>D296 - F296</f>
        <v>3.0500000000000007</v>
      </c>
      <c r="K296"/>
      <c r="M296" s="12"/>
      <c r="P296" t="str">
        <f t="shared" si="8"/>
        <v/>
      </c>
      <c r="Q296" t="str">
        <f t="shared" si="9"/>
        <v/>
      </c>
    </row>
    <row r="297" spans="1:17" x14ac:dyDescent="0.25">
      <c r="A297">
        <v>5951934</v>
      </c>
      <c r="B297" t="s">
        <v>210</v>
      </c>
      <c r="C297" t="s">
        <v>211</v>
      </c>
      <c r="D297" s="3">
        <v>3.75</v>
      </c>
      <c r="E297">
        <v>5</v>
      </c>
      <c r="F297" s="3">
        <v>0.71</v>
      </c>
      <c r="G297" s="6">
        <f>IF(F297=0,1,(D297-F297)/F297)</f>
        <v>4.2816901408450709</v>
      </c>
      <c r="H297" s="8">
        <f>D297 - F297</f>
        <v>3.04</v>
      </c>
      <c r="K297"/>
      <c r="M297" s="12"/>
      <c r="P297" t="str">
        <f t="shared" si="8"/>
        <v/>
      </c>
      <c r="Q297" t="str">
        <f t="shared" si="9"/>
        <v/>
      </c>
    </row>
    <row r="298" spans="1:17" x14ac:dyDescent="0.25">
      <c r="A298">
        <v>11390876</v>
      </c>
      <c r="B298" t="s">
        <v>286</v>
      </c>
      <c r="C298" t="s">
        <v>786</v>
      </c>
      <c r="D298" s="3">
        <v>20</v>
      </c>
      <c r="E298">
        <v>2</v>
      </c>
      <c r="F298" s="3">
        <v>16.989999999999998</v>
      </c>
      <c r="G298" s="6">
        <f>IF(F298=0,1,(D298-F298)/F298)</f>
        <v>0.17716303708063577</v>
      </c>
      <c r="H298" s="8">
        <f>D298 - F298</f>
        <v>3.0100000000000016</v>
      </c>
      <c r="K298"/>
      <c r="M298" s="12"/>
      <c r="P298" t="str">
        <f t="shared" si="8"/>
        <v/>
      </c>
      <c r="Q298" t="str">
        <f t="shared" si="9"/>
        <v/>
      </c>
    </row>
    <row r="299" spans="1:17" x14ac:dyDescent="0.25">
      <c r="A299">
        <v>4665733</v>
      </c>
      <c r="B299" t="s">
        <v>338</v>
      </c>
      <c r="C299" t="s">
        <v>339</v>
      </c>
      <c r="D299" s="3">
        <v>4</v>
      </c>
      <c r="E299">
        <v>13</v>
      </c>
      <c r="F299" s="3">
        <v>1</v>
      </c>
      <c r="G299" s="6">
        <f>IF(F299=0,1,(D299-F299)/F299)</f>
        <v>3</v>
      </c>
      <c r="H299" s="8">
        <f>D299 - F299</f>
        <v>3</v>
      </c>
      <c r="K299"/>
      <c r="M299" s="12"/>
      <c r="P299" t="str">
        <f t="shared" si="8"/>
        <v/>
      </c>
      <c r="Q299" t="str">
        <f t="shared" si="9"/>
        <v/>
      </c>
    </row>
    <row r="300" spans="1:17" x14ac:dyDescent="0.25">
      <c r="A300">
        <v>380811</v>
      </c>
      <c r="B300" t="s">
        <v>59</v>
      </c>
      <c r="C300" t="s">
        <v>820</v>
      </c>
      <c r="D300" s="3">
        <v>3</v>
      </c>
      <c r="E300">
        <v>45</v>
      </c>
      <c r="G300" s="6">
        <f>IF(F300=0,1,(D300-F300)/F300)</f>
        <v>1</v>
      </c>
      <c r="H300" s="8">
        <f>D300 - F300</f>
        <v>3</v>
      </c>
      <c r="K300"/>
      <c r="M300" s="12"/>
      <c r="P300" t="str">
        <f t="shared" si="8"/>
        <v/>
      </c>
      <c r="Q300" t="str">
        <f t="shared" si="9"/>
        <v/>
      </c>
    </row>
    <row r="301" spans="1:17" x14ac:dyDescent="0.25">
      <c r="A301">
        <v>1763901</v>
      </c>
      <c r="B301" t="s">
        <v>513</v>
      </c>
      <c r="C301" t="s">
        <v>514</v>
      </c>
      <c r="D301" s="3">
        <v>3</v>
      </c>
      <c r="E301">
        <v>9</v>
      </c>
      <c r="G301" s="6">
        <f>IF(F301=0,1,(D301-F301)/F301)</f>
        <v>1</v>
      </c>
      <c r="H301" s="8">
        <f>D301 - F301</f>
        <v>3</v>
      </c>
      <c r="K301"/>
      <c r="M301" s="12"/>
      <c r="P301" t="str">
        <f t="shared" si="8"/>
        <v/>
      </c>
      <c r="Q301" t="str">
        <f t="shared" si="9"/>
        <v/>
      </c>
    </row>
    <row r="302" spans="1:17" x14ac:dyDescent="0.25">
      <c r="A302">
        <v>5428659</v>
      </c>
      <c r="B302" t="s">
        <v>255</v>
      </c>
      <c r="C302" t="s">
        <v>256</v>
      </c>
      <c r="D302" s="3">
        <v>3</v>
      </c>
      <c r="E302">
        <v>13</v>
      </c>
      <c r="G302" s="6">
        <f>IF(F302=0,1,(D302-F302)/F302)</f>
        <v>1</v>
      </c>
      <c r="H302" s="8">
        <f>D302 - F302</f>
        <v>3</v>
      </c>
      <c r="K302"/>
      <c r="M302" s="12"/>
      <c r="P302" t="str">
        <f t="shared" si="8"/>
        <v/>
      </c>
      <c r="Q302" t="str">
        <f t="shared" si="9"/>
        <v/>
      </c>
    </row>
    <row r="303" spans="1:17" x14ac:dyDescent="0.25">
      <c r="A303">
        <v>7199276</v>
      </c>
      <c r="B303" t="s">
        <v>174</v>
      </c>
      <c r="C303" t="s">
        <v>175</v>
      </c>
      <c r="D303" s="3">
        <v>3</v>
      </c>
      <c r="E303">
        <v>11</v>
      </c>
      <c r="G303" s="6">
        <f>IF(F303=0,1,(D303-F303)/F303)</f>
        <v>1</v>
      </c>
      <c r="H303" s="8">
        <f>D303 - F303</f>
        <v>3</v>
      </c>
      <c r="K303"/>
      <c r="M303" s="12"/>
      <c r="P303" t="str">
        <f t="shared" si="8"/>
        <v/>
      </c>
      <c r="Q303" t="str">
        <f t="shared" si="9"/>
        <v/>
      </c>
    </row>
    <row r="304" spans="1:17" x14ac:dyDescent="0.25">
      <c r="A304">
        <v>8082094</v>
      </c>
      <c r="B304" t="s">
        <v>469</v>
      </c>
      <c r="C304" t="s">
        <v>470</v>
      </c>
      <c r="D304" s="3">
        <v>3</v>
      </c>
      <c r="E304">
        <v>6</v>
      </c>
      <c r="G304" s="6">
        <f>IF(F304=0,1,(D304-F304)/F304)</f>
        <v>1</v>
      </c>
      <c r="H304" s="8">
        <f>D304 - F304</f>
        <v>3</v>
      </c>
      <c r="K304"/>
      <c r="M304" s="12"/>
      <c r="P304" t="str">
        <f t="shared" si="8"/>
        <v/>
      </c>
      <c r="Q304" t="str">
        <f t="shared" si="9"/>
        <v/>
      </c>
    </row>
    <row r="305" spans="1:17" x14ac:dyDescent="0.25">
      <c r="A305">
        <v>9406056</v>
      </c>
      <c r="B305" t="s">
        <v>524</v>
      </c>
      <c r="C305" t="s">
        <v>525</v>
      </c>
      <c r="D305" s="3">
        <v>3</v>
      </c>
      <c r="E305">
        <v>3</v>
      </c>
      <c r="G305" s="6">
        <f>IF(F305=0,1,(D305-F305)/F305)</f>
        <v>1</v>
      </c>
      <c r="H305" s="8">
        <f>D305 - F305</f>
        <v>3</v>
      </c>
      <c r="K305"/>
      <c r="M305" s="12"/>
      <c r="P305" t="str">
        <f t="shared" si="8"/>
        <v/>
      </c>
      <c r="Q305" t="str">
        <f t="shared" si="9"/>
        <v/>
      </c>
    </row>
    <row r="306" spans="1:17" x14ac:dyDescent="0.25">
      <c r="A306">
        <v>10076359</v>
      </c>
      <c r="B306" t="s">
        <v>75</v>
      </c>
      <c r="C306" t="s">
        <v>76</v>
      </c>
      <c r="D306" s="3">
        <v>3</v>
      </c>
      <c r="E306">
        <v>18</v>
      </c>
      <c r="G306" s="6">
        <f>IF(F306=0,1,(D306-F306)/F306)</f>
        <v>1</v>
      </c>
      <c r="H306" s="8">
        <f>D306 - F306</f>
        <v>3</v>
      </c>
      <c r="K306"/>
      <c r="M306" s="12"/>
      <c r="P306" t="str">
        <f t="shared" si="8"/>
        <v/>
      </c>
      <c r="Q306" t="str">
        <f t="shared" si="9"/>
        <v/>
      </c>
    </row>
    <row r="307" spans="1:17" x14ac:dyDescent="0.25">
      <c r="A307">
        <v>12702524</v>
      </c>
      <c r="B307" t="s">
        <v>619</v>
      </c>
      <c r="C307" t="s">
        <v>620</v>
      </c>
      <c r="D307" s="3">
        <v>3</v>
      </c>
      <c r="E307">
        <v>1</v>
      </c>
      <c r="F307" s="3">
        <v>0</v>
      </c>
      <c r="G307" s="6">
        <f>IF(F307=0,1,(D307-F307)/F307)</f>
        <v>1</v>
      </c>
      <c r="H307" s="8">
        <f>D307 - F307</f>
        <v>3</v>
      </c>
      <c r="K307"/>
      <c r="M307" s="12"/>
      <c r="P307" t="str">
        <f t="shared" si="8"/>
        <v/>
      </c>
      <c r="Q307" t="str">
        <f t="shared" si="9"/>
        <v/>
      </c>
    </row>
    <row r="308" spans="1:17" x14ac:dyDescent="0.25">
      <c r="A308">
        <v>10502037</v>
      </c>
      <c r="B308" t="s">
        <v>623</v>
      </c>
      <c r="C308" t="s">
        <v>624</v>
      </c>
      <c r="D308" s="3">
        <v>28</v>
      </c>
      <c r="E308">
        <v>13</v>
      </c>
      <c r="F308" s="3">
        <v>25</v>
      </c>
      <c r="G308" s="6">
        <f>IF(F308=0,1,(D308-F308)/F308)</f>
        <v>0.12</v>
      </c>
      <c r="H308" s="8">
        <f>D308 - F308</f>
        <v>3</v>
      </c>
      <c r="K308"/>
      <c r="M308" s="12"/>
      <c r="P308" t="str">
        <f t="shared" si="8"/>
        <v/>
      </c>
      <c r="Q308" t="str">
        <f t="shared" si="9"/>
        <v/>
      </c>
    </row>
    <row r="309" spans="1:17" x14ac:dyDescent="0.25">
      <c r="A309">
        <v>3958658</v>
      </c>
      <c r="B309" t="s">
        <v>344</v>
      </c>
      <c r="C309" t="s">
        <v>345</v>
      </c>
      <c r="D309" s="3">
        <v>3.99</v>
      </c>
      <c r="E309">
        <v>22</v>
      </c>
      <c r="F309" s="3">
        <v>1</v>
      </c>
      <c r="G309" s="6">
        <f>IF(F309=0,1,(D309-F309)/F309)</f>
        <v>2.99</v>
      </c>
      <c r="H309" s="8">
        <f>D309 - F309</f>
        <v>2.99</v>
      </c>
      <c r="K309"/>
      <c r="M309" s="12"/>
      <c r="P309" t="str">
        <f t="shared" si="8"/>
        <v/>
      </c>
      <c r="Q309" t="str">
        <f t="shared" si="9"/>
        <v/>
      </c>
    </row>
    <row r="310" spans="1:17" x14ac:dyDescent="0.25">
      <c r="A310">
        <v>395079</v>
      </c>
      <c r="B310" t="s">
        <v>420</v>
      </c>
      <c r="C310" t="s">
        <v>421</v>
      </c>
      <c r="D310" s="3">
        <v>2.99</v>
      </c>
      <c r="E310">
        <v>106</v>
      </c>
      <c r="G310" s="6">
        <f>IF(F310=0,1,(D310-F310)/F310)</f>
        <v>1</v>
      </c>
      <c r="H310" s="8">
        <f>D310 - F310</f>
        <v>2.99</v>
      </c>
      <c r="K310"/>
      <c r="M310" s="12"/>
      <c r="P310" t="str">
        <f t="shared" si="8"/>
        <v/>
      </c>
      <c r="Q310" t="str">
        <f t="shared" si="9"/>
        <v/>
      </c>
    </row>
    <row r="311" spans="1:17" x14ac:dyDescent="0.25">
      <c r="A311">
        <v>4495207</v>
      </c>
      <c r="B311" t="s">
        <v>269</v>
      </c>
      <c r="C311" t="s">
        <v>270</v>
      </c>
      <c r="D311" s="3">
        <v>7.99</v>
      </c>
      <c r="E311">
        <v>45</v>
      </c>
      <c r="F311" s="3">
        <v>5</v>
      </c>
      <c r="G311" s="6">
        <f>IF(F311=0,1,(D311-F311)/F311)</f>
        <v>0.59800000000000009</v>
      </c>
      <c r="H311" s="8">
        <f>D311 - F311</f>
        <v>2.99</v>
      </c>
      <c r="K311"/>
      <c r="M311" s="12"/>
      <c r="P311" t="str">
        <f t="shared" si="8"/>
        <v/>
      </c>
      <c r="Q311" t="str">
        <f t="shared" si="9"/>
        <v/>
      </c>
    </row>
    <row r="312" spans="1:17" x14ac:dyDescent="0.25">
      <c r="A312">
        <v>13443822</v>
      </c>
      <c r="B312" t="s">
        <v>319</v>
      </c>
      <c r="C312" t="s">
        <v>326</v>
      </c>
      <c r="D312" s="3">
        <v>15.96</v>
      </c>
      <c r="E312">
        <v>42</v>
      </c>
      <c r="F312" s="3">
        <v>13</v>
      </c>
      <c r="G312" s="6">
        <f>IF(F312=0,1,(D312-F312)/F312)</f>
        <v>0.22769230769230775</v>
      </c>
      <c r="H312" s="8">
        <f>D312 - F312</f>
        <v>2.9600000000000009</v>
      </c>
      <c r="K312"/>
      <c r="M312" s="12"/>
      <c r="P312" t="str">
        <f t="shared" si="8"/>
        <v/>
      </c>
      <c r="Q312" t="str">
        <f t="shared" si="9"/>
        <v/>
      </c>
    </row>
    <row r="313" spans="1:17" x14ac:dyDescent="0.25">
      <c r="A313">
        <v>10685771</v>
      </c>
      <c r="B313" t="s">
        <v>642</v>
      </c>
      <c r="C313" t="s">
        <v>643</v>
      </c>
      <c r="D313" s="3">
        <v>3.94</v>
      </c>
      <c r="E313">
        <v>11</v>
      </c>
      <c r="F313" s="3">
        <v>0.99</v>
      </c>
      <c r="G313" s="6">
        <f>IF(F313=0,1,(D313-F313)/F313)</f>
        <v>2.9797979797979801</v>
      </c>
      <c r="H313" s="8">
        <f>D313 - F313</f>
        <v>2.95</v>
      </c>
      <c r="K313"/>
      <c r="M313" s="12"/>
      <c r="P313" t="str">
        <f t="shared" si="8"/>
        <v/>
      </c>
      <c r="Q313" t="str">
        <f t="shared" si="9"/>
        <v/>
      </c>
    </row>
    <row r="314" spans="1:17" x14ac:dyDescent="0.25">
      <c r="A314">
        <v>12754176</v>
      </c>
      <c r="B314" t="s">
        <v>749</v>
      </c>
      <c r="C314" t="s">
        <v>751</v>
      </c>
      <c r="D314" s="3">
        <v>28.45</v>
      </c>
      <c r="E314">
        <v>73</v>
      </c>
      <c r="F314" s="3">
        <v>25.5</v>
      </c>
      <c r="G314" s="6">
        <f>IF(F314=0,1,(D314-F314)/F314)</f>
        <v>0.1156862745098039</v>
      </c>
      <c r="H314" s="8">
        <f>D314 - F314</f>
        <v>2.9499999999999993</v>
      </c>
      <c r="K314"/>
      <c r="M314" s="12"/>
      <c r="P314" t="str">
        <f t="shared" si="8"/>
        <v/>
      </c>
      <c r="Q314" t="str">
        <f t="shared" si="9"/>
        <v/>
      </c>
    </row>
    <row r="315" spans="1:17" x14ac:dyDescent="0.25">
      <c r="A315">
        <v>12767688</v>
      </c>
      <c r="B315" t="s">
        <v>749</v>
      </c>
      <c r="C315" t="s">
        <v>752</v>
      </c>
      <c r="D315" s="3">
        <v>28.45</v>
      </c>
      <c r="E315">
        <v>66</v>
      </c>
      <c r="F315" s="3">
        <v>25.5</v>
      </c>
      <c r="G315" s="6">
        <f>IF(F315=0,1,(D315-F315)/F315)</f>
        <v>0.1156862745098039</v>
      </c>
      <c r="H315" s="8">
        <f>D315 - F315</f>
        <v>2.9499999999999993</v>
      </c>
      <c r="K315"/>
      <c r="M315" s="12"/>
      <c r="P315" t="str">
        <f t="shared" si="8"/>
        <v/>
      </c>
      <c r="Q315" t="str">
        <f t="shared" si="9"/>
        <v/>
      </c>
    </row>
    <row r="316" spans="1:17" x14ac:dyDescent="0.25">
      <c r="A316">
        <v>1385924</v>
      </c>
      <c r="B316" t="s">
        <v>821</v>
      </c>
      <c r="C316" t="s">
        <v>822</v>
      </c>
      <c r="D316" s="3">
        <v>2.93</v>
      </c>
      <c r="E316">
        <v>67</v>
      </c>
      <c r="G316" s="6">
        <f>IF(F316=0,1,(D316-F316)/F316)</f>
        <v>1</v>
      </c>
      <c r="H316" s="8">
        <f>D316 - F316</f>
        <v>2.93</v>
      </c>
      <c r="K316"/>
      <c r="M316" s="12"/>
      <c r="P316" t="str">
        <f t="shared" si="8"/>
        <v/>
      </c>
      <c r="Q316" t="str">
        <f t="shared" si="9"/>
        <v/>
      </c>
    </row>
    <row r="317" spans="1:17" x14ac:dyDescent="0.25">
      <c r="A317">
        <v>6214234</v>
      </c>
      <c r="B317" t="s">
        <v>115</v>
      </c>
      <c r="C317" t="s">
        <v>116</v>
      </c>
      <c r="D317" s="3">
        <v>5.92</v>
      </c>
      <c r="E317">
        <v>5</v>
      </c>
      <c r="F317" s="3">
        <v>3</v>
      </c>
      <c r="G317" s="6">
        <f>IF(F317=0,1,(D317-F317)/F317)</f>
        <v>0.97333333333333327</v>
      </c>
      <c r="H317" s="8">
        <f>D317 - F317</f>
        <v>2.92</v>
      </c>
      <c r="K317"/>
      <c r="M317" s="12"/>
      <c r="P317" t="str">
        <f t="shared" si="8"/>
        <v/>
      </c>
      <c r="Q317" t="str">
        <f t="shared" si="9"/>
        <v/>
      </c>
    </row>
    <row r="318" spans="1:17" x14ac:dyDescent="0.25">
      <c r="A318">
        <v>3036469</v>
      </c>
      <c r="B318" t="s">
        <v>259</v>
      </c>
      <c r="C318" t="s">
        <v>260</v>
      </c>
      <c r="D318" s="3">
        <v>2.9</v>
      </c>
      <c r="E318">
        <v>30</v>
      </c>
      <c r="G318" s="6">
        <f>IF(F318=0,1,(D318-F318)/F318)</f>
        <v>1</v>
      </c>
      <c r="H318" s="8">
        <f>D318 - F318</f>
        <v>2.9</v>
      </c>
      <c r="K318"/>
      <c r="M318" s="12"/>
      <c r="P318" t="str">
        <f t="shared" si="8"/>
        <v/>
      </c>
      <c r="Q318" t="str">
        <f t="shared" si="9"/>
        <v/>
      </c>
    </row>
    <row r="319" spans="1:17" x14ac:dyDescent="0.25">
      <c r="A319">
        <v>7700217</v>
      </c>
      <c r="B319" t="s">
        <v>216</v>
      </c>
      <c r="C319" t="s">
        <v>217</v>
      </c>
      <c r="D319" s="3">
        <v>3.59</v>
      </c>
      <c r="E319">
        <v>7</v>
      </c>
      <c r="F319" s="3">
        <v>0.71</v>
      </c>
      <c r="G319" s="6">
        <f>IF(F319=0,1,(D319-F319)/F319)</f>
        <v>4.056338028169014</v>
      </c>
      <c r="H319" s="8">
        <f>D319 - F319</f>
        <v>2.88</v>
      </c>
      <c r="K319"/>
      <c r="M319" s="12"/>
      <c r="P319" t="str">
        <f t="shared" si="8"/>
        <v/>
      </c>
      <c r="Q319" t="str">
        <f t="shared" si="9"/>
        <v/>
      </c>
    </row>
    <row r="320" spans="1:17" x14ac:dyDescent="0.25">
      <c r="A320">
        <v>13444579</v>
      </c>
      <c r="B320" t="s">
        <v>319</v>
      </c>
      <c r="C320" t="s">
        <v>328</v>
      </c>
      <c r="D320" s="3">
        <v>15.79</v>
      </c>
      <c r="E320">
        <v>2</v>
      </c>
      <c r="F320" s="3">
        <v>13</v>
      </c>
      <c r="G320" s="6">
        <f>IF(F320=0,1,(D320-F320)/F320)</f>
        <v>0.21461538461538454</v>
      </c>
      <c r="H320" s="8">
        <f>D320 - F320</f>
        <v>2.7899999999999991</v>
      </c>
      <c r="K320"/>
      <c r="M320" s="12"/>
      <c r="P320" t="str">
        <f t="shared" si="8"/>
        <v/>
      </c>
      <c r="Q320" t="str">
        <f t="shared" si="9"/>
        <v/>
      </c>
    </row>
    <row r="321" spans="1:17" x14ac:dyDescent="0.25">
      <c r="A321">
        <v>1430599</v>
      </c>
      <c r="B321" t="s">
        <v>510</v>
      </c>
      <c r="C321" t="s">
        <v>512</v>
      </c>
      <c r="D321" s="3">
        <v>2.7</v>
      </c>
      <c r="E321">
        <v>13</v>
      </c>
      <c r="G321" s="6">
        <f>IF(F321=0,1,(D321-F321)/F321)</f>
        <v>1</v>
      </c>
      <c r="H321" s="8">
        <f>D321 - F321</f>
        <v>2.7</v>
      </c>
      <c r="K321"/>
      <c r="M321" s="12"/>
      <c r="P321" t="str">
        <f t="shared" si="8"/>
        <v/>
      </c>
      <c r="Q321" t="str">
        <f t="shared" si="9"/>
        <v/>
      </c>
    </row>
    <row r="322" spans="1:17" x14ac:dyDescent="0.25">
      <c r="A322">
        <v>636400</v>
      </c>
      <c r="B322" t="s">
        <v>179</v>
      </c>
      <c r="C322" t="s">
        <v>180</v>
      </c>
      <c r="D322" s="3">
        <v>2.61</v>
      </c>
      <c r="E322">
        <v>100</v>
      </c>
      <c r="G322" s="6">
        <f>IF(F322=0,1,(D322-F322)/F322)</f>
        <v>1</v>
      </c>
      <c r="H322" s="8">
        <f>D322 - F322</f>
        <v>2.61</v>
      </c>
      <c r="K322"/>
      <c r="M322" s="12"/>
      <c r="P322" t="str">
        <f t="shared" si="8"/>
        <v/>
      </c>
      <c r="Q322" t="str">
        <f t="shared" si="9"/>
        <v/>
      </c>
    </row>
    <row r="323" spans="1:17" x14ac:dyDescent="0.25">
      <c r="A323">
        <v>1567509</v>
      </c>
      <c r="B323" t="s">
        <v>43</v>
      </c>
      <c r="C323" t="s">
        <v>44</v>
      </c>
      <c r="D323" s="3">
        <v>2.54</v>
      </c>
      <c r="E323">
        <v>41</v>
      </c>
      <c r="G323" s="6">
        <f>IF(F323=0,1,(D323-F323)/F323)</f>
        <v>1</v>
      </c>
      <c r="H323" s="8">
        <f>D323 - F323</f>
        <v>2.54</v>
      </c>
      <c r="K323"/>
      <c r="M323" s="12"/>
      <c r="P323" t="str">
        <f t="shared" si="8"/>
        <v/>
      </c>
      <c r="Q323" t="str">
        <f t="shared" si="9"/>
        <v/>
      </c>
    </row>
    <row r="324" spans="1:17" x14ac:dyDescent="0.25">
      <c r="A324">
        <v>8833252</v>
      </c>
      <c r="B324" t="s">
        <v>162</v>
      </c>
      <c r="C324" t="s">
        <v>163</v>
      </c>
      <c r="D324" s="3">
        <v>2.5</v>
      </c>
      <c r="E324">
        <v>15</v>
      </c>
      <c r="G324" s="6">
        <f>IF(F324=0,1,(D324-F324)/F324)</f>
        <v>1</v>
      </c>
      <c r="H324" s="8">
        <f>D324 - F324</f>
        <v>2.5</v>
      </c>
      <c r="K324"/>
      <c r="M324" s="12"/>
      <c r="P324" t="str">
        <f t="shared" si="8"/>
        <v/>
      </c>
      <c r="Q324" t="str">
        <f t="shared" si="9"/>
        <v/>
      </c>
    </row>
    <row r="325" spans="1:17" x14ac:dyDescent="0.25">
      <c r="A325">
        <v>2514961</v>
      </c>
      <c r="B325" t="s">
        <v>802</v>
      </c>
      <c r="C325" t="s">
        <v>802</v>
      </c>
      <c r="D325" s="3">
        <v>9.99</v>
      </c>
      <c r="E325">
        <v>11</v>
      </c>
      <c r="F325" s="3">
        <v>7.49</v>
      </c>
      <c r="G325" s="6">
        <f>IF(F325=0,1,(D325-F325)/F325)</f>
        <v>0.33377837116154874</v>
      </c>
      <c r="H325" s="8">
        <f>D325 - F325</f>
        <v>2.5</v>
      </c>
      <c r="K325"/>
      <c r="M325" s="12"/>
      <c r="P325" t="str">
        <f t="shared" ref="P325:P388" si="10">IF(OR(L325="", L325="Not Found"), "", HYPERLINK("http://discogs.com/sell/release/" &amp; L325, "Market"))</f>
        <v/>
      </c>
      <c r="Q325" t="str">
        <f t="shared" ref="Q325:Q388" si="11">IF(OR(L325="", L325="Not Found"), "", HYPERLINK("http://discogs.com/release/" &amp; L325, "Release"))</f>
        <v/>
      </c>
    </row>
    <row r="326" spans="1:17" x14ac:dyDescent="0.25">
      <c r="A326">
        <v>9113057</v>
      </c>
      <c r="B326" t="s">
        <v>517</v>
      </c>
      <c r="C326" t="s">
        <v>519</v>
      </c>
      <c r="D326" s="3">
        <v>15</v>
      </c>
      <c r="E326">
        <v>1</v>
      </c>
      <c r="F326" s="3">
        <v>12.5</v>
      </c>
      <c r="G326" s="6">
        <f>IF(F326=0,1,(D326-F326)/F326)</f>
        <v>0.2</v>
      </c>
      <c r="H326" s="8">
        <f>D326 - F326</f>
        <v>2.5</v>
      </c>
      <c r="K326"/>
      <c r="M326" s="12"/>
      <c r="P326" t="str">
        <f t="shared" si="10"/>
        <v/>
      </c>
      <c r="Q326" t="str">
        <f t="shared" si="11"/>
        <v/>
      </c>
    </row>
    <row r="327" spans="1:17" x14ac:dyDescent="0.25">
      <c r="A327">
        <v>5102299</v>
      </c>
      <c r="B327" t="s">
        <v>520</v>
      </c>
      <c r="C327" t="s">
        <v>521</v>
      </c>
      <c r="D327" s="3">
        <v>27.5</v>
      </c>
      <c r="E327">
        <v>13</v>
      </c>
      <c r="F327" s="3">
        <v>25</v>
      </c>
      <c r="G327" s="6">
        <f>IF(F327=0,1,(D327-F327)/F327)</f>
        <v>0.1</v>
      </c>
      <c r="H327" s="8">
        <f>D327 - F327</f>
        <v>2.5</v>
      </c>
      <c r="K327"/>
      <c r="M327" s="12"/>
      <c r="P327" t="str">
        <f t="shared" si="10"/>
        <v/>
      </c>
      <c r="Q327" t="str">
        <f t="shared" si="11"/>
        <v/>
      </c>
    </row>
    <row r="328" spans="1:17" x14ac:dyDescent="0.25">
      <c r="A328">
        <v>2147634</v>
      </c>
      <c r="B328" t="s">
        <v>39</v>
      </c>
      <c r="C328" t="s">
        <v>40</v>
      </c>
      <c r="D328" s="3">
        <v>7.48</v>
      </c>
      <c r="E328">
        <v>17</v>
      </c>
      <c r="F328" s="3">
        <v>5</v>
      </c>
      <c r="G328" s="6">
        <f>IF(F328=0,1,(D328-F328)/F328)</f>
        <v>0.49600000000000011</v>
      </c>
      <c r="H328" s="8">
        <f>D328 - F328</f>
        <v>2.4800000000000004</v>
      </c>
      <c r="K328"/>
      <c r="M328" s="12"/>
      <c r="P328" t="str">
        <f t="shared" si="10"/>
        <v/>
      </c>
      <c r="Q328" t="str">
        <f t="shared" si="11"/>
        <v/>
      </c>
    </row>
    <row r="329" spans="1:17" x14ac:dyDescent="0.25">
      <c r="A329">
        <v>8033051</v>
      </c>
      <c r="B329" t="s">
        <v>805</v>
      </c>
      <c r="C329" t="s">
        <v>806</v>
      </c>
      <c r="D329" s="3">
        <v>17.989999999999998</v>
      </c>
      <c r="E329">
        <v>29</v>
      </c>
      <c r="F329" s="3">
        <v>15.51</v>
      </c>
      <c r="G329" s="6">
        <f>IF(F329=0,1,(D329-F329)/F329)</f>
        <v>0.1598968407479045</v>
      </c>
      <c r="H329" s="8">
        <f>D329 - F329</f>
        <v>2.4799999999999986</v>
      </c>
      <c r="K329"/>
      <c r="M329" s="12"/>
      <c r="P329" t="str">
        <f t="shared" si="10"/>
        <v/>
      </c>
      <c r="Q329" t="str">
        <f t="shared" si="11"/>
        <v/>
      </c>
    </row>
    <row r="330" spans="1:17" x14ac:dyDescent="0.25">
      <c r="A330">
        <v>5672893</v>
      </c>
      <c r="B330" t="s">
        <v>644</v>
      </c>
      <c r="C330" t="s">
        <v>658</v>
      </c>
      <c r="D330" s="3">
        <v>2.4500000000000002</v>
      </c>
      <c r="E330">
        <v>25</v>
      </c>
      <c r="G330" s="6">
        <f>IF(F330=0,1,(D330-F330)/F330)</f>
        <v>1</v>
      </c>
      <c r="H330" s="8">
        <f>D330 - F330</f>
        <v>2.4500000000000002</v>
      </c>
      <c r="K330"/>
      <c r="M330" s="12"/>
      <c r="P330" t="str">
        <f t="shared" si="10"/>
        <v/>
      </c>
      <c r="Q330" t="str">
        <f t="shared" si="11"/>
        <v/>
      </c>
    </row>
    <row r="331" spans="1:17" x14ac:dyDescent="0.25">
      <c r="A331">
        <v>10157334</v>
      </c>
      <c r="B331" t="s">
        <v>458</v>
      </c>
      <c r="C331" t="s">
        <v>459</v>
      </c>
      <c r="D331" s="3">
        <v>14</v>
      </c>
      <c r="E331">
        <v>14</v>
      </c>
      <c r="F331" s="3">
        <v>11.58</v>
      </c>
      <c r="G331" s="6">
        <f>IF(F331=0,1,(D331-F331)/F331)</f>
        <v>0.2089810017271157</v>
      </c>
      <c r="H331" s="8">
        <f>D331 - F331</f>
        <v>2.42</v>
      </c>
      <c r="K331"/>
      <c r="M331" s="12"/>
      <c r="P331" t="str">
        <f t="shared" si="10"/>
        <v/>
      </c>
      <c r="Q331" t="str">
        <f t="shared" si="11"/>
        <v/>
      </c>
    </row>
    <row r="332" spans="1:17" x14ac:dyDescent="0.25">
      <c r="A332">
        <v>6912113</v>
      </c>
      <c r="B332" t="s">
        <v>98</v>
      </c>
      <c r="C332" t="s">
        <v>99</v>
      </c>
      <c r="D332" s="3">
        <v>5.41</v>
      </c>
      <c r="E332">
        <v>12</v>
      </c>
      <c r="F332" s="3">
        <v>3</v>
      </c>
      <c r="G332" s="6">
        <f>IF(F332=0,1,(D332-F332)/F332)</f>
        <v>0.80333333333333334</v>
      </c>
      <c r="H332" s="8">
        <f>D332 - F332</f>
        <v>2.41</v>
      </c>
      <c r="K332"/>
      <c r="M332" s="12"/>
      <c r="P332" t="str">
        <f t="shared" si="10"/>
        <v/>
      </c>
      <c r="Q332" t="str">
        <f t="shared" si="11"/>
        <v/>
      </c>
    </row>
    <row r="333" spans="1:17" x14ac:dyDescent="0.25">
      <c r="A333">
        <v>4496099</v>
      </c>
      <c r="B333" t="s">
        <v>772</v>
      </c>
      <c r="C333" t="s">
        <v>774</v>
      </c>
      <c r="D333" s="3">
        <v>14.86</v>
      </c>
      <c r="E333">
        <v>15</v>
      </c>
      <c r="F333" s="3">
        <v>12.49</v>
      </c>
      <c r="G333" s="6">
        <f>IF(F333=0,1,(D333-F333)/F333)</f>
        <v>0.18975180144115286</v>
      </c>
      <c r="H333" s="8">
        <f>D333 - F333</f>
        <v>2.3699999999999992</v>
      </c>
      <c r="K333"/>
      <c r="M333" s="12"/>
      <c r="P333" t="str">
        <f t="shared" si="10"/>
        <v/>
      </c>
      <c r="Q333" t="str">
        <f t="shared" si="11"/>
        <v/>
      </c>
    </row>
    <row r="334" spans="1:17" x14ac:dyDescent="0.25">
      <c r="A334">
        <v>19004</v>
      </c>
      <c r="B334" t="s">
        <v>79</v>
      </c>
      <c r="C334" t="s">
        <v>80</v>
      </c>
      <c r="D334" s="3">
        <v>2.35</v>
      </c>
      <c r="E334">
        <v>61</v>
      </c>
      <c r="G334" s="7">
        <f>IF(F334=0,1,(D334-F334)/F334)</f>
        <v>1</v>
      </c>
      <c r="H334" s="9">
        <f>D334 - F334</f>
        <v>2.35</v>
      </c>
      <c r="K334"/>
      <c r="M334" s="12"/>
      <c r="P334" t="str">
        <f t="shared" si="10"/>
        <v/>
      </c>
      <c r="Q334" t="str">
        <f t="shared" si="11"/>
        <v/>
      </c>
    </row>
    <row r="335" spans="1:17" x14ac:dyDescent="0.25">
      <c r="A335">
        <v>18051376</v>
      </c>
      <c r="B335" t="s">
        <v>330</v>
      </c>
      <c r="C335" t="s">
        <v>331</v>
      </c>
      <c r="D335" s="3">
        <v>2.34</v>
      </c>
      <c r="E335">
        <v>18</v>
      </c>
      <c r="G335" s="6">
        <f>IF(F335=0,1,(D335-F335)/F335)</f>
        <v>1</v>
      </c>
      <c r="H335" s="8">
        <f>D335 - F335</f>
        <v>2.34</v>
      </c>
      <c r="K335"/>
      <c r="M335" s="12"/>
      <c r="P335" t="str">
        <f t="shared" si="10"/>
        <v/>
      </c>
      <c r="Q335" t="str">
        <f t="shared" si="11"/>
        <v/>
      </c>
    </row>
    <row r="336" spans="1:17" x14ac:dyDescent="0.25">
      <c r="A336">
        <v>5815616</v>
      </c>
      <c r="B336" t="s">
        <v>747</v>
      </c>
      <c r="C336" t="s">
        <v>753</v>
      </c>
      <c r="D336" s="3">
        <v>15</v>
      </c>
      <c r="E336">
        <v>32</v>
      </c>
      <c r="F336" s="3">
        <v>12.8</v>
      </c>
      <c r="G336" s="6">
        <f>IF(F336=0,1,(D336-F336)/F336)</f>
        <v>0.17187499999999994</v>
      </c>
      <c r="H336" s="8">
        <f>D336 - F336</f>
        <v>2.1999999999999993</v>
      </c>
      <c r="K336"/>
      <c r="M336" s="12"/>
      <c r="P336" t="str">
        <f t="shared" si="10"/>
        <v/>
      </c>
      <c r="Q336" t="str">
        <f t="shared" si="11"/>
        <v/>
      </c>
    </row>
    <row r="337" spans="1:17" x14ac:dyDescent="0.25">
      <c r="A337">
        <v>5472136</v>
      </c>
      <c r="B337" t="s">
        <v>732</v>
      </c>
      <c r="C337" t="s">
        <v>733</v>
      </c>
      <c r="D337" s="3">
        <v>2.86</v>
      </c>
      <c r="E337">
        <v>3</v>
      </c>
      <c r="F337" s="3">
        <v>0.66666666666666663</v>
      </c>
      <c r="G337" s="6">
        <f>IF(F337=0,1,(D337-F337)/F337)</f>
        <v>3.29</v>
      </c>
      <c r="H337" s="8">
        <f>D337 - F337</f>
        <v>2.1933333333333334</v>
      </c>
      <c r="K337"/>
      <c r="M337" s="12"/>
      <c r="P337" t="str">
        <f t="shared" si="10"/>
        <v/>
      </c>
      <c r="Q337" t="str">
        <f t="shared" si="11"/>
        <v/>
      </c>
    </row>
    <row r="338" spans="1:17" x14ac:dyDescent="0.25">
      <c r="A338">
        <v>204856</v>
      </c>
      <c r="B338" t="s">
        <v>194</v>
      </c>
      <c r="C338" t="s">
        <v>195</v>
      </c>
      <c r="D338" s="3">
        <v>2.17</v>
      </c>
      <c r="E338">
        <v>39</v>
      </c>
      <c r="G338" s="6">
        <f>IF(F338=0,1,(D338-F338)/F338)</f>
        <v>1</v>
      </c>
      <c r="H338" s="8">
        <f>D338 - F338</f>
        <v>2.17</v>
      </c>
      <c r="K338"/>
      <c r="M338" s="12"/>
      <c r="P338" t="str">
        <f t="shared" si="10"/>
        <v/>
      </c>
      <c r="Q338" t="str">
        <f t="shared" si="11"/>
        <v/>
      </c>
    </row>
    <row r="339" spans="1:17" x14ac:dyDescent="0.25">
      <c r="A339">
        <v>3697106</v>
      </c>
      <c r="B339" t="s">
        <v>231</v>
      </c>
      <c r="C339" t="s">
        <v>232</v>
      </c>
      <c r="D339" s="3">
        <v>2.77</v>
      </c>
      <c r="E339">
        <v>9</v>
      </c>
      <c r="F339" s="3">
        <v>0.66666666666666663</v>
      </c>
      <c r="G339" s="6">
        <f>IF(F339=0,1,(D339-F339)/F339)</f>
        <v>3.1550000000000002</v>
      </c>
      <c r="H339" s="8">
        <f>D339 - F339</f>
        <v>2.1033333333333335</v>
      </c>
      <c r="K339"/>
      <c r="M339" s="12"/>
      <c r="P339" t="str">
        <f t="shared" si="10"/>
        <v/>
      </c>
      <c r="Q339" t="str">
        <f t="shared" si="11"/>
        <v/>
      </c>
    </row>
    <row r="340" spans="1:17" x14ac:dyDescent="0.25">
      <c r="A340">
        <v>11703561</v>
      </c>
      <c r="B340" t="s">
        <v>127</v>
      </c>
      <c r="C340" t="s">
        <v>128</v>
      </c>
      <c r="D340" s="3">
        <v>27.03</v>
      </c>
      <c r="E340">
        <v>22</v>
      </c>
      <c r="F340" s="3">
        <v>24.99</v>
      </c>
      <c r="G340" s="6">
        <f>IF(F340=0,1,(D340-F340)/F340)</f>
        <v>8.1632653061224608E-2</v>
      </c>
      <c r="H340" s="8">
        <f>D340 - F340</f>
        <v>2.0400000000000027</v>
      </c>
      <c r="K340"/>
      <c r="M340" s="12"/>
      <c r="P340" t="str">
        <f t="shared" si="10"/>
        <v/>
      </c>
      <c r="Q340" t="str">
        <f t="shared" si="11"/>
        <v/>
      </c>
    </row>
    <row r="341" spans="1:17" x14ac:dyDescent="0.25">
      <c r="A341">
        <v>13962750</v>
      </c>
      <c r="B341" t="s">
        <v>28</v>
      </c>
      <c r="C341" t="s">
        <v>498</v>
      </c>
      <c r="D341" s="3">
        <v>10</v>
      </c>
      <c r="E341">
        <v>2</v>
      </c>
      <c r="F341" s="3">
        <v>7.98</v>
      </c>
      <c r="G341" s="6">
        <f>IF(F341=0,1,(D341-F341)/F341)</f>
        <v>0.25313283208020043</v>
      </c>
      <c r="H341" s="8">
        <f>D341 - F341</f>
        <v>2.0199999999999996</v>
      </c>
      <c r="K341"/>
      <c r="M341" s="12"/>
      <c r="P341" t="str">
        <f t="shared" si="10"/>
        <v/>
      </c>
      <c r="Q341" t="str">
        <f t="shared" si="11"/>
        <v/>
      </c>
    </row>
    <row r="342" spans="1:17" x14ac:dyDescent="0.25">
      <c r="A342">
        <v>12127201</v>
      </c>
      <c r="B342" t="s">
        <v>229</v>
      </c>
      <c r="C342" t="s">
        <v>230</v>
      </c>
      <c r="D342" s="3">
        <v>2.68</v>
      </c>
      <c r="E342">
        <v>8</v>
      </c>
      <c r="F342" s="3">
        <v>0.66666666666666663</v>
      </c>
      <c r="G342" s="6">
        <f>IF(F342=0,1,(D342-F342)/F342)</f>
        <v>3.0200000000000005</v>
      </c>
      <c r="H342" s="8">
        <f>D342 - F342</f>
        <v>2.0133333333333336</v>
      </c>
      <c r="K342"/>
      <c r="M342" s="12"/>
      <c r="P342" t="str">
        <f t="shared" si="10"/>
        <v/>
      </c>
      <c r="Q342" t="str">
        <f t="shared" si="11"/>
        <v/>
      </c>
    </row>
    <row r="343" spans="1:17" x14ac:dyDescent="0.25">
      <c r="A343">
        <v>11740644</v>
      </c>
      <c r="B343" t="s">
        <v>767</v>
      </c>
      <c r="C343" t="s">
        <v>768</v>
      </c>
      <c r="D343" s="3">
        <v>10</v>
      </c>
      <c r="E343">
        <v>2</v>
      </c>
      <c r="F343" s="3">
        <v>7.99</v>
      </c>
      <c r="G343" s="6">
        <f>IF(F343=0,1,(D343-F343)/F343)</f>
        <v>0.25156445556946178</v>
      </c>
      <c r="H343" s="8">
        <f>D343 - F343</f>
        <v>2.0099999999999998</v>
      </c>
      <c r="K343"/>
      <c r="M343" s="12"/>
      <c r="P343" t="str">
        <f t="shared" si="10"/>
        <v/>
      </c>
      <c r="Q343" t="str">
        <f t="shared" si="11"/>
        <v/>
      </c>
    </row>
    <row r="344" spans="1:17" x14ac:dyDescent="0.25">
      <c r="A344">
        <v>596450</v>
      </c>
      <c r="B344" t="s">
        <v>672</v>
      </c>
      <c r="C344" t="s">
        <v>673</v>
      </c>
      <c r="D344" s="3">
        <v>2</v>
      </c>
      <c r="E344">
        <v>113</v>
      </c>
      <c r="G344" s="6">
        <f>IF(F344=0,1,(D344-F344)/F344)</f>
        <v>1</v>
      </c>
      <c r="H344" s="8">
        <f>D344 - F344</f>
        <v>2</v>
      </c>
      <c r="K344"/>
      <c r="M344" s="12"/>
      <c r="P344" t="str">
        <f t="shared" si="10"/>
        <v/>
      </c>
      <c r="Q344" t="str">
        <f t="shared" si="11"/>
        <v/>
      </c>
    </row>
    <row r="345" spans="1:17" x14ac:dyDescent="0.25">
      <c r="A345">
        <v>2192509</v>
      </c>
      <c r="B345" t="s">
        <v>434</v>
      </c>
      <c r="C345" t="s">
        <v>435</v>
      </c>
      <c r="D345" s="3">
        <v>2</v>
      </c>
      <c r="E345">
        <v>21</v>
      </c>
      <c r="G345" s="6">
        <f>IF(F345=0,1,(D345-F345)/F345)</f>
        <v>1</v>
      </c>
      <c r="H345" s="8">
        <f>D345 - F345</f>
        <v>2</v>
      </c>
      <c r="K345"/>
      <c r="M345" s="12"/>
      <c r="P345" t="str">
        <f t="shared" si="10"/>
        <v/>
      </c>
      <c r="Q345" t="str">
        <f t="shared" si="11"/>
        <v/>
      </c>
    </row>
    <row r="346" spans="1:17" x14ac:dyDescent="0.25">
      <c r="A346">
        <v>2201165</v>
      </c>
      <c r="B346" t="s">
        <v>510</v>
      </c>
      <c r="C346" t="s">
        <v>511</v>
      </c>
      <c r="D346" s="3">
        <v>2</v>
      </c>
      <c r="E346">
        <v>17</v>
      </c>
      <c r="G346" s="6">
        <f>IF(F346=0,1,(D346-F346)/F346)</f>
        <v>1</v>
      </c>
      <c r="H346" s="8">
        <f>D346 - F346</f>
        <v>2</v>
      </c>
      <c r="K346"/>
      <c r="M346" s="12"/>
      <c r="P346" t="str">
        <f t="shared" si="10"/>
        <v/>
      </c>
      <c r="Q346" t="str">
        <f t="shared" si="11"/>
        <v/>
      </c>
    </row>
    <row r="347" spans="1:17" x14ac:dyDescent="0.25">
      <c r="A347">
        <v>2246953</v>
      </c>
      <c r="B347" t="s">
        <v>261</v>
      </c>
      <c r="C347" t="s">
        <v>262</v>
      </c>
      <c r="D347" s="3">
        <v>2</v>
      </c>
      <c r="E347">
        <v>24</v>
      </c>
      <c r="G347" s="6">
        <f>IF(F347=0,1,(D347-F347)/F347)</f>
        <v>1</v>
      </c>
      <c r="H347" s="8">
        <f>D347 - F347</f>
        <v>2</v>
      </c>
      <c r="K347"/>
      <c r="M347" s="12"/>
      <c r="P347" t="str">
        <f t="shared" si="10"/>
        <v/>
      </c>
      <c r="Q347" t="str">
        <f t="shared" si="11"/>
        <v/>
      </c>
    </row>
    <row r="348" spans="1:17" x14ac:dyDescent="0.25">
      <c r="A348">
        <v>2636156</v>
      </c>
      <c r="B348" t="s">
        <v>617</v>
      </c>
      <c r="C348" t="s">
        <v>618</v>
      </c>
      <c r="D348" s="3">
        <v>2</v>
      </c>
      <c r="E348">
        <v>77</v>
      </c>
      <c r="G348" s="6">
        <f>IF(F348=0,1,(D348-F348)/F348)</f>
        <v>1</v>
      </c>
      <c r="H348" s="8">
        <f>D348 - F348</f>
        <v>2</v>
      </c>
      <c r="K348"/>
      <c r="M348" s="12"/>
      <c r="P348" t="str">
        <f t="shared" si="10"/>
        <v/>
      </c>
      <c r="Q348" t="str">
        <f t="shared" si="11"/>
        <v/>
      </c>
    </row>
    <row r="349" spans="1:17" x14ac:dyDescent="0.25">
      <c r="A349">
        <v>3409399</v>
      </c>
      <c r="B349" t="s">
        <v>227</v>
      </c>
      <c r="C349" t="s">
        <v>228</v>
      </c>
      <c r="D349" s="3">
        <v>2</v>
      </c>
      <c r="E349">
        <v>19</v>
      </c>
      <c r="G349" s="6">
        <f>IF(F349=0,1,(D349-F349)/F349)</f>
        <v>1</v>
      </c>
      <c r="H349" s="8">
        <f>D349 - F349</f>
        <v>2</v>
      </c>
      <c r="K349"/>
      <c r="M349" s="12"/>
      <c r="P349" t="str">
        <f t="shared" si="10"/>
        <v/>
      </c>
      <c r="Q349" t="str">
        <f t="shared" si="11"/>
        <v/>
      </c>
    </row>
    <row r="350" spans="1:17" x14ac:dyDescent="0.25">
      <c r="A350">
        <v>8518862</v>
      </c>
      <c r="B350" t="s">
        <v>306</v>
      </c>
      <c r="C350" t="s">
        <v>307</v>
      </c>
      <c r="D350" s="3">
        <v>2</v>
      </c>
      <c r="E350">
        <v>24</v>
      </c>
      <c r="G350" s="6">
        <f>IF(F350=0,1,(D350-F350)/F350)</f>
        <v>1</v>
      </c>
      <c r="H350" s="8">
        <f>D350 - F350</f>
        <v>2</v>
      </c>
      <c r="K350"/>
      <c r="M350" s="12"/>
      <c r="P350" t="str">
        <f t="shared" si="10"/>
        <v/>
      </c>
      <c r="Q350" t="str">
        <f t="shared" si="11"/>
        <v/>
      </c>
    </row>
    <row r="351" spans="1:17" x14ac:dyDescent="0.25">
      <c r="A351">
        <v>1627979</v>
      </c>
      <c r="B351" t="s">
        <v>269</v>
      </c>
      <c r="C351" t="s">
        <v>272</v>
      </c>
      <c r="D351" s="3">
        <v>15</v>
      </c>
      <c r="E351">
        <v>74</v>
      </c>
      <c r="F351" s="3">
        <v>13</v>
      </c>
      <c r="G351" s="6">
        <f>IF(F351=0,1,(D351-F351)/F351)</f>
        <v>0.15384615384615385</v>
      </c>
      <c r="H351" s="8">
        <f>D351 - F351</f>
        <v>2</v>
      </c>
      <c r="K351"/>
      <c r="M351" s="12"/>
      <c r="P351" t="str">
        <f t="shared" si="10"/>
        <v/>
      </c>
      <c r="Q351" t="str">
        <f t="shared" si="11"/>
        <v/>
      </c>
    </row>
    <row r="352" spans="1:17" x14ac:dyDescent="0.25">
      <c r="A352">
        <v>13226671</v>
      </c>
      <c r="B352" t="s">
        <v>319</v>
      </c>
      <c r="C352" t="s">
        <v>325</v>
      </c>
      <c r="D352" s="3">
        <v>15</v>
      </c>
      <c r="E352">
        <v>44</v>
      </c>
      <c r="F352" s="3">
        <v>13</v>
      </c>
      <c r="G352" s="6">
        <f>IF(F352=0,1,(D352-F352)/F352)</f>
        <v>0.15384615384615385</v>
      </c>
      <c r="H352" s="8">
        <f>D352 - F352</f>
        <v>2</v>
      </c>
      <c r="K352"/>
      <c r="M352" s="12"/>
      <c r="P352" t="str">
        <f t="shared" si="10"/>
        <v/>
      </c>
      <c r="Q352" t="str">
        <f t="shared" si="11"/>
        <v/>
      </c>
    </row>
    <row r="353" spans="1:17" x14ac:dyDescent="0.25">
      <c r="A353">
        <v>13057278</v>
      </c>
      <c r="B353" t="s">
        <v>538</v>
      </c>
      <c r="C353" t="s">
        <v>539</v>
      </c>
      <c r="D353" s="3">
        <v>29</v>
      </c>
      <c r="E353">
        <v>4</v>
      </c>
      <c r="F353" s="3">
        <v>27</v>
      </c>
      <c r="G353" s="6">
        <f>IF(F353=0,1,(D353-F353)/F353)</f>
        <v>7.407407407407407E-2</v>
      </c>
      <c r="H353" s="8">
        <f>D353 - F353</f>
        <v>2</v>
      </c>
      <c r="K353"/>
      <c r="M353" s="12"/>
      <c r="P353" t="str">
        <f t="shared" si="10"/>
        <v/>
      </c>
      <c r="Q353" t="str">
        <f t="shared" si="11"/>
        <v/>
      </c>
    </row>
    <row r="354" spans="1:17" x14ac:dyDescent="0.25">
      <c r="A354">
        <v>5705851</v>
      </c>
      <c r="B354" t="s">
        <v>340</v>
      </c>
      <c r="C354" t="s">
        <v>341</v>
      </c>
      <c r="D354" s="3">
        <v>2.99</v>
      </c>
      <c r="E354">
        <v>18</v>
      </c>
      <c r="F354" s="3">
        <v>1</v>
      </c>
      <c r="G354" s="6">
        <f>IF(F354=0,1,(D354-F354)/F354)</f>
        <v>1.9900000000000002</v>
      </c>
      <c r="H354" s="8">
        <f>D354 - F354</f>
        <v>1.9900000000000002</v>
      </c>
      <c r="K354"/>
      <c r="M354" s="12"/>
      <c r="P354" t="str">
        <f t="shared" si="10"/>
        <v/>
      </c>
      <c r="Q354" t="str">
        <f t="shared" si="11"/>
        <v/>
      </c>
    </row>
    <row r="355" spans="1:17" x14ac:dyDescent="0.25">
      <c r="A355">
        <v>4076179</v>
      </c>
      <c r="B355" t="s">
        <v>389</v>
      </c>
      <c r="C355" t="s">
        <v>390</v>
      </c>
      <c r="D355" s="3">
        <v>1.99</v>
      </c>
      <c r="E355">
        <v>24</v>
      </c>
      <c r="G355" s="6">
        <f>IF(F355=0,1,(D355-F355)/F355)</f>
        <v>1</v>
      </c>
      <c r="H355" s="8">
        <f>D355 - F355</f>
        <v>1.99</v>
      </c>
      <c r="K355"/>
      <c r="M355" s="12"/>
      <c r="P355" t="str">
        <f t="shared" si="10"/>
        <v/>
      </c>
      <c r="Q355" t="str">
        <f t="shared" si="11"/>
        <v/>
      </c>
    </row>
    <row r="356" spans="1:17" x14ac:dyDescent="0.25">
      <c r="A356">
        <v>11603594</v>
      </c>
      <c r="B356" t="s">
        <v>153</v>
      </c>
      <c r="C356" t="s">
        <v>154</v>
      </c>
      <c r="D356" s="3">
        <v>16.989999999999998</v>
      </c>
      <c r="E356">
        <v>2</v>
      </c>
      <c r="F356" s="3">
        <v>15</v>
      </c>
      <c r="G356" s="6">
        <f>IF(F356=0,1,(D356-F356)/F356)</f>
        <v>0.13266666666666657</v>
      </c>
      <c r="H356" s="8">
        <f>D356 - F356</f>
        <v>1.9899999999999984</v>
      </c>
      <c r="K356"/>
      <c r="M356" s="12"/>
      <c r="P356" t="str">
        <f t="shared" si="10"/>
        <v/>
      </c>
      <c r="Q356" t="str">
        <f t="shared" si="11"/>
        <v/>
      </c>
    </row>
    <row r="357" spans="1:17" x14ac:dyDescent="0.25">
      <c r="A357">
        <v>3715748</v>
      </c>
      <c r="B357" t="s">
        <v>491</v>
      </c>
      <c r="C357" t="s">
        <v>492</v>
      </c>
      <c r="D357" s="3">
        <v>1.97</v>
      </c>
      <c r="E357">
        <v>6</v>
      </c>
      <c r="G357" s="6">
        <f>IF(F357=0,1,(D357-F357)/F357)</f>
        <v>1</v>
      </c>
      <c r="H357" s="8">
        <f>D357 - F357</f>
        <v>1.97</v>
      </c>
      <c r="K357"/>
      <c r="M357" s="12"/>
      <c r="P357" t="str">
        <f t="shared" si="10"/>
        <v/>
      </c>
      <c r="Q357" t="str">
        <f t="shared" si="11"/>
        <v/>
      </c>
    </row>
    <row r="358" spans="1:17" x14ac:dyDescent="0.25">
      <c r="A358">
        <v>6352720</v>
      </c>
      <c r="B358" t="s">
        <v>603</v>
      </c>
      <c r="C358" t="s">
        <v>604</v>
      </c>
      <c r="D358" s="3">
        <v>2.7</v>
      </c>
      <c r="E358">
        <v>4</v>
      </c>
      <c r="F358" s="3">
        <v>0.75</v>
      </c>
      <c r="G358" s="6">
        <f>IF(F358=0,1,(D358-F358)/F358)</f>
        <v>2.6</v>
      </c>
      <c r="H358" s="8">
        <f>D358 - F358</f>
        <v>1.9500000000000002</v>
      </c>
      <c r="K358"/>
      <c r="M358" s="12"/>
      <c r="P358" t="str">
        <f t="shared" si="10"/>
        <v/>
      </c>
      <c r="Q358" t="str">
        <f t="shared" si="11"/>
        <v/>
      </c>
    </row>
    <row r="359" spans="1:17" x14ac:dyDescent="0.25">
      <c r="A359">
        <v>2594147</v>
      </c>
      <c r="B359" t="s">
        <v>267</v>
      </c>
      <c r="C359" t="s">
        <v>274</v>
      </c>
      <c r="D359" s="3">
        <v>16.93</v>
      </c>
      <c r="E359">
        <v>21</v>
      </c>
      <c r="F359" s="3">
        <v>14.99</v>
      </c>
      <c r="G359" s="6">
        <f>IF(F359=0,1,(D359-F359)/F359)</f>
        <v>0.12941961307538355</v>
      </c>
      <c r="H359" s="8">
        <f>D359 - F359</f>
        <v>1.9399999999999995</v>
      </c>
      <c r="K359"/>
      <c r="M359" s="12"/>
      <c r="P359" t="str">
        <f t="shared" si="10"/>
        <v/>
      </c>
      <c r="Q359" t="str">
        <f t="shared" si="11"/>
        <v/>
      </c>
    </row>
    <row r="360" spans="1:17" x14ac:dyDescent="0.25">
      <c r="A360">
        <v>8496179</v>
      </c>
      <c r="B360" t="s">
        <v>28</v>
      </c>
      <c r="C360" t="s">
        <v>30</v>
      </c>
      <c r="D360" s="3">
        <v>16.91</v>
      </c>
      <c r="E360">
        <v>22</v>
      </c>
      <c r="F360" s="3">
        <v>14.98</v>
      </c>
      <c r="G360" s="6">
        <f>IF(F360=0,1,(D360-F360)/F360)</f>
        <v>0.1288384512683578</v>
      </c>
      <c r="H360" s="8">
        <f>D360 - F360</f>
        <v>1.9299999999999997</v>
      </c>
      <c r="K360"/>
      <c r="M360" s="12"/>
      <c r="P360" t="str">
        <f t="shared" si="10"/>
        <v/>
      </c>
      <c r="Q360" t="str">
        <f t="shared" si="11"/>
        <v/>
      </c>
    </row>
    <row r="361" spans="1:17" x14ac:dyDescent="0.25">
      <c r="A361">
        <v>1081989</v>
      </c>
      <c r="B361" t="s">
        <v>96</v>
      </c>
      <c r="C361" t="s">
        <v>681</v>
      </c>
      <c r="D361" s="3">
        <v>8.81</v>
      </c>
      <c r="E361">
        <v>18</v>
      </c>
      <c r="F361" s="3">
        <v>7</v>
      </c>
      <c r="G361" s="6">
        <f>IF(F361=0,1,(D361-F361)/F361)</f>
        <v>0.25857142857142862</v>
      </c>
      <c r="H361" s="8">
        <f>D361 - F361</f>
        <v>1.8100000000000005</v>
      </c>
      <c r="K361"/>
      <c r="M361" s="12"/>
      <c r="P361" t="str">
        <f t="shared" si="10"/>
        <v/>
      </c>
      <c r="Q361" t="str">
        <f t="shared" si="11"/>
        <v/>
      </c>
    </row>
    <row r="362" spans="1:17" x14ac:dyDescent="0.25">
      <c r="A362">
        <v>4850416</v>
      </c>
      <c r="B362" t="s">
        <v>834</v>
      </c>
      <c r="C362" t="s">
        <v>835</v>
      </c>
      <c r="D362" s="3">
        <v>1.81</v>
      </c>
      <c r="E362">
        <v>19</v>
      </c>
      <c r="G362" s="6">
        <f>IF(F362=0,1,(D362-F362)/F362)</f>
        <v>1</v>
      </c>
      <c r="H362" s="8">
        <f>D362 - F362</f>
        <v>1.81</v>
      </c>
      <c r="K362"/>
      <c r="M362" s="12"/>
      <c r="P362" t="str">
        <f t="shared" si="10"/>
        <v/>
      </c>
      <c r="Q362" t="str">
        <f t="shared" si="11"/>
        <v/>
      </c>
    </row>
    <row r="363" spans="1:17" x14ac:dyDescent="0.25">
      <c r="A363">
        <v>5738575</v>
      </c>
      <c r="B363" t="s">
        <v>226</v>
      </c>
      <c r="C363" t="s">
        <v>226</v>
      </c>
      <c r="D363" s="3">
        <v>1.75</v>
      </c>
      <c r="E363">
        <v>107</v>
      </c>
      <c r="G363" s="6">
        <f>IF(F363=0,1,(D363-F363)/F363)</f>
        <v>1</v>
      </c>
      <c r="H363" s="8">
        <f>D363 - F363</f>
        <v>1.75</v>
      </c>
      <c r="K363"/>
      <c r="M363" s="12"/>
      <c r="P363" t="str">
        <f t="shared" si="10"/>
        <v/>
      </c>
      <c r="Q363" t="str">
        <f t="shared" si="11"/>
        <v/>
      </c>
    </row>
    <row r="364" spans="1:17" x14ac:dyDescent="0.25">
      <c r="A364">
        <v>1995075</v>
      </c>
      <c r="B364" t="s">
        <v>758</v>
      </c>
      <c r="C364" t="s">
        <v>762</v>
      </c>
      <c r="D364" s="3">
        <v>15.29</v>
      </c>
      <c r="E364">
        <v>32</v>
      </c>
      <c r="F364" s="3">
        <v>13.6</v>
      </c>
      <c r="G364" s="6">
        <f>IF(F364=0,1,(D364-F364)/F364)</f>
        <v>0.1242647058823529</v>
      </c>
      <c r="H364" s="8">
        <f>D364 - F364</f>
        <v>1.6899999999999995</v>
      </c>
      <c r="K364"/>
      <c r="M364" s="12"/>
      <c r="P364" t="str">
        <f t="shared" si="10"/>
        <v/>
      </c>
      <c r="Q364" t="str">
        <f t="shared" si="11"/>
        <v/>
      </c>
    </row>
    <row r="365" spans="1:17" x14ac:dyDescent="0.25">
      <c r="A365">
        <v>3341532</v>
      </c>
      <c r="B365" t="s">
        <v>137</v>
      </c>
      <c r="C365" t="s">
        <v>138</v>
      </c>
      <c r="D365" s="3">
        <v>4.99</v>
      </c>
      <c r="E365">
        <v>13</v>
      </c>
      <c r="F365" s="3">
        <v>3.33</v>
      </c>
      <c r="G365" s="6">
        <f>IF(F365=0,1,(D365-F365)/F365)</f>
        <v>0.49849849849849853</v>
      </c>
      <c r="H365" s="8">
        <f>D365 - F365</f>
        <v>1.6600000000000001</v>
      </c>
      <c r="K365"/>
      <c r="M365" s="12"/>
      <c r="P365" t="str">
        <f t="shared" si="10"/>
        <v/>
      </c>
      <c r="Q365" t="str">
        <f t="shared" si="11"/>
        <v/>
      </c>
    </row>
    <row r="366" spans="1:17" x14ac:dyDescent="0.25">
      <c r="A366">
        <v>5334017</v>
      </c>
      <c r="B366" t="s">
        <v>133</v>
      </c>
      <c r="C366" t="s">
        <v>134</v>
      </c>
      <c r="D366" s="3">
        <v>4.99</v>
      </c>
      <c r="E366">
        <v>9</v>
      </c>
      <c r="F366" s="3">
        <v>3.33</v>
      </c>
      <c r="G366" s="6">
        <f>IF(F366=0,1,(D366-F366)/F366)</f>
        <v>0.49849849849849853</v>
      </c>
      <c r="H366" s="8">
        <f>D366 - F366</f>
        <v>1.6600000000000001</v>
      </c>
      <c r="K366"/>
      <c r="M366" s="12"/>
      <c r="P366" t="str">
        <f t="shared" si="10"/>
        <v/>
      </c>
      <c r="Q366" t="str">
        <f t="shared" si="11"/>
        <v/>
      </c>
    </row>
    <row r="367" spans="1:17" x14ac:dyDescent="0.25">
      <c r="A367">
        <v>12921864</v>
      </c>
      <c r="B367" t="s">
        <v>621</v>
      </c>
      <c r="C367" t="s">
        <v>622</v>
      </c>
      <c r="D367" s="3">
        <v>8.9600000000000009</v>
      </c>
      <c r="E367">
        <v>12</v>
      </c>
      <c r="F367" s="3">
        <v>7.33</v>
      </c>
      <c r="G367" s="6">
        <f>IF(F367=0,1,(D367-F367)/F367)</f>
        <v>0.22237380627557993</v>
      </c>
      <c r="H367" s="8">
        <f>D367 - F367</f>
        <v>1.6300000000000008</v>
      </c>
      <c r="K367"/>
      <c r="M367" s="12"/>
      <c r="P367" t="str">
        <f t="shared" si="10"/>
        <v/>
      </c>
      <c r="Q367" t="str">
        <f t="shared" si="11"/>
        <v/>
      </c>
    </row>
    <row r="368" spans="1:17" x14ac:dyDescent="0.25">
      <c r="A368">
        <v>6420028</v>
      </c>
      <c r="B368" t="s">
        <v>450</v>
      </c>
      <c r="C368" t="s">
        <v>451</v>
      </c>
      <c r="D368" s="3">
        <v>7.64</v>
      </c>
      <c r="E368">
        <v>50</v>
      </c>
      <c r="F368" s="3">
        <v>6.08</v>
      </c>
      <c r="G368" s="6">
        <f>IF(F368=0,1,(D368-F368)/F368)</f>
        <v>0.25657894736842096</v>
      </c>
      <c r="H368" s="8">
        <f>D368 - F368</f>
        <v>1.5599999999999996</v>
      </c>
      <c r="K368"/>
      <c r="M368" s="12"/>
      <c r="P368" t="str">
        <f t="shared" si="10"/>
        <v/>
      </c>
      <c r="Q368" t="str">
        <f t="shared" si="11"/>
        <v/>
      </c>
    </row>
    <row r="369" spans="1:17" x14ac:dyDescent="0.25">
      <c r="A369">
        <v>4433488</v>
      </c>
      <c r="B369" t="s">
        <v>597</v>
      </c>
      <c r="C369" t="s">
        <v>598</v>
      </c>
      <c r="D369" s="3">
        <v>13.61</v>
      </c>
      <c r="E369">
        <v>12</v>
      </c>
      <c r="F369" s="3">
        <v>12.05</v>
      </c>
      <c r="G369" s="6">
        <f>IF(F369=0,1,(D369-F369)/F369)</f>
        <v>0.12946058091286294</v>
      </c>
      <c r="H369" s="8">
        <f>D369 - F369</f>
        <v>1.5599999999999987</v>
      </c>
      <c r="K369"/>
      <c r="M369" s="12"/>
      <c r="P369" t="str">
        <f t="shared" si="10"/>
        <v/>
      </c>
      <c r="Q369" t="str">
        <f t="shared" si="11"/>
        <v/>
      </c>
    </row>
    <row r="370" spans="1:17" x14ac:dyDescent="0.25">
      <c r="A370">
        <v>12312631</v>
      </c>
      <c r="B370" t="s">
        <v>661</v>
      </c>
      <c r="C370" t="s">
        <v>662</v>
      </c>
      <c r="D370" s="3">
        <v>2.2200000000000002</v>
      </c>
      <c r="E370">
        <v>9</v>
      </c>
      <c r="F370" s="3">
        <v>0.66666666666666663</v>
      </c>
      <c r="G370" s="6">
        <f>IF(F370=0,1,(D370-F370)/F370)</f>
        <v>2.3300000000000005</v>
      </c>
      <c r="H370" s="8">
        <f>D370 - F370</f>
        <v>1.5533333333333337</v>
      </c>
      <c r="K370"/>
      <c r="M370" s="12"/>
      <c r="P370" t="str">
        <f t="shared" si="10"/>
        <v/>
      </c>
      <c r="Q370" t="str">
        <f t="shared" si="11"/>
        <v/>
      </c>
    </row>
    <row r="371" spans="1:17" x14ac:dyDescent="0.25">
      <c r="A371">
        <v>13763031</v>
      </c>
      <c r="B371" t="s">
        <v>383</v>
      </c>
      <c r="C371" t="s">
        <v>384</v>
      </c>
      <c r="D371" s="3">
        <v>23.53</v>
      </c>
      <c r="E371">
        <v>3</v>
      </c>
      <c r="F371" s="3">
        <v>22</v>
      </c>
      <c r="G371" s="6">
        <f>IF(F371=0,1,(D371-F371)/F371)</f>
        <v>6.9545454545454591E-2</v>
      </c>
      <c r="H371" s="8">
        <f>D371 - F371</f>
        <v>1.5300000000000011</v>
      </c>
      <c r="K371"/>
      <c r="M371" s="12"/>
      <c r="P371" t="str">
        <f t="shared" si="10"/>
        <v/>
      </c>
      <c r="Q371" t="str">
        <f t="shared" si="11"/>
        <v/>
      </c>
    </row>
    <row r="372" spans="1:17" x14ac:dyDescent="0.25">
      <c r="A372">
        <v>8910024</v>
      </c>
      <c r="B372" t="s">
        <v>422</v>
      </c>
      <c r="C372" t="s">
        <v>423</v>
      </c>
      <c r="D372" s="3">
        <v>1.5</v>
      </c>
      <c r="E372">
        <v>16</v>
      </c>
      <c r="F372" s="3">
        <v>0</v>
      </c>
      <c r="G372" s="6">
        <f>IF(F372=0,1,(D372-F372)/F372)</f>
        <v>1</v>
      </c>
      <c r="H372" s="8">
        <f>D372 - F372</f>
        <v>1.5</v>
      </c>
      <c r="K372"/>
      <c r="M372" s="12"/>
      <c r="P372" t="str">
        <f t="shared" si="10"/>
        <v/>
      </c>
      <c r="Q372" t="str">
        <f t="shared" si="11"/>
        <v/>
      </c>
    </row>
    <row r="373" spans="1:17" x14ac:dyDescent="0.25">
      <c r="A373">
        <v>10243455</v>
      </c>
      <c r="B373" t="s">
        <v>852</v>
      </c>
      <c r="C373" t="s">
        <v>855</v>
      </c>
      <c r="D373" s="3">
        <v>16.45</v>
      </c>
      <c r="E373">
        <v>80</v>
      </c>
      <c r="F373" s="3">
        <v>14.98</v>
      </c>
      <c r="G373" s="6">
        <f>IF(F373=0,1,(D373-F373)/F373)</f>
        <v>9.8130841121495255E-2</v>
      </c>
      <c r="H373" s="8">
        <f>D373 - F373</f>
        <v>1.4699999999999989</v>
      </c>
      <c r="K373"/>
      <c r="M373" s="12"/>
      <c r="P373" t="str">
        <f t="shared" si="10"/>
        <v/>
      </c>
      <c r="Q373" t="str">
        <f t="shared" si="11"/>
        <v/>
      </c>
    </row>
    <row r="374" spans="1:17" x14ac:dyDescent="0.25">
      <c r="A374">
        <v>2271668</v>
      </c>
      <c r="B374" t="s">
        <v>96</v>
      </c>
      <c r="C374" t="s">
        <v>850</v>
      </c>
      <c r="D374" s="3">
        <v>1.42</v>
      </c>
      <c r="E374">
        <v>18</v>
      </c>
      <c r="G374" s="6">
        <f>IF(F374=0,1,(D374-F374)/F374)</f>
        <v>1</v>
      </c>
      <c r="H374" s="8">
        <f>D374 - F374</f>
        <v>1.42</v>
      </c>
      <c r="K374"/>
      <c r="M374" s="12"/>
      <c r="P374" t="str">
        <f t="shared" si="10"/>
        <v/>
      </c>
      <c r="Q374" t="str">
        <f t="shared" si="11"/>
        <v/>
      </c>
    </row>
    <row r="375" spans="1:17" x14ac:dyDescent="0.25">
      <c r="A375">
        <v>10659564</v>
      </c>
      <c r="B375" t="s">
        <v>747</v>
      </c>
      <c r="C375" t="s">
        <v>748</v>
      </c>
      <c r="D375" s="3">
        <v>16.47</v>
      </c>
      <c r="E375">
        <v>28</v>
      </c>
      <c r="F375" s="3">
        <v>15.2</v>
      </c>
      <c r="G375" s="6">
        <f>IF(F375=0,1,(D375-F375)/F375)</f>
        <v>8.3552631578947351E-2</v>
      </c>
      <c r="H375" s="8">
        <f>D375 - F375</f>
        <v>1.2699999999999996</v>
      </c>
      <c r="K375"/>
      <c r="M375" s="12"/>
      <c r="P375" t="str">
        <f t="shared" si="10"/>
        <v/>
      </c>
      <c r="Q375" t="str">
        <f t="shared" si="11"/>
        <v/>
      </c>
    </row>
    <row r="376" spans="1:17" x14ac:dyDescent="0.25">
      <c r="A376">
        <v>4494366</v>
      </c>
      <c r="B376" t="s">
        <v>367</v>
      </c>
      <c r="C376" t="s">
        <v>532</v>
      </c>
      <c r="D376" s="3">
        <v>2.75</v>
      </c>
      <c r="E376">
        <v>5</v>
      </c>
      <c r="F376" s="3">
        <v>1.49</v>
      </c>
      <c r="G376" s="6">
        <f>IF(F376=0,1,(D376-F376)/F376)</f>
        <v>0.84563758389261745</v>
      </c>
      <c r="H376" s="8">
        <f>D376 - F376</f>
        <v>1.26</v>
      </c>
      <c r="K376"/>
      <c r="M376" s="12"/>
      <c r="P376" t="str">
        <f t="shared" si="10"/>
        <v/>
      </c>
      <c r="Q376" t="str">
        <f t="shared" si="11"/>
        <v/>
      </c>
    </row>
    <row r="377" spans="1:17" x14ac:dyDescent="0.25">
      <c r="A377">
        <v>10471674</v>
      </c>
      <c r="B377" t="s">
        <v>579</v>
      </c>
      <c r="C377" t="s">
        <v>580</v>
      </c>
      <c r="D377" s="3">
        <v>14</v>
      </c>
      <c r="E377">
        <v>4</v>
      </c>
      <c r="F377" s="3">
        <v>12.75</v>
      </c>
      <c r="G377" s="6">
        <f>IF(F377=0,1,(D377-F377)/F377)</f>
        <v>9.8039215686274508E-2</v>
      </c>
      <c r="H377" s="8">
        <f>D377 - F377</f>
        <v>1.25</v>
      </c>
      <c r="K377"/>
      <c r="M377" s="12"/>
      <c r="P377" t="str">
        <f t="shared" si="10"/>
        <v/>
      </c>
      <c r="Q377" t="str">
        <f t="shared" si="11"/>
        <v/>
      </c>
    </row>
    <row r="378" spans="1:17" x14ac:dyDescent="0.25">
      <c r="A378">
        <v>542107</v>
      </c>
      <c r="B378" t="s">
        <v>690</v>
      </c>
      <c r="C378" t="s">
        <v>691</v>
      </c>
      <c r="D378" s="3">
        <v>1.22</v>
      </c>
      <c r="E378">
        <v>89</v>
      </c>
      <c r="G378" s="6">
        <f>IF(F378=0,1,(D378-F378)/F378)</f>
        <v>1</v>
      </c>
      <c r="H378" s="8">
        <f>D378 - F378</f>
        <v>1.22</v>
      </c>
      <c r="K378"/>
      <c r="M378" s="12"/>
      <c r="P378" t="str">
        <f t="shared" si="10"/>
        <v/>
      </c>
      <c r="Q378" t="str">
        <f t="shared" si="11"/>
        <v/>
      </c>
    </row>
    <row r="379" spans="1:17" x14ac:dyDescent="0.25">
      <c r="A379">
        <v>1337955</v>
      </c>
      <c r="B379" t="s">
        <v>28</v>
      </c>
      <c r="C379" t="s">
        <v>31</v>
      </c>
      <c r="D379" s="3">
        <v>18</v>
      </c>
      <c r="E379">
        <v>48</v>
      </c>
      <c r="F379" s="3">
        <v>16.809999999999999</v>
      </c>
      <c r="G379" s="6">
        <f>IF(F379=0,1,(D379-F379)/F379)</f>
        <v>7.0791195716835301E-2</v>
      </c>
      <c r="H379" s="8">
        <f>D379 - F379</f>
        <v>1.1900000000000013</v>
      </c>
      <c r="K379"/>
      <c r="M379" s="12"/>
      <c r="P379" t="str">
        <f t="shared" si="10"/>
        <v/>
      </c>
      <c r="Q379" t="str">
        <f t="shared" si="11"/>
        <v/>
      </c>
    </row>
    <row r="380" spans="1:17" x14ac:dyDescent="0.25">
      <c r="A380">
        <v>4202376</v>
      </c>
      <c r="B380" t="s">
        <v>202</v>
      </c>
      <c r="C380" t="s">
        <v>203</v>
      </c>
      <c r="D380" s="3">
        <v>1.75</v>
      </c>
      <c r="E380">
        <v>11</v>
      </c>
      <c r="F380" s="3">
        <v>0.66666666666666663</v>
      </c>
      <c r="G380" s="6">
        <f>IF(F380=0,1,(D380-F380)/F380)</f>
        <v>1.6250000000000002</v>
      </c>
      <c r="H380" s="8">
        <f>D380 - F380</f>
        <v>1.0833333333333335</v>
      </c>
      <c r="K380"/>
      <c r="M380" s="12"/>
      <c r="P380" t="str">
        <f t="shared" si="10"/>
        <v/>
      </c>
      <c r="Q380" t="str">
        <f t="shared" si="11"/>
        <v/>
      </c>
    </row>
    <row r="381" spans="1:17" x14ac:dyDescent="0.25">
      <c r="A381">
        <v>3531536</v>
      </c>
      <c r="B381" t="s">
        <v>243</v>
      </c>
      <c r="C381" t="s">
        <v>243</v>
      </c>
      <c r="D381" s="3">
        <v>25</v>
      </c>
      <c r="E381">
        <v>75</v>
      </c>
      <c r="F381" s="3">
        <v>23.99</v>
      </c>
      <c r="G381" s="6">
        <f>IF(F381=0,1,(D381-F381)/F381)</f>
        <v>4.2100875364735377E-2</v>
      </c>
      <c r="H381" s="8">
        <f>D381 - F381</f>
        <v>1.0100000000000016</v>
      </c>
      <c r="K381"/>
      <c r="M381" s="12"/>
      <c r="P381" t="str">
        <f t="shared" si="10"/>
        <v/>
      </c>
      <c r="Q381" t="str">
        <f t="shared" si="11"/>
        <v/>
      </c>
    </row>
    <row r="382" spans="1:17" x14ac:dyDescent="0.25">
      <c r="A382">
        <v>6216471</v>
      </c>
      <c r="B382" t="s">
        <v>530</v>
      </c>
      <c r="C382" t="s">
        <v>754</v>
      </c>
      <c r="D382" s="3">
        <v>17</v>
      </c>
      <c r="E382">
        <v>62</v>
      </c>
      <c r="F382" s="3">
        <v>15.99</v>
      </c>
      <c r="G382" s="6">
        <f>IF(F382=0,1,(D382-F382)/F382)</f>
        <v>6.3164477798624122E-2</v>
      </c>
      <c r="H382" s="8">
        <f>D382 - F382</f>
        <v>1.0099999999999998</v>
      </c>
      <c r="K382"/>
      <c r="M382" s="12"/>
      <c r="P382" t="str">
        <f t="shared" si="10"/>
        <v/>
      </c>
      <c r="Q382" t="str">
        <f t="shared" si="11"/>
        <v/>
      </c>
    </row>
    <row r="383" spans="1:17" x14ac:dyDescent="0.25">
      <c r="A383">
        <v>1894894</v>
      </c>
      <c r="B383" t="s">
        <v>533</v>
      </c>
      <c r="C383" t="s">
        <v>67</v>
      </c>
      <c r="D383" s="3">
        <v>1</v>
      </c>
      <c r="E383">
        <v>14</v>
      </c>
      <c r="G383" s="6">
        <f>IF(F383=0,1,(D383-F383)/F383)</f>
        <v>1</v>
      </c>
      <c r="H383" s="8">
        <f>D383 - F383</f>
        <v>1</v>
      </c>
      <c r="K383"/>
      <c r="M383" s="12"/>
      <c r="P383" t="str">
        <f t="shared" si="10"/>
        <v/>
      </c>
      <c r="Q383" t="str">
        <f t="shared" si="11"/>
        <v/>
      </c>
    </row>
    <row r="384" spans="1:17" x14ac:dyDescent="0.25">
      <c r="A384">
        <v>3197507</v>
      </c>
      <c r="B384" t="s">
        <v>445</v>
      </c>
      <c r="C384" t="s">
        <v>446</v>
      </c>
      <c r="D384" s="3">
        <v>1</v>
      </c>
      <c r="E384">
        <v>25</v>
      </c>
      <c r="G384" s="6">
        <f>IF(F384=0,1,(D384-F384)/F384)</f>
        <v>1</v>
      </c>
      <c r="H384" s="8">
        <f>D384 - F384</f>
        <v>1</v>
      </c>
      <c r="K384"/>
      <c r="M384" s="12"/>
      <c r="P384" t="str">
        <f t="shared" si="10"/>
        <v/>
      </c>
      <c r="Q384" t="str">
        <f t="shared" si="11"/>
        <v/>
      </c>
    </row>
    <row r="385" spans="1:17" x14ac:dyDescent="0.25">
      <c r="A385">
        <v>3692146</v>
      </c>
      <c r="B385" t="s">
        <v>650</v>
      </c>
      <c r="C385" t="s">
        <v>651</v>
      </c>
      <c r="D385" s="3">
        <v>1</v>
      </c>
      <c r="E385">
        <v>17</v>
      </c>
      <c r="G385" s="6">
        <f>IF(F385=0,1,(D385-F385)/F385)</f>
        <v>1</v>
      </c>
      <c r="H385" s="8">
        <f>D385 - F385</f>
        <v>1</v>
      </c>
      <c r="K385"/>
      <c r="M385" s="12"/>
      <c r="P385" t="str">
        <f t="shared" si="10"/>
        <v/>
      </c>
      <c r="Q385" t="str">
        <f t="shared" si="11"/>
        <v/>
      </c>
    </row>
    <row r="386" spans="1:17" x14ac:dyDescent="0.25">
      <c r="A386">
        <v>4831606</v>
      </c>
      <c r="B386" t="s">
        <v>166</v>
      </c>
      <c r="C386" t="s">
        <v>167</v>
      </c>
      <c r="D386" s="3">
        <v>1</v>
      </c>
      <c r="E386">
        <v>70</v>
      </c>
      <c r="G386" s="6">
        <f>IF(F386=0,1,(D386-F386)/F386)</f>
        <v>1</v>
      </c>
      <c r="H386" s="8">
        <f>D386 - F386</f>
        <v>1</v>
      </c>
      <c r="K386"/>
      <c r="M386" s="12"/>
      <c r="P386" t="str">
        <f t="shared" si="10"/>
        <v/>
      </c>
      <c r="Q386" t="str">
        <f t="shared" si="11"/>
        <v/>
      </c>
    </row>
    <row r="387" spans="1:17" x14ac:dyDescent="0.25">
      <c r="A387">
        <v>4297320</v>
      </c>
      <c r="B387" t="s">
        <v>408</v>
      </c>
      <c r="C387" t="s">
        <v>409</v>
      </c>
      <c r="D387" s="3">
        <v>3</v>
      </c>
      <c r="E387">
        <v>6</v>
      </c>
      <c r="F387" s="3">
        <v>2</v>
      </c>
      <c r="G387" s="6">
        <f>IF(F387=0,1,(D387-F387)/F387)</f>
        <v>0.5</v>
      </c>
      <c r="H387" s="8">
        <f>D387 - F387</f>
        <v>1</v>
      </c>
      <c r="K387"/>
      <c r="M387" s="12"/>
      <c r="P387" t="str">
        <f t="shared" si="10"/>
        <v/>
      </c>
      <c r="Q387" t="str">
        <f t="shared" si="11"/>
        <v/>
      </c>
    </row>
    <row r="388" spans="1:17" x14ac:dyDescent="0.25">
      <c r="A388">
        <v>12930517</v>
      </c>
      <c r="B388" t="s">
        <v>151</v>
      </c>
      <c r="C388" t="s">
        <v>155</v>
      </c>
      <c r="D388" s="3">
        <v>16</v>
      </c>
      <c r="E388">
        <v>1</v>
      </c>
      <c r="F388" s="3">
        <v>15</v>
      </c>
      <c r="G388" s="6">
        <f>IF(F388=0,1,(D388-F388)/F388)</f>
        <v>6.6666666666666666E-2</v>
      </c>
      <c r="H388" s="8">
        <f>D388 - F388</f>
        <v>1</v>
      </c>
      <c r="K388"/>
      <c r="M388" s="12"/>
      <c r="P388" t="str">
        <f t="shared" si="10"/>
        <v/>
      </c>
      <c r="Q388" t="str">
        <f t="shared" si="11"/>
        <v/>
      </c>
    </row>
    <row r="389" spans="1:17" x14ac:dyDescent="0.25">
      <c r="A389">
        <v>10347706</v>
      </c>
      <c r="B389" t="s">
        <v>288</v>
      </c>
      <c r="C389" t="s">
        <v>294</v>
      </c>
      <c r="D389" s="3">
        <v>24.99</v>
      </c>
      <c r="E389">
        <v>24</v>
      </c>
      <c r="F389" s="3">
        <v>23.99</v>
      </c>
      <c r="G389" s="6">
        <f>IF(F389=0,1,(D389-F389)/F389)</f>
        <v>4.1684035014589414E-2</v>
      </c>
      <c r="H389" s="8">
        <f>D389 - F389</f>
        <v>1</v>
      </c>
      <c r="K389"/>
      <c r="M389" s="12"/>
      <c r="P389" t="str">
        <f t="shared" ref="P389:P452" si="12">IF(OR(L389="", L389="Not Found"), "", HYPERLINK("http://discogs.com/sell/release/" &amp; L389, "Market"))</f>
        <v/>
      </c>
      <c r="Q389" t="str">
        <f t="shared" ref="Q389:Q452" si="13">IF(OR(L389="", L389="Not Found"), "", HYPERLINK("http://discogs.com/release/" &amp; L389, "Release"))</f>
        <v/>
      </c>
    </row>
    <row r="390" spans="1:17" x14ac:dyDescent="0.25">
      <c r="A390">
        <v>558474</v>
      </c>
      <c r="B390" t="s">
        <v>47</v>
      </c>
      <c r="C390" t="s">
        <v>48</v>
      </c>
      <c r="D390" s="3">
        <v>0.99</v>
      </c>
      <c r="E390">
        <v>73</v>
      </c>
      <c r="G390" s="6">
        <f>IF(F390=0,1,(D390-F390)/F390)</f>
        <v>1</v>
      </c>
      <c r="H390" s="8">
        <f>D390 - F390</f>
        <v>0.99</v>
      </c>
      <c r="K390"/>
      <c r="M390" s="12"/>
      <c r="P390" t="str">
        <f t="shared" si="12"/>
        <v/>
      </c>
      <c r="Q390" t="str">
        <f t="shared" si="13"/>
        <v/>
      </c>
    </row>
    <row r="391" spans="1:17" x14ac:dyDescent="0.25">
      <c r="A391">
        <v>2176939</v>
      </c>
      <c r="B391" t="s">
        <v>266</v>
      </c>
      <c r="C391" t="s">
        <v>266</v>
      </c>
      <c r="D391" s="3">
        <v>0.99</v>
      </c>
      <c r="E391">
        <v>7</v>
      </c>
      <c r="G391" s="6">
        <f>IF(F391=0,1,(D391-F391)/F391)</f>
        <v>1</v>
      </c>
      <c r="H391" s="8">
        <f>D391 - F391</f>
        <v>0.99</v>
      </c>
      <c r="K391"/>
      <c r="M391" s="12"/>
      <c r="P391" t="str">
        <f t="shared" si="12"/>
        <v/>
      </c>
      <c r="Q391" t="str">
        <f t="shared" si="13"/>
        <v/>
      </c>
    </row>
    <row r="392" spans="1:17" x14ac:dyDescent="0.25">
      <c r="A392">
        <v>2196121</v>
      </c>
      <c r="B392" t="s">
        <v>302</v>
      </c>
      <c r="C392" t="s">
        <v>303</v>
      </c>
      <c r="D392" s="3">
        <v>0.99</v>
      </c>
      <c r="E392">
        <v>46</v>
      </c>
      <c r="G392" s="6">
        <f>IF(F392=0,1,(D392-F392)/F392)</f>
        <v>1</v>
      </c>
      <c r="H392" s="8">
        <f>D392 - F392</f>
        <v>0.99</v>
      </c>
      <c r="K392"/>
      <c r="M392" s="12"/>
      <c r="P392" t="str">
        <f t="shared" si="12"/>
        <v/>
      </c>
      <c r="Q392" t="str">
        <f t="shared" si="13"/>
        <v/>
      </c>
    </row>
    <row r="393" spans="1:17" x14ac:dyDescent="0.25">
      <c r="A393">
        <v>2968972</v>
      </c>
      <c r="B393" t="s">
        <v>263</v>
      </c>
      <c r="C393" t="s">
        <v>264</v>
      </c>
      <c r="D393" s="3">
        <v>0.99</v>
      </c>
      <c r="E393">
        <v>14</v>
      </c>
      <c r="G393" s="6">
        <f>IF(F393=0,1,(D393-F393)/F393)</f>
        <v>1</v>
      </c>
      <c r="H393" s="8">
        <f>D393 - F393</f>
        <v>0.99</v>
      </c>
      <c r="K393"/>
      <c r="M393" s="12"/>
      <c r="P393" t="str">
        <f t="shared" si="12"/>
        <v/>
      </c>
      <c r="Q393" t="str">
        <f t="shared" si="13"/>
        <v/>
      </c>
    </row>
    <row r="394" spans="1:17" x14ac:dyDescent="0.25">
      <c r="A394">
        <v>4301587</v>
      </c>
      <c r="B394" t="s">
        <v>652</v>
      </c>
      <c r="C394" t="s">
        <v>653</v>
      </c>
      <c r="D394" s="3">
        <v>0.99</v>
      </c>
      <c r="E394">
        <v>94</v>
      </c>
      <c r="G394" s="6">
        <f>IF(F394=0,1,(D394-F394)/F394)</f>
        <v>1</v>
      </c>
      <c r="H394" s="8">
        <f>D394 - F394</f>
        <v>0.99</v>
      </c>
      <c r="K394"/>
      <c r="M394" s="12"/>
      <c r="P394" t="str">
        <f t="shared" si="12"/>
        <v/>
      </c>
      <c r="Q394" t="str">
        <f t="shared" si="13"/>
        <v/>
      </c>
    </row>
    <row r="395" spans="1:17" x14ac:dyDescent="0.25">
      <c r="A395">
        <v>638121</v>
      </c>
      <c r="B395" t="s">
        <v>838</v>
      </c>
      <c r="C395" t="s">
        <v>839</v>
      </c>
      <c r="D395" s="3">
        <v>0.9</v>
      </c>
      <c r="E395">
        <v>145</v>
      </c>
      <c r="G395" s="6">
        <f>IF(F395=0,1,(D395-F395)/F395)</f>
        <v>1</v>
      </c>
      <c r="H395" s="8">
        <f>D395 - F395</f>
        <v>0.9</v>
      </c>
      <c r="K395"/>
      <c r="M395" s="12"/>
      <c r="P395" t="str">
        <f t="shared" si="12"/>
        <v/>
      </c>
      <c r="Q395" t="str">
        <f t="shared" si="13"/>
        <v/>
      </c>
    </row>
    <row r="396" spans="1:17" x14ac:dyDescent="0.25">
      <c r="A396">
        <v>6263119</v>
      </c>
      <c r="B396" t="s">
        <v>257</v>
      </c>
      <c r="C396" t="s">
        <v>258</v>
      </c>
      <c r="D396" s="3">
        <v>0.9</v>
      </c>
      <c r="E396">
        <v>20</v>
      </c>
      <c r="G396" s="6">
        <f>IF(F396=0,1,(D396-F396)/F396)</f>
        <v>1</v>
      </c>
      <c r="H396" s="8">
        <f>D396 - F396</f>
        <v>0.9</v>
      </c>
      <c r="K396"/>
      <c r="M396" s="12"/>
      <c r="P396" t="str">
        <f t="shared" si="12"/>
        <v/>
      </c>
      <c r="Q396" t="str">
        <f t="shared" si="13"/>
        <v/>
      </c>
    </row>
    <row r="397" spans="1:17" x14ac:dyDescent="0.25">
      <c r="A397">
        <v>7492116</v>
      </c>
      <c r="B397" t="s">
        <v>188</v>
      </c>
      <c r="C397" t="s">
        <v>189</v>
      </c>
      <c r="D397" s="3">
        <v>15.88</v>
      </c>
      <c r="E397">
        <v>15</v>
      </c>
      <c r="F397" s="3">
        <v>14.99</v>
      </c>
      <c r="G397" s="6">
        <f>IF(F397=0,1,(D397-F397)/F397)</f>
        <v>5.9372915276851269E-2</v>
      </c>
      <c r="H397" s="8">
        <f>D397 - F397</f>
        <v>0.89000000000000057</v>
      </c>
      <c r="K397"/>
      <c r="M397" s="12"/>
      <c r="P397" t="str">
        <f t="shared" si="12"/>
        <v/>
      </c>
      <c r="Q397" t="str">
        <f t="shared" si="13"/>
        <v/>
      </c>
    </row>
    <row r="398" spans="1:17" x14ac:dyDescent="0.25">
      <c r="A398">
        <v>2572468</v>
      </c>
      <c r="B398" t="s">
        <v>220</v>
      </c>
      <c r="C398" t="s">
        <v>221</v>
      </c>
      <c r="D398" s="3">
        <v>0.89</v>
      </c>
      <c r="E398">
        <v>44</v>
      </c>
      <c r="G398" s="6">
        <f>IF(F398=0,1,(D398-F398)/F398)</f>
        <v>1</v>
      </c>
      <c r="H398" s="8">
        <f>D398 - F398</f>
        <v>0.89</v>
      </c>
      <c r="K398"/>
      <c r="M398" s="12"/>
      <c r="P398" t="str">
        <f t="shared" si="12"/>
        <v/>
      </c>
      <c r="Q398" t="str">
        <f t="shared" si="13"/>
        <v/>
      </c>
    </row>
    <row r="399" spans="1:17" x14ac:dyDescent="0.25">
      <c r="A399">
        <v>1532125</v>
      </c>
      <c r="B399" t="s">
        <v>816</v>
      </c>
      <c r="C399" t="s">
        <v>817</v>
      </c>
      <c r="D399" s="3">
        <v>0.88</v>
      </c>
      <c r="E399">
        <v>139</v>
      </c>
      <c r="G399" s="6">
        <f>IF(F399=0,1,(D399-F399)/F399)</f>
        <v>1</v>
      </c>
      <c r="H399" s="8">
        <f>D399 - F399</f>
        <v>0.88</v>
      </c>
      <c r="K399"/>
      <c r="M399" s="12"/>
      <c r="P399" t="str">
        <f t="shared" si="12"/>
        <v/>
      </c>
      <c r="Q399" t="str">
        <f t="shared" si="13"/>
        <v/>
      </c>
    </row>
    <row r="400" spans="1:17" x14ac:dyDescent="0.25">
      <c r="A400">
        <v>4308347</v>
      </c>
      <c r="B400" t="s">
        <v>51</v>
      </c>
      <c r="C400" t="s">
        <v>52</v>
      </c>
      <c r="D400" s="3">
        <v>1.5</v>
      </c>
      <c r="E400">
        <v>10</v>
      </c>
      <c r="F400" s="3">
        <v>0.66666666666666663</v>
      </c>
      <c r="G400" s="6">
        <f>IF(F400=0,1,(D400-F400)/F400)</f>
        <v>1.2500000000000002</v>
      </c>
      <c r="H400" s="8">
        <f>D400 - F400</f>
        <v>0.83333333333333337</v>
      </c>
      <c r="K400"/>
      <c r="M400" s="12"/>
      <c r="P400" t="str">
        <f t="shared" si="12"/>
        <v/>
      </c>
      <c r="Q400" t="str">
        <f t="shared" si="13"/>
        <v/>
      </c>
    </row>
    <row r="401" spans="1:17" x14ac:dyDescent="0.25">
      <c r="A401">
        <v>4939612</v>
      </c>
      <c r="B401" t="s">
        <v>840</v>
      </c>
      <c r="C401" t="s">
        <v>67</v>
      </c>
      <c r="D401" s="3">
        <v>0.82</v>
      </c>
      <c r="E401">
        <v>17</v>
      </c>
      <c r="G401" s="6">
        <f>IF(F401=0,1,(D401-F401)/F401)</f>
        <v>1</v>
      </c>
      <c r="H401" s="8">
        <f>D401 - F401</f>
        <v>0.82</v>
      </c>
      <c r="K401"/>
      <c r="M401" s="12"/>
      <c r="P401" t="str">
        <f t="shared" si="12"/>
        <v/>
      </c>
      <c r="Q401" t="str">
        <f t="shared" si="13"/>
        <v/>
      </c>
    </row>
    <row r="402" spans="1:17" x14ac:dyDescent="0.25">
      <c r="A402">
        <v>6790128</v>
      </c>
      <c r="B402" t="s">
        <v>640</v>
      </c>
      <c r="C402" t="s">
        <v>641</v>
      </c>
      <c r="D402" s="3">
        <v>33</v>
      </c>
      <c r="E402">
        <v>30</v>
      </c>
      <c r="F402" s="3">
        <v>32.19</v>
      </c>
      <c r="G402" s="6">
        <f>IF(F402=0,1,(D402-F402)/F402)</f>
        <v>2.5163094128611441E-2</v>
      </c>
      <c r="H402" s="8">
        <f>D402 - F402</f>
        <v>0.81000000000000227</v>
      </c>
      <c r="K402"/>
      <c r="M402" s="12"/>
      <c r="P402" t="str">
        <f t="shared" si="12"/>
        <v/>
      </c>
      <c r="Q402" t="str">
        <f t="shared" si="13"/>
        <v/>
      </c>
    </row>
    <row r="403" spans="1:17" x14ac:dyDescent="0.25">
      <c r="A403">
        <v>3344156</v>
      </c>
      <c r="B403" t="s">
        <v>472</v>
      </c>
      <c r="C403" t="s">
        <v>473</v>
      </c>
      <c r="D403" s="3">
        <v>0.81</v>
      </c>
      <c r="E403">
        <v>39</v>
      </c>
      <c r="G403" s="6">
        <f>IF(F403=0,1,(D403-F403)/F403)</f>
        <v>1</v>
      </c>
      <c r="H403" s="8">
        <f>D403 - F403</f>
        <v>0.81</v>
      </c>
      <c r="K403"/>
      <c r="M403" s="12"/>
      <c r="P403" t="str">
        <f t="shared" si="12"/>
        <v/>
      </c>
      <c r="Q403" t="str">
        <f t="shared" si="13"/>
        <v/>
      </c>
    </row>
    <row r="404" spans="1:17" x14ac:dyDescent="0.25">
      <c r="A404">
        <v>3757412</v>
      </c>
      <c r="B404" t="s">
        <v>730</v>
      </c>
      <c r="C404" t="s">
        <v>731</v>
      </c>
      <c r="D404" s="3">
        <v>1.47</v>
      </c>
      <c r="E404">
        <v>10</v>
      </c>
      <c r="F404" s="3">
        <v>0.66666666666666663</v>
      </c>
      <c r="G404" s="6">
        <f>IF(F404=0,1,(D404-F404)/F404)</f>
        <v>1.2050000000000001</v>
      </c>
      <c r="H404" s="8">
        <f>D404 - F404</f>
        <v>0.80333333333333334</v>
      </c>
      <c r="K404"/>
      <c r="M404" s="12"/>
      <c r="P404" t="str">
        <f t="shared" si="12"/>
        <v/>
      </c>
      <c r="Q404" t="str">
        <f t="shared" si="13"/>
        <v/>
      </c>
    </row>
    <row r="405" spans="1:17" x14ac:dyDescent="0.25">
      <c r="A405">
        <v>8567242</v>
      </c>
      <c r="B405" t="s">
        <v>183</v>
      </c>
      <c r="C405" t="s">
        <v>184</v>
      </c>
      <c r="D405" s="3">
        <v>11.25</v>
      </c>
      <c r="E405">
        <v>12</v>
      </c>
      <c r="F405" s="3">
        <v>10.45</v>
      </c>
      <c r="G405" s="6">
        <f>IF(F405=0,1,(D405-F405)/F405)</f>
        <v>7.6555023923445042E-2</v>
      </c>
      <c r="H405" s="8">
        <f>D405 - F405</f>
        <v>0.80000000000000071</v>
      </c>
      <c r="K405"/>
      <c r="M405" s="12"/>
      <c r="P405" t="str">
        <f t="shared" si="12"/>
        <v/>
      </c>
      <c r="Q405" t="str">
        <f t="shared" si="13"/>
        <v/>
      </c>
    </row>
    <row r="406" spans="1:17" x14ac:dyDescent="0.25">
      <c r="A406">
        <v>1375681</v>
      </c>
      <c r="B406" t="s">
        <v>66</v>
      </c>
      <c r="C406" t="s">
        <v>67</v>
      </c>
      <c r="D406" s="3">
        <v>0.8</v>
      </c>
      <c r="E406">
        <v>83</v>
      </c>
      <c r="G406" s="6">
        <f>IF(F406=0,1,(D406-F406)/F406)</f>
        <v>1</v>
      </c>
      <c r="H406" s="8">
        <f>D406 - F406</f>
        <v>0.8</v>
      </c>
      <c r="K406"/>
      <c r="M406" s="12"/>
      <c r="P406" t="str">
        <f t="shared" si="12"/>
        <v/>
      </c>
      <c r="Q406" t="str">
        <f t="shared" si="13"/>
        <v/>
      </c>
    </row>
    <row r="407" spans="1:17" x14ac:dyDescent="0.25">
      <c r="A407">
        <v>11019145</v>
      </c>
      <c r="B407" t="s">
        <v>589</v>
      </c>
      <c r="C407" t="s">
        <v>590</v>
      </c>
      <c r="D407" s="3">
        <v>9.1999999999999993</v>
      </c>
      <c r="E407">
        <v>14</v>
      </c>
      <c r="F407" s="3">
        <v>8.4</v>
      </c>
      <c r="G407" s="6">
        <f>IF(F407=0,1,(D407-F407)/F407)</f>
        <v>9.5238095238095108E-2</v>
      </c>
      <c r="H407" s="8">
        <f>D407 - F407</f>
        <v>0.79999999999999893</v>
      </c>
      <c r="K407"/>
      <c r="M407" s="12"/>
      <c r="P407" t="str">
        <f t="shared" si="12"/>
        <v/>
      </c>
      <c r="Q407" t="str">
        <f t="shared" si="13"/>
        <v/>
      </c>
    </row>
    <row r="408" spans="1:17" x14ac:dyDescent="0.25">
      <c r="A408">
        <v>3705582</v>
      </c>
      <c r="B408" t="s">
        <v>96</v>
      </c>
      <c r="C408" t="s">
        <v>185</v>
      </c>
      <c r="D408" s="3">
        <v>0.79</v>
      </c>
      <c r="E408">
        <v>59</v>
      </c>
      <c r="G408" s="6">
        <f>IF(F408=0,1,(D408-F408)/F408)</f>
        <v>1</v>
      </c>
      <c r="H408" s="8">
        <f>D408 - F408</f>
        <v>0.79</v>
      </c>
      <c r="K408"/>
      <c r="M408" s="12"/>
      <c r="P408" t="str">
        <f t="shared" si="12"/>
        <v/>
      </c>
      <c r="Q408" t="str">
        <f t="shared" si="13"/>
        <v/>
      </c>
    </row>
    <row r="409" spans="1:17" x14ac:dyDescent="0.25">
      <c r="A409">
        <v>10035471</v>
      </c>
      <c r="B409" t="s">
        <v>502</v>
      </c>
      <c r="C409" t="s">
        <v>667</v>
      </c>
      <c r="D409" s="3">
        <v>15.96</v>
      </c>
      <c r="E409">
        <v>26</v>
      </c>
      <c r="F409" s="3">
        <v>15.19</v>
      </c>
      <c r="G409" s="6">
        <f>IF(F409=0,1,(D409-F409)/F409)</f>
        <v>5.0691244239631429E-2</v>
      </c>
      <c r="H409" s="8">
        <f>D409 - F409</f>
        <v>0.77000000000000135</v>
      </c>
      <c r="K409"/>
      <c r="M409" s="12"/>
      <c r="P409" t="str">
        <f t="shared" si="12"/>
        <v/>
      </c>
      <c r="Q409" t="str">
        <f t="shared" si="13"/>
        <v/>
      </c>
    </row>
    <row r="410" spans="1:17" x14ac:dyDescent="0.25">
      <c r="A410">
        <v>11977819</v>
      </c>
      <c r="B410" t="s">
        <v>791</v>
      </c>
      <c r="C410" t="s">
        <v>792</v>
      </c>
      <c r="D410" s="3">
        <v>16.66</v>
      </c>
      <c r="E410">
        <v>7</v>
      </c>
      <c r="F410" s="3">
        <v>16</v>
      </c>
      <c r="G410" s="6">
        <f>IF(F410=0,1,(D410-F410)/F410)</f>
        <v>4.1250000000000009E-2</v>
      </c>
      <c r="H410" s="8">
        <f>D410 - F410</f>
        <v>0.66000000000000014</v>
      </c>
      <c r="K410"/>
      <c r="M410" s="12"/>
      <c r="P410" t="str">
        <f t="shared" si="12"/>
        <v/>
      </c>
      <c r="Q410" t="str">
        <f t="shared" si="13"/>
        <v/>
      </c>
    </row>
    <row r="411" spans="1:17" x14ac:dyDescent="0.25">
      <c r="A411">
        <v>5350775</v>
      </c>
      <c r="B411" t="s">
        <v>656</v>
      </c>
      <c r="C411" t="s">
        <v>657</v>
      </c>
      <c r="D411" s="3">
        <v>1.26</v>
      </c>
      <c r="E411">
        <v>39</v>
      </c>
      <c r="F411" s="3">
        <v>0.66666666666666663</v>
      </c>
      <c r="G411" s="6">
        <f>IF(F411=0,1,(D411-F411)/F411)</f>
        <v>0.89000000000000012</v>
      </c>
      <c r="H411" s="8">
        <f>D411 - F411</f>
        <v>0.59333333333333338</v>
      </c>
      <c r="K411"/>
      <c r="M411" s="12"/>
      <c r="P411" t="str">
        <f t="shared" si="12"/>
        <v/>
      </c>
      <c r="Q411" t="str">
        <f t="shared" si="13"/>
        <v/>
      </c>
    </row>
    <row r="412" spans="1:17" x14ac:dyDescent="0.25">
      <c r="A412">
        <v>4306440</v>
      </c>
      <c r="B412" t="s">
        <v>168</v>
      </c>
      <c r="C412" t="s">
        <v>169</v>
      </c>
      <c r="D412" s="3">
        <v>1.5</v>
      </c>
      <c r="E412">
        <v>46</v>
      </c>
      <c r="F412" s="3">
        <v>0.99</v>
      </c>
      <c r="G412" s="6">
        <f>IF(F412=0,1,(D412-F412)/F412)</f>
        <v>0.51515151515151514</v>
      </c>
      <c r="H412" s="8">
        <f>D412 - F412</f>
        <v>0.51</v>
      </c>
      <c r="K412"/>
      <c r="M412" s="12"/>
      <c r="P412" t="str">
        <f t="shared" si="12"/>
        <v/>
      </c>
      <c r="Q412" t="str">
        <f t="shared" si="13"/>
        <v/>
      </c>
    </row>
    <row r="413" spans="1:17" x14ac:dyDescent="0.25">
      <c r="A413">
        <v>1470034</v>
      </c>
      <c r="B413" t="s">
        <v>659</v>
      </c>
      <c r="C413" t="s">
        <v>660</v>
      </c>
      <c r="D413" s="3">
        <v>0.5</v>
      </c>
      <c r="E413">
        <v>477</v>
      </c>
      <c r="F413" s="3">
        <v>0</v>
      </c>
      <c r="G413" s="6">
        <f>IF(F413=0,1,(D413-F413)/F413)</f>
        <v>1</v>
      </c>
      <c r="H413" s="8">
        <f>D413 - F413</f>
        <v>0.5</v>
      </c>
      <c r="K413"/>
      <c r="M413" s="12"/>
      <c r="P413" t="str">
        <f t="shared" si="12"/>
        <v/>
      </c>
      <c r="Q413" t="str">
        <f t="shared" si="13"/>
        <v/>
      </c>
    </row>
    <row r="414" spans="1:17" x14ac:dyDescent="0.25">
      <c r="A414">
        <v>4168010</v>
      </c>
      <c r="B414" t="s">
        <v>160</v>
      </c>
      <c r="C414" t="s">
        <v>161</v>
      </c>
      <c r="D414" s="3">
        <v>0.5</v>
      </c>
      <c r="E414">
        <v>20</v>
      </c>
      <c r="G414" s="6">
        <f>IF(F414=0,1,(D414-F414)/F414)</f>
        <v>1</v>
      </c>
      <c r="H414" s="8">
        <f>D414 - F414</f>
        <v>0.5</v>
      </c>
      <c r="K414"/>
      <c r="M414" s="12"/>
      <c r="P414" t="str">
        <f t="shared" si="12"/>
        <v/>
      </c>
      <c r="Q414" t="str">
        <f t="shared" si="13"/>
        <v/>
      </c>
    </row>
    <row r="415" spans="1:17" x14ac:dyDescent="0.25">
      <c r="A415">
        <v>2018754</v>
      </c>
      <c r="B415" t="s">
        <v>224</v>
      </c>
      <c r="C415" t="s">
        <v>225</v>
      </c>
      <c r="D415" s="3">
        <v>0.49</v>
      </c>
      <c r="E415">
        <v>20</v>
      </c>
      <c r="G415" s="6">
        <f>IF(F415=0,1,(D415-F415)/F415)</f>
        <v>1</v>
      </c>
      <c r="H415" s="8">
        <f>D415 - F415</f>
        <v>0.49</v>
      </c>
      <c r="K415"/>
      <c r="M415" s="12"/>
      <c r="P415" t="str">
        <f t="shared" si="12"/>
        <v/>
      </c>
      <c r="Q415" t="str">
        <f t="shared" si="13"/>
        <v/>
      </c>
    </row>
    <row r="416" spans="1:17" x14ac:dyDescent="0.25">
      <c r="A416">
        <v>2304226</v>
      </c>
      <c r="B416" t="s">
        <v>304</v>
      </c>
      <c r="C416" t="s">
        <v>305</v>
      </c>
      <c r="D416" s="3">
        <v>0.49</v>
      </c>
      <c r="E416">
        <v>96</v>
      </c>
      <c r="G416" s="6">
        <f>IF(F416=0,1,(D416-F416)/F416)</f>
        <v>1</v>
      </c>
      <c r="H416" s="8">
        <f>D416 - F416</f>
        <v>0.49</v>
      </c>
      <c r="K416"/>
      <c r="M416" s="12"/>
      <c r="P416" t="str">
        <f t="shared" si="12"/>
        <v/>
      </c>
      <c r="Q416" t="str">
        <f t="shared" si="13"/>
        <v/>
      </c>
    </row>
    <row r="417" spans="1:17" x14ac:dyDescent="0.25">
      <c r="A417">
        <v>7229377</v>
      </c>
      <c r="B417" t="s">
        <v>654</v>
      </c>
      <c r="C417" t="s">
        <v>655</v>
      </c>
      <c r="D417" s="3">
        <v>1.06</v>
      </c>
      <c r="E417">
        <v>12</v>
      </c>
      <c r="F417" s="3">
        <v>0.66666666666666663</v>
      </c>
      <c r="G417" s="6">
        <f>IF(F417=0,1,(D417-F417)/F417)</f>
        <v>0.59000000000000019</v>
      </c>
      <c r="H417" s="8">
        <f>D417 - F417</f>
        <v>0.39333333333333342</v>
      </c>
      <c r="K417"/>
      <c r="M417" s="12"/>
      <c r="P417" t="str">
        <f t="shared" si="12"/>
        <v/>
      </c>
      <c r="Q417" t="str">
        <f t="shared" si="13"/>
        <v/>
      </c>
    </row>
    <row r="418" spans="1:17" x14ac:dyDescent="0.25">
      <c r="A418">
        <v>12767683</v>
      </c>
      <c r="B418" t="s">
        <v>749</v>
      </c>
      <c r="C418" t="s">
        <v>750</v>
      </c>
      <c r="D418" s="3">
        <v>25.86</v>
      </c>
      <c r="E418">
        <v>59</v>
      </c>
      <c r="F418" s="3">
        <v>25.5</v>
      </c>
      <c r="G418" s="6">
        <f>IF(F418=0,1,(D418-F418)/F418)</f>
        <v>1.4117647058823507E-2</v>
      </c>
      <c r="H418" s="8">
        <f>D418 - F418</f>
        <v>0.35999999999999943</v>
      </c>
      <c r="K418"/>
      <c r="M418" s="12"/>
      <c r="P418" t="str">
        <f t="shared" si="12"/>
        <v/>
      </c>
      <c r="Q418" t="str">
        <f t="shared" si="13"/>
        <v/>
      </c>
    </row>
    <row r="419" spans="1:17" x14ac:dyDescent="0.25">
      <c r="A419">
        <v>3904166</v>
      </c>
      <c r="B419" t="s">
        <v>599</v>
      </c>
      <c r="C419" t="s">
        <v>600</v>
      </c>
      <c r="D419" s="3">
        <v>0.99</v>
      </c>
      <c r="E419">
        <v>5</v>
      </c>
      <c r="F419" s="3">
        <v>0.66666666666666663</v>
      </c>
      <c r="G419" s="6">
        <f>IF(F419=0,1,(D419-F419)/F419)</f>
        <v>0.48500000000000004</v>
      </c>
      <c r="H419" s="8">
        <f>D419 - F419</f>
        <v>0.32333333333333336</v>
      </c>
      <c r="K419"/>
      <c r="M419" s="12"/>
      <c r="P419" t="str">
        <f t="shared" si="12"/>
        <v/>
      </c>
      <c r="Q419" t="str">
        <f t="shared" si="13"/>
        <v/>
      </c>
    </row>
    <row r="420" spans="1:17" x14ac:dyDescent="0.25">
      <c r="A420">
        <v>3006036</v>
      </c>
      <c r="B420" t="s">
        <v>615</v>
      </c>
      <c r="C420" t="s">
        <v>616</v>
      </c>
      <c r="D420" s="3">
        <v>0.97</v>
      </c>
      <c r="E420">
        <v>52</v>
      </c>
      <c r="F420" s="3">
        <v>0.66666666666666663</v>
      </c>
      <c r="G420" s="6">
        <f>IF(F420=0,1,(D420-F420)/F420)</f>
        <v>0.45500000000000002</v>
      </c>
      <c r="H420" s="8">
        <f>D420 - F420</f>
        <v>0.30333333333333334</v>
      </c>
      <c r="K420"/>
      <c r="M420" s="12"/>
      <c r="P420" t="str">
        <f t="shared" si="12"/>
        <v/>
      </c>
      <c r="Q420" t="str">
        <f t="shared" si="13"/>
        <v/>
      </c>
    </row>
    <row r="421" spans="1:17" x14ac:dyDescent="0.25">
      <c r="A421">
        <v>12682472</v>
      </c>
      <c r="B421" t="s">
        <v>870</v>
      </c>
      <c r="C421" t="s">
        <v>871</v>
      </c>
      <c r="D421" s="3">
        <v>20.27</v>
      </c>
      <c r="E421">
        <v>125</v>
      </c>
      <c r="F421" s="3">
        <v>19.989999999999998</v>
      </c>
      <c r="G421" s="6">
        <f>IF(F421=0,1,(D421-F421)/F421)</f>
        <v>1.4007003501750933E-2</v>
      </c>
      <c r="H421" s="8">
        <f>D421 - F421</f>
        <v>0.28000000000000114</v>
      </c>
      <c r="K421"/>
      <c r="M421" s="12"/>
      <c r="P421" t="str">
        <f t="shared" si="12"/>
        <v/>
      </c>
      <c r="Q421" t="str">
        <f t="shared" si="13"/>
        <v/>
      </c>
    </row>
    <row r="422" spans="1:17" x14ac:dyDescent="0.25">
      <c r="A422">
        <v>2211190</v>
      </c>
      <c r="B422" t="s">
        <v>280</v>
      </c>
      <c r="C422" t="s">
        <v>281</v>
      </c>
      <c r="D422" s="3">
        <v>0.86</v>
      </c>
      <c r="E422">
        <v>32</v>
      </c>
      <c r="F422" s="3">
        <v>0.66666666666666663</v>
      </c>
      <c r="G422" s="6">
        <f>IF(F422=0,1,(D422-F422)/F422)</f>
        <v>0.29000000000000004</v>
      </c>
      <c r="H422" s="8">
        <f>D422 - F422</f>
        <v>0.19333333333333336</v>
      </c>
      <c r="K422"/>
      <c r="M422" s="12"/>
      <c r="P422" t="str">
        <f t="shared" si="12"/>
        <v/>
      </c>
      <c r="Q422" t="str">
        <f t="shared" si="13"/>
        <v/>
      </c>
    </row>
    <row r="423" spans="1:17" x14ac:dyDescent="0.25">
      <c r="A423">
        <v>1988013</v>
      </c>
      <c r="B423" t="s">
        <v>28</v>
      </c>
      <c r="C423" t="s">
        <v>33</v>
      </c>
      <c r="D423" s="3">
        <v>16.95</v>
      </c>
      <c r="E423">
        <v>30</v>
      </c>
      <c r="F423" s="3">
        <v>16.79</v>
      </c>
      <c r="G423" s="6">
        <f>IF(F423=0,1,(D423-F423)/F423)</f>
        <v>9.5294818344252626E-3</v>
      </c>
      <c r="H423" s="8">
        <f>D423 - F423</f>
        <v>0.16000000000000014</v>
      </c>
      <c r="K423"/>
      <c r="M423" s="12"/>
      <c r="P423" t="str">
        <f t="shared" si="12"/>
        <v/>
      </c>
      <c r="Q423" t="str">
        <f t="shared" si="13"/>
        <v/>
      </c>
    </row>
    <row r="424" spans="1:17" x14ac:dyDescent="0.25">
      <c r="A424">
        <v>5564212</v>
      </c>
      <c r="B424" t="s">
        <v>430</v>
      </c>
      <c r="C424" t="s">
        <v>431</v>
      </c>
      <c r="D424" s="3">
        <v>8.7799999999999994</v>
      </c>
      <c r="E424">
        <v>8</v>
      </c>
      <c r="F424" s="3">
        <v>8.6999999999999993</v>
      </c>
      <c r="G424" s="6">
        <f>IF(F424=0,1,(D424-F424)/F424)</f>
        <v>9.1954022988505833E-3</v>
      </c>
      <c r="H424" s="8">
        <f>D424 - F424</f>
        <v>8.0000000000000071E-2</v>
      </c>
      <c r="K424"/>
      <c r="M424" s="12"/>
      <c r="P424" t="str">
        <f t="shared" si="12"/>
        <v/>
      </c>
      <c r="Q424" t="str">
        <f t="shared" si="13"/>
        <v/>
      </c>
    </row>
    <row r="425" spans="1:17" x14ac:dyDescent="0.25">
      <c r="A425" s="2"/>
      <c r="B425" s="2"/>
      <c r="C425" s="2"/>
      <c r="E425" s="2"/>
      <c r="G425" s="6">
        <f>IF(F425=0,1,(D425-F425)/F425)</f>
        <v>1</v>
      </c>
      <c r="H425" s="8">
        <f>D425 - F425</f>
        <v>0</v>
      </c>
      <c r="K425"/>
      <c r="M425" s="12"/>
      <c r="P425" t="str">
        <f t="shared" si="12"/>
        <v/>
      </c>
      <c r="Q425" t="str">
        <f t="shared" si="13"/>
        <v/>
      </c>
    </row>
    <row r="426" spans="1:17" x14ac:dyDescent="0.25">
      <c r="A426">
        <v>2985227</v>
      </c>
      <c r="B426" t="s">
        <v>747</v>
      </c>
      <c r="C426" t="s">
        <v>761</v>
      </c>
      <c r="D426" s="3">
        <v>12</v>
      </c>
      <c r="E426">
        <v>36</v>
      </c>
      <c r="F426" s="3">
        <v>12</v>
      </c>
      <c r="G426" s="6">
        <f>IF(F426=0,1,(D426-F426)/F426)</f>
        <v>0</v>
      </c>
      <c r="H426" s="8">
        <f>D426 - F426</f>
        <v>0</v>
      </c>
      <c r="K426"/>
      <c r="M426" s="12"/>
      <c r="P426" t="str">
        <f t="shared" si="12"/>
        <v/>
      </c>
      <c r="Q426" t="str">
        <f t="shared" si="13"/>
        <v/>
      </c>
    </row>
    <row r="427" spans="1:17" x14ac:dyDescent="0.25">
      <c r="A427">
        <v>11816219</v>
      </c>
      <c r="B427" t="s">
        <v>241</v>
      </c>
      <c r="C427" t="s">
        <v>242</v>
      </c>
      <c r="D427" s="3">
        <v>29.99</v>
      </c>
      <c r="E427">
        <v>11</v>
      </c>
      <c r="F427" s="3">
        <v>29.99</v>
      </c>
      <c r="G427" s="6">
        <f>IF(F427=0,1,(D427-F427)/F427)</f>
        <v>0</v>
      </c>
      <c r="H427" s="8">
        <f>D427 - F427</f>
        <v>0</v>
      </c>
      <c r="K427"/>
      <c r="M427" s="12"/>
      <c r="P427" t="str">
        <f t="shared" si="12"/>
        <v/>
      </c>
      <c r="Q427" t="str">
        <f t="shared" si="13"/>
        <v/>
      </c>
    </row>
    <row r="428" spans="1:17" x14ac:dyDescent="0.25">
      <c r="A428">
        <v>13752595</v>
      </c>
      <c r="B428" t="s">
        <v>11</v>
      </c>
      <c r="C428" t="s">
        <v>13</v>
      </c>
      <c r="D428" s="3">
        <v>12</v>
      </c>
      <c r="E428">
        <v>7</v>
      </c>
      <c r="F428" s="3">
        <v>12</v>
      </c>
      <c r="G428" s="6">
        <f>IF(F428=0,1,(D428-F428)/F428)</f>
        <v>0</v>
      </c>
      <c r="H428" s="8">
        <f>D428 - F428</f>
        <v>0</v>
      </c>
      <c r="K428"/>
      <c r="M428" s="12"/>
      <c r="P428" t="str">
        <f t="shared" si="12"/>
        <v/>
      </c>
      <c r="Q428" t="str">
        <f t="shared" si="13"/>
        <v/>
      </c>
    </row>
    <row r="429" spans="1:17" x14ac:dyDescent="0.25">
      <c r="A429">
        <v>13881916</v>
      </c>
      <c r="B429" t="s">
        <v>548</v>
      </c>
      <c r="C429" t="s">
        <v>783</v>
      </c>
      <c r="D429" s="3">
        <v>30</v>
      </c>
      <c r="E429">
        <v>5</v>
      </c>
      <c r="F429" s="3">
        <v>30</v>
      </c>
      <c r="G429" s="6">
        <f>IF(F429=0,1,(D429-F429)/F429)</f>
        <v>0</v>
      </c>
      <c r="H429" s="8">
        <f>D429 - F429</f>
        <v>0</v>
      </c>
      <c r="K429"/>
      <c r="M429" s="12"/>
      <c r="P429" t="str">
        <f t="shared" si="12"/>
        <v/>
      </c>
      <c r="Q429" t="str">
        <f t="shared" si="13"/>
        <v/>
      </c>
    </row>
    <row r="430" spans="1:17" x14ac:dyDescent="0.25">
      <c r="A430">
        <v>14001638</v>
      </c>
      <c r="B430" t="s">
        <v>286</v>
      </c>
      <c r="C430" t="s">
        <v>874</v>
      </c>
      <c r="D430" s="3">
        <v>25</v>
      </c>
      <c r="E430">
        <v>4</v>
      </c>
      <c r="F430" s="3">
        <v>25</v>
      </c>
      <c r="G430" s="6">
        <f>IF(F430=0,1,(D430-F430)/F430)</f>
        <v>0</v>
      </c>
      <c r="H430" s="8">
        <f>D430 - F430</f>
        <v>0</v>
      </c>
      <c r="K430"/>
      <c r="M430" s="12"/>
      <c r="P430" t="str">
        <f t="shared" si="12"/>
        <v/>
      </c>
      <c r="Q430" t="str">
        <f t="shared" si="13"/>
        <v/>
      </c>
    </row>
    <row r="431" spans="1:17" x14ac:dyDescent="0.25">
      <c r="A431">
        <v>9440960</v>
      </c>
      <c r="B431" t="s">
        <v>108</v>
      </c>
      <c r="C431" t="s">
        <v>109</v>
      </c>
      <c r="D431" s="3">
        <v>2.99</v>
      </c>
      <c r="E431">
        <v>1</v>
      </c>
      <c r="F431" s="3">
        <v>3</v>
      </c>
      <c r="G431" s="6">
        <f>IF(F431=0,1,(D431-F431)/F431)</f>
        <v>-3.3333333333332624E-3</v>
      </c>
      <c r="H431" s="8">
        <f>D431 - F431</f>
        <v>-9.9999999999997868E-3</v>
      </c>
      <c r="K431"/>
      <c r="M431" s="12"/>
      <c r="P431" t="str">
        <f t="shared" si="12"/>
        <v/>
      </c>
      <c r="Q431" t="str">
        <f t="shared" si="13"/>
        <v/>
      </c>
    </row>
    <row r="432" spans="1:17" x14ac:dyDescent="0.25">
      <c r="A432">
        <v>3007823</v>
      </c>
      <c r="B432" t="s">
        <v>156</v>
      </c>
      <c r="C432" t="s">
        <v>157</v>
      </c>
      <c r="D432" s="3">
        <v>1.95</v>
      </c>
      <c r="E432">
        <v>69</v>
      </c>
      <c r="F432" s="3">
        <v>1.99</v>
      </c>
      <c r="G432" s="6">
        <f>IF(F432=0,1,(D432-F432)/F432)</f>
        <v>-2.0100502512562832E-2</v>
      </c>
      <c r="H432" s="8">
        <f>D432 - F432</f>
        <v>-4.0000000000000036E-2</v>
      </c>
      <c r="K432"/>
      <c r="M432" s="12"/>
      <c r="P432" t="str">
        <f t="shared" si="12"/>
        <v/>
      </c>
      <c r="Q432" t="str">
        <f t="shared" si="13"/>
        <v/>
      </c>
    </row>
    <row r="433" spans="1:17" x14ac:dyDescent="0.25">
      <c r="A433">
        <v>7330835</v>
      </c>
      <c r="B433" t="s">
        <v>96</v>
      </c>
      <c r="C433" t="s">
        <v>199</v>
      </c>
      <c r="D433" s="3">
        <v>6</v>
      </c>
      <c r="E433">
        <v>37</v>
      </c>
      <c r="F433" s="3">
        <v>6.09</v>
      </c>
      <c r="G433" s="6">
        <f>IF(F433=0,1,(D433-F433)/F433)</f>
        <v>-1.4778325123152686E-2</v>
      </c>
      <c r="H433" s="8">
        <f>D433 - F433</f>
        <v>-8.9999999999999858E-2</v>
      </c>
      <c r="K433"/>
      <c r="M433" s="12"/>
      <c r="P433" t="str">
        <f t="shared" si="12"/>
        <v/>
      </c>
      <c r="Q433" t="str">
        <f t="shared" si="13"/>
        <v/>
      </c>
    </row>
    <row r="434" spans="1:17" x14ac:dyDescent="0.25">
      <c r="A434">
        <v>2305175</v>
      </c>
      <c r="B434" t="s">
        <v>36</v>
      </c>
      <c r="C434" t="s">
        <v>37</v>
      </c>
      <c r="D434" s="3">
        <v>14.86</v>
      </c>
      <c r="E434">
        <v>56</v>
      </c>
      <c r="F434" s="3">
        <v>14.98</v>
      </c>
      <c r="G434" s="6">
        <f>IF(F434=0,1,(D434-F434)/F434)</f>
        <v>-8.0106809078772361E-3</v>
      </c>
      <c r="H434" s="8">
        <f>D434 - F434</f>
        <v>-0.12000000000000099</v>
      </c>
      <c r="K434"/>
      <c r="M434" s="12"/>
      <c r="P434" t="str">
        <f t="shared" si="12"/>
        <v/>
      </c>
      <c r="Q434" t="str">
        <f t="shared" si="13"/>
        <v/>
      </c>
    </row>
    <row r="435" spans="1:17" x14ac:dyDescent="0.25">
      <c r="A435">
        <v>5219787</v>
      </c>
      <c r="B435" t="s">
        <v>778</v>
      </c>
      <c r="C435" t="s">
        <v>779</v>
      </c>
      <c r="D435" s="3">
        <v>22.79</v>
      </c>
      <c r="E435">
        <v>25</v>
      </c>
      <c r="F435" s="3">
        <v>22.97</v>
      </c>
      <c r="G435" s="6">
        <f>IF(F435=0,1,(D435-F435)/F435)</f>
        <v>-7.8363082281236278E-3</v>
      </c>
      <c r="H435" s="8">
        <f>D435 - F435</f>
        <v>-0.17999999999999972</v>
      </c>
      <c r="K435"/>
      <c r="M435" s="12"/>
      <c r="P435" t="str">
        <f t="shared" si="12"/>
        <v/>
      </c>
      <c r="Q435" t="str">
        <f t="shared" si="13"/>
        <v/>
      </c>
    </row>
    <row r="436" spans="1:17" x14ac:dyDescent="0.25">
      <c r="A436">
        <v>7773638</v>
      </c>
      <c r="B436" t="s">
        <v>592</v>
      </c>
      <c r="C436" t="s">
        <v>593</v>
      </c>
      <c r="D436" s="3">
        <v>3</v>
      </c>
      <c r="E436">
        <v>16</v>
      </c>
      <c r="F436" s="3">
        <v>3.21</v>
      </c>
      <c r="G436" s="6">
        <f>IF(F436=0,1,(D436-F436)/F436)</f>
        <v>-6.5420560747663545E-2</v>
      </c>
      <c r="H436" s="8">
        <f>D436 - F436</f>
        <v>-0.20999999999999996</v>
      </c>
      <c r="K436"/>
      <c r="M436" s="12"/>
      <c r="P436" t="str">
        <f t="shared" si="12"/>
        <v/>
      </c>
      <c r="Q436" t="str">
        <f t="shared" si="13"/>
        <v/>
      </c>
    </row>
    <row r="437" spans="1:17" x14ac:dyDescent="0.25">
      <c r="A437">
        <v>9411791</v>
      </c>
      <c r="B437" t="s">
        <v>594</v>
      </c>
      <c r="C437" t="s">
        <v>595</v>
      </c>
      <c r="D437" s="3">
        <v>2.99</v>
      </c>
      <c r="E437">
        <v>21</v>
      </c>
      <c r="F437" s="3">
        <v>3.21</v>
      </c>
      <c r="G437" s="6">
        <f>IF(F437=0,1,(D437-F437)/F437)</f>
        <v>-6.8535825545171264E-2</v>
      </c>
      <c r="H437" s="8">
        <f>D437 - F437</f>
        <v>-0.21999999999999975</v>
      </c>
      <c r="K437"/>
      <c r="M437" s="12"/>
      <c r="P437" t="str">
        <f t="shared" si="12"/>
        <v/>
      </c>
      <c r="Q437" t="str">
        <f t="shared" si="13"/>
        <v/>
      </c>
    </row>
    <row r="438" spans="1:17" x14ac:dyDescent="0.25">
      <c r="A438">
        <v>11940975</v>
      </c>
      <c r="B438" t="s">
        <v>123</v>
      </c>
      <c r="C438" t="s">
        <v>124</v>
      </c>
      <c r="D438" s="3">
        <v>14</v>
      </c>
      <c r="E438">
        <v>80</v>
      </c>
      <c r="F438" s="3">
        <v>14.4</v>
      </c>
      <c r="G438" s="6">
        <f>IF(F438=0,1,(D438-F438)/F438)</f>
        <v>-2.7777777777777801E-2</v>
      </c>
      <c r="H438" s="8">
        <f>D438 - F438</f>
        <v>-0.40000000000000036</v>
      </c>
      <c r="K438"/>
      <c r="M438" s="12"/>
      <c r="P438" t="str">
        <f t="shared" si="12"/>
        <v/>
      </c>
      <c r="Q438" t="str">
        <f t="shared" si="13"/>
        <v/>
      </c>
    </row>
    <row r="439" spans="1:17" x14ac:dyDescent="0.25">
      <c r="A439">
        <v>7207193</v>
      </c>
      <c r="B439" t="s">
        <v>452</v>
      </c>
      <c r="C439" t="s">
        <v>453</v>
      </c>
      <c r="D439" s="3">
        <v>8</v>
      </c>
      <c r="E439">
        <v>23</v>
      </c>
      <c r="F439" s="3">
        <v>8.4</v>
      </c>
      <c r="G439" s="6">
        <f>IF(F439=0,1,(D439-F439)/F439)</f>
        <v>-4.7619047619047658E-2</v>
      </c>
      <c r="H439" s="8">
        <f>D439 - F439</f>
        <v>-0.40000000000000036</v>
      </c>
      <c r="K439"/>
      <c r="M439" s="12"/>
      <c r="P439" t="str">
        <f t="shared" si="12"/>
        <v/>
      </c>
      <c r="Q439" t="str">
        <f t="shared" si="13"/>
        <v/>
      </c>
    </row>
    <row r="440" spans="1:17" x14ac:dyDescent="0.25">
      <c r="A440">
        <v>2381141</v>
      </c>
      <c r="B440" t="s">
        <v>646</v>
      </c>
      <c r="C440" t="s">
        <v>647</v>
      </c>
      <c r="D440" s="3">
        <v>0.25</v>
      </c>
      <c r="E440">
        <v>35</v>
      </c>
      <c r="F440" s="3">
        <v>0.66666666666666663</v>
      </c>
      <c r="G440" s="6">
        <f>IF(F440=0,1,(D440-F440)/F440)</f>
        <v>-0.625</v>
      </c>
      <c r="H440" s="8">
        <f>D440 - F440</f>
        <v>-0.41666666666666663</v>
      </c>
      <c r="K440"/>
      <c r="M440" s="12"/>
      <c r="P440" t="str">
        <f t="shared" si="12"/>
        <v/>
      </c>
      <c r="Q440" t="str">
        <f t="shared" si="13"/>
        <v/>
      </c>
    </row>
    <row r="441" spans="1:17" x14ac:dyDescent="0.25">
      <c r="A441">
        <v>7080660</v>
      </c>
      <c r="B441" t="s">
        <v>467</v>
      </c>
      <c r="C441" t="s">
        <v>467</v>
      </c>
      <c r="D441" s="3">
        <v>14.49</v>
      </c>
      <c r="E441">
        <v>64</v>
      </c>
      <c r="F441" s="3">
        <v>15</v>
      </c>
      <c r="G441" s="6">
        <f>IF(F441=0,1,(D441-F441)/F441)</f>
        <v>-3.3999999999999989E-2</v>
      </c>
      <c r="H441" s="8">
        <f>D441 - F441</f>
        <v>-0.50999999999999979</v>
      </c>
      <c r="K441"/>
      <c r="M441" s="12"/>
      <c r="P441" t="str">
        <f t="shared" si="12"/>
        <v/>
      </c>
      <c r="Q441" t="str">
        <f t="shared" si="13"/>
        <v/>
      </c>
    </row>
    <row r="442" spans="1:17" x14ac:dyDescent="0.25">
      <c r="A442">
        <v>4110589</v>
      </c>
      <c r="B442" t="s">
        <v>852</v>
      </c>
      <c r="C442" t="s">
        <v>853</v>
      </c>
      <c r="D442" s="3">
        <v>10.47</v>
      </c>
      <c r="E442">
        <v>21</v>
      </c>
      <c r="F442" s="3">
        <v>10.99</v>
      </c>
      <c r="G442" s="6">
        <f>IF(F442=0,1,(D442-F442)/F442)</f>
        <v>-4.7315741583257465E-2</v>
      </c>
      <c r="H442" s="8">
        <f>D442 - F442</f>
        <v>-0.51999999999999957</v>
      </c>
      <c r="K442"/>
      <c r="M442" s="12"/>
      <c r="P442" t="str">
        <f t="shared" si="12"/>
        <v/>
      </c>
      <c r="Q442" t="str">
        <f t="shared" si="13"/>
        <v/>
      </c>
    </row>
    <row r="443" spans="1:17" x14ac:dyDescent="0.25">
      <c r="A443">
        <v>11110658</v>
      </c>
      <c r="B443" t="s">
        <v>771</v>
      </c>
      <c r="C443" t="s">
        <v>771</v>
      </c>
      <c r="D443" s="3">
        <v>17.14</v>
      </c>
      <c r="E443">
        <v>5</v>
      </c>
      <c r="F443" s="3">
        <v>18</v>
      </c>
      <c r="G443" s="6">
        <f>IF(F443=0,1,(D443-F443)/F443)</f>
        <v>-4.7777777777777745E-2</v>
      </c>
      <c r="H443" s="8">
        <f>D443 - F443</f>
        <v>-0.85999999999999943</v>
      </c>
      <c r="K443"/>
      <c r="M443" s="12"/>
      <c r="P443" t="str">
        <f t="shared" si="12"/>
        <v/>
      </c>
      <c r="Q443" t="str">
        <f t="shared" si="13"/>
        <v/>
      </c>
    </row>
    <row r="444" spans="1:17" x14ac:dyDescent="0.25">
      <c r="A444">
        <v>9578967</v>
      </c>
      <c r="B444" t="s">
        <v>286</v>
      </c>
      <c r="C444" t="s">
        <v>287</v>
      </c>
      <c r="D444" s="3">
        <v>18</v>
      </c>
      <c r="E444">
        <v>6</v>
      </c>
      <c r="F444" s="3">
        <v>18.89</v>
      </c>
      <c r="G444" s="6">
        <f>IF(F444=0,1,(D444-F444)/F444)</f>
        <v>-4.7114875595553232E-2</v>
      </c>
      <c r="H444" s="8">
        <f>D444 - F444</f>
        <v>-0.89000000000000057</v>
      </c>
      <c r="K444"/>
      <c r="M444" s="12"/>
      <c r="P444" t="str">
        <f t="shared" si="12"/>
        <v/>
      </c>
      <c r="Q444" t="str">
        <f t="shared" si="13"/>
        <v/>
      </c>
    </row>
    <row r="445" spans="1:17" x14ac:dyDescent="0.25">
      <c r="A445">
        <v>11400290</v>
      </c>
      <c r="B445" t="s">
        <v>355</v>
      </c>
      <c r="C445" t="s">
        <v>356</v>
      </c>
      <c r="D445" s="3">
        <v>22</v>
      </c>
      <c r="E445">
        <v>134</v>
      </c>
      <c r="F445" s="3">
        <v>22.97</v>
      </c>
      <c r="G445" s="6">
        <f>IF(F445=0,1,(D445-F445)/F445)</f>
        <v>-4.2228994340444012E-2</v>
      </c>
      <c r="H445" s="8">
        <f>D445 - F445</f>
        <v>-0.96999999999999886</v>
      </c>
      <c r="K445"/>
      <c r="M445" s="12"/>
      <c r="P445" t="str">
        <f t="shared" si="12"/>
        <v/>
      </c>
      <c r="Q445" t="str">
        <f t="shared" si="13"/>
        <v/>
      </c>
    </row>
    <row r="446" spans="1:17" x14ac:dyDescent="0.25">
      <c r="A446">
        <v>11724844</v>
      </c>
      <c r="B446" t="s">
        <v>764</v>
      </c>
      <c r="C446" t="s">
        <v>765</v>
      </c>
      <c r="D446" s="3">
        <v>20</v>
      </c>
      <c r="E446">
        <v>5</v>
      </c>
      <c r="F446" s="3">
        <v>20.98</v>
      </c>
      <c r="G446" s="6">
        <f>IF(F446=0,1,(D446-F446)/F446)</f>
        <v>-4.671115347950431E-2</v>
      </c>
      <c r="H446" s="8">
        <f>D446 - F446</f>
        <v>-0.98000000000000043</v>
      </c>
      <c r="K446"/>
      <c r="M446" s="12"/>
      <c r="P446" t="str">
        <f t="shared" si="12"/>
        <v/>
      </c>
      <c r="Q446" t="str">
        <f t="shared" si="13"/>
        <v/>
      </c>
    </row>
    <row r="447" spans="1:17" x14ac:dyDescent="0.25">
      <c r="A447">
        <v>11979686</v>
      </c>
      <c r="B447" t="s">
        <v>669</v>
      </c>
      <c r="C447" t="s">
        <v>670</v>
      </c>
      <c r="D447" s="3">
        <v>10</v>
      </c>
      <c r="E447">
        <v>12</v>
      </c>
      <c r="F447" s="3">
        <v>10.99</v>
      </c>
      <c r="G447" s="6">
        <f>IF(F447=0,1,(D447-F447)/F447)</f>
        <v>-9.0081892629663346E-2</v>
      </c>
      <c r="H447" s="8">
        <f>D447 - F447</f>
        <v>-0.99000000000000021</v>
      </c>
      <c r="K447"/>
      <c r="M447" s="12"/>
      <c r="P447" t="str">
        <f t="shared" si="12"/>
        <v/>
      </c>
      <c r="Q447" t="str">
        <f t="shared" si="13"/>
        <v/>
      </c>
    </row>
    <row r="448" spans="1:17" x14ac:dyDescent="0.25">
      <c r="A448">
        <v>3909105</v>
      </c>
      <c r="B448" t="s">
        <v>20</v>
      </c>
      <c r="C448" t="s">
        <v>21</v>
      </c>
      <c r="D448" s="3">
        <v>22.99</v>
      </c>
      <c r="E448">
        <v>13</v>
      </c>
      <c r="F448" s="3">
        <v>23.99</v>
      </c>
      <c r="G448" s="6">
        <f>IF(F448=0,1,(D448-F448)/F448)</f>
        <v>-4.1684035014589414E-2</v>
      </c>
      <c r="H448" s="8">
        <f>D448 - F448</f>
        <v>-1</v>
      </c>
      <c r="K448"/>
      <c r="M448" s="12"/>
      <c r="P448" t="str">
        <f t="shared" si="12"/>
        <v/>
      </c>
      <c r="Q448" t="str">
        <f t="shared" si="13"/>
        <v/>
      </c>
    </row>
    <row r="449" spans="1:17" x14ac:dyDescent="0.25">
      <c r="A449">
        <v>9676937</v>
      </c>
      <c r="B449" t="s">
        <v>715</v>
      </c>
      <c r="C449" t="s">
        <v>716</v>
      </c>
      <c r="D449" s="3">
        <v>14</v>
      </c>
      <c r="E449">
        <v>6</v>
      </c>
      <c r="F449" s="3">
        <v>15</v>
      </c>
      <c r="G449" s="6">
        <f>IF(F449=0,1,(D449-F449)/F449)</f>
        <v>-6.6666666666666666E-2</v>
      </c>
      <c r="H449" s="8">
        <f>D449 - F449</f>
        <v>-1</v>
      </c>
      <c r="K449"/>
      <c r="M449" s="12"/>
      <c r="P449" t="str">
        <f t="shared" si="12"/>
        <v/>
      </c>
      <c r="Q449" t="str">
        <f t="shared" si="13"/>
        <v/>
      </c>
    </row>
    <row r="450" spans="1:17" x14ac:dyDescent="0.25">
      <c r="A450">
        <v>11806348</v>
      </c>
      <c r="B450" t="s">
        <v>784</v>
      </c>
      <c r="C450" t="s">
        <v>785</v>
      </c>
      <c r="D450" s="3">
        <v>12</v>
      </c>
      <c r="E450">
        <v>3</v>
      </c>
      <c r="F450" s="3">
        <v>13</v>
      </c>
      <c r="G450" s="6">
        <f>IF(F450=0,1,(D450-F450)/F450)</f>
        <v>-7.6923076923076927E-2</v>
      </c>
      <c r="H450" s="8">
        <f>D450 - F450</f>
        <v>-1</v>
      </c>
      <c r="K450"/>
      <c r="M450" s="12"/>
      <c r="P450" t="str">
        <f t="shared" si="12"/>
        <v/>
      </c>
      <c r="Q450" t="str">
        <f t="shared" si="13"/>
        <v/>
      </c>
    </row>
    <row r="451" spans="1:17" x14ac:dyDescent="0.25">
      <c r="A451">
        <v>7432218</v>
      </c>
      <c r="B451" t="s">
        <v>104</v>
      </c>
      <c r="C451" t="s">
        <v>105</v>
      </c>
      <c r="D451" s="3">
        <v>12.95</v>
      </c>
      <c r="E451">
        <v>93</v>
      </c>
      <c r="F451" s="3">
        <v>13.99</v>
      </c>
      <c r="G451" s="6">
        <f>IF(F451=0,1,(D451-F451)/F451)</f>
        <v>-7.4338813438170184E-2</v>
      </c>
      <c r="H451" s="8">
        <f>D451 - F451</f>
        <v>-1.0400000000000009</v>
      </c>
      <c r="K451"/>
      <c r="M451" s="12"/>
      <c r="P451" t="str">
        <f t="shared" si="12"/>
        <v/>
      </c>
      <c r="Q451" t="str">
        <f t="shared" si="13"/>
        <v/>
      </c>
    </row>
    <row r="452" spans="1:17" x14ac:dyDescent="0.25">
      <c r="A452">
        <v>3975953</v>
      </c>
      <c r="B452" t="s">
        <v>416</v>
      </c>
      <c r="C452" t="s">
        <v>417</v>
      </c>
      <c r="D452" s="3">
        <v>9.99</v>
      </c>
      <c r="E452">
        <v>52</v>
      </c>
      <c r="F452" s="3">
        <v>11.1</v>
      </c>
      <c r="G452" s="6">
        <f>IF(F452=0,1,(D452-F452)/F452)</f>
        <v>-9.999999999999995E-2</v>
      </c>
      <c r="H452" s="8">
        <f>D452 - F452</f>
        <v>-1.1099999999999994</v>
      </c>
      <c r="K452"/>
      <c r="M452" s="12"/>
      <c r="P452" t="str">
        <f t="shared" si="12"/>
        <v/>
      </c>
      <c r="Q452" t="str">
        <f t="shared" si="13"/>
        <v/>
      </c>
    </row>
    <row r="453" spans="1:17" x14ac:dyDescent="0.25">
      <c r="A453">
        <v>1473849</v>
      </c>
      <c r="B453" t="s">
        <v>96</v>
      </c>
      <c r="C453" t="s">
        <v>680</v>
      </c>
      <c r="D453" s="3">
        <v>5.8</v>
      </c>
      <c r="E453">
        <v>21</v>
      </c>
      <c r="F453" s="3">
        <v>7</v>
      </c>
      <c r="G453" s="6">
        <f>IF(F453=0,1,(D453-F453)/F453)</f>
        <v>-0.17142857142857146</v>
      </c>
      <c r="H453" s="8">
        <f>D453 - F453</f>
        <v>-1.2000000000000002</v>
      </c>
      <c r="K453"/>
      <c r="M453" s="12"/>
      <c r="P453" t="str">
        <f t="shared" ref="P453:P516" si="14">IF(OR(L453="", L453="Not Found"), "", HYPERLINK("http://discogs.com/sell/release/" &amp; L453, "Market"))</f>
        <v/>
      </c>
      <c r="Q453" t="str">
        <f t="shared" ref="Q453:Q516" si="15">IF(OR(L453="", L453="Not Found"), "", HYPERLINK("http://discogs.com/release/" &amp; L453, "Release"))</f>
        <v/>
      </c>
    </row>
    <row r="454" spans="1:17" x14ac:dyDescent="0.25">
      <c r="A454">
        <v>10449487</v>
      </c>
      <c r="B454" t="s">
        <v>370</v>
      </c>
      <c r="C454" t="s">
        <v>371</v>
      </c>
      <c r="D454" s="3">
        <v>15</v>
      </c>
      <c r="E454">
        <v>41</v>
      </c>
      <c r="F454" s="3">
        <v>16.29</v>
      </c>
      <c r="G454" s="6">
        <f>IF(F454=0,1,(D454-F454)/F454)</f>
        <v>-7.9189686924493505E-2</v>
      </c>
      <c r="H454" s="8">
        <f>D454 - F454</f>
        <v>-1.2899999999999991</v>
      </c>
      <c r="K454"/>
      <c r="M454" s="12"/>
      <c r="P454" t="str">
        <f t="shared" si="14"/>
        <v/>
      </c>
      <c r="Q454" t="str">
        <f t="shared" si="15"/>
        <v/>
      </c>
    </row>
    <row r="455" spans="1:17" x14ac:dyDescent="0.25">
      <c r="A455">
        <v>12421536</v>
      </c>
      <c r="B455" t="s">
        <v>787</v>
      </c>
      <c r="C455" t="s">
        <v>788</v>
      </c>
      <c r="D455" s="3">
        <v>8.25</v>
      </c>
      <c r="E455">
        <v>57</v>
      </c>
      <c r="F455" s="3">
        <v>9.98</v>
      </c>
      <c r="G455" s="6">
        <f>IF(F455=0,1,(D455-F455)/F455)</f>
        <v>-0.17334669338677358</v>
      </c>
      <c r="H455" s="8">
        <f>D455 - F455</f>
        <v>-1.7300000000000004</v>
      </c>
      <c r="K455"/>
      <c r="M455" s="12"/>
      <c r="P455" t="str">
        <f t="shared" si="14"/>
        <v/>
      </c>
      <c r="Q455" t="str">
        <f t="shared" si="15"/>
        <v/>
      </c>
    </row>
    <row r="456" spans="1:17" x14ac:dyDescent="0.25">
      <c r="A456">
        <v>1164542</v>
      </c>
      <c r="B456" t="s">
        <v>28</v>
      </c>
      <c r="C456" t="s">
        <v>32</v>
      </c>
      <c r="D456" s="3">
        <v>10.220000000000001</v>
      </c>
      <c r="E456">
        <v>30</v>
      </c>
      <c r="F456" s="3">
        <v>11.98</v>
      </c>
      <c r="G456" s="6">
        <f>IF(F456=0,1,(D456-F456)/F456)</f>
        <v>-0.14691151919866441</v>
      </c>
      <c r="H456" s="8">
        <f>D456 - F456</f>
        <v>-1.7599999999999998</v>
      </c>
      <c r="K456"/>
      <c r="M456" s="12"/>
      <c r="P456" t="str">
        <f t="shared" si="14"/>
        <v/>
      </c>
      <c r="Q456" t="str">
        <f t="shared" si="15"/>
        <v/>
      </c>
    </row>
    <row r="457" spans="1:17" x14ac:dyDescent="0.25">
      <c r="A457">
        <v>1651542</v>
      </c>
      <c r="B457" t="s">
        <v>170</v>
      </c>
      <c r="C457" t="s">
        <v>171</v>
      </c>
      <c r="D457" s="3">
        <v>24</v>
      </c>
      <c r="E457">
        <v>43</v>
      </c>
      <c r="F457" s="3">
        <v>25.99</v>
      </c>
      <c r="G457" s="6">
        <f>IF(F457=0,1,(D457-F457)/F457)</f>
        <v>-7.6567910734897979E-2</v>
      </c>
      <c r="H457" s="8">
        <f>D457 - F457</f>
        <v>-1.9899999999999984</v>
      </c>
      <c r="K457"/>
      <c r="M457" s="12"/>
      <c r="P457" t="str">
        <f t="shared" si="14"/>
        <v/>
      </c>
      <c r="Q457" t="str">
        <f t="shared" si="15"/>
        <v/>
      </c>
    </row>
    <row r="458" spans="1:17" x14ac:dyDescent="0.25">
      <c r="A458">
        <v>8677922</v>
      </c>
      <c r="B458" t="s">
        <v>277</v>
      </c>
      <c r="C458" t="s">
        <v>829</v>
      </c>
      <c r="D458" s="3">
        <v>17</v>
      </c>
      <c r="E458">
        <v>26</v>
      </c>
      <c r="F458" s="3">
        <v>18.989999999999998</v>
      </c>
      <c r="G458" s="6">
        <f>IF(F458=0,1,(D458-F458)/F458)</f>
        <v>-0.10479199578725638</v>
      </c>
      <c r="H458" s="8">
        <f>D458 - F458</f>
        <v>-1.9899999999999984</v>
      </c>
      <c r="K458"/>
      <c r="M458" s="12"/>
      <c r="P458" t="str">
        <f t="shared" si="14"/>
        <v/>
      </c>
      <c r="Q458" t="str">
        <f t="shared" si="15"/>
        <v/>
      </c>
    </row>
    <row r="459" spans="1:17" x14ac:dyDescent="0.25">
      <c r="A459">
        <v>6216512</v>
      </c>
      <c r="B459" t="s">
        <v>530</v>
      </c>
      <c r="C459" t="s">
        <v>755</v>
      </c>
      <c r="D459" s="3">
        <v>14</v>
      </c>
      <c r="E459">
        <v>80</v>
      </c>
      <c r="F459" s="3">
        <v>15.99</v>
      </c>
      <c r="G459" s="6">
        <f>IF(F459=0,1,(D459-F459)/F459)</f>
        <v>-0.12445278298936836</v>
      </c>
      <c r="H459" s="8">
        <f>D459 - F459</f>
        <v>-1.9900000000000002</v>
      </c>
      <c r="K459"/>
      <c r="M459" s="12"/>
      <c r="P459" t="str">
        <f t="shared" si="14"/>
        <v/>
      </c>
      <c r="Q459" t="str">
        <f t="shared" si="15"/>
        <v/>
      </c>
    </row>
    <row r="460" spans="1:17" x14ac:dyDescent="0.25">
      <c r="A460">
        <v>15506961</v>
      </c>
      <c r="B460" t="s">
        <v>28</v>
      </c>
      <c r="C460" t="s">
        <v>501</v>
      </c>
      <c r="D460" s="3">
        <v>30</v>
      </c>
      <c r="E460">
        <v>4</v>
      </c>
      <c r="F460" s="3">
        <v>32</v>
      </c>
      <c r="G460" s="6">
        <f>IF(F460=0,1,(D460-F460)/F460)</f>
        <v>-6.25E-2</v>
      </c>
      <c r="H460" s="8">
        <f>D460 - F460</f>
        <v>-2</v>
      </c>
      <c r="K460"/>
      <c r="M460" s="12"/>
      <c r="P460" t="str">
        <f t="shared" si="14"/>
        <v/>
      </c>
      <c r="Q460" t="str">
        <f t="shared" si="15"/>
        <v/>
      </c>
    </row>
    <row r="461" spans="1:17" x14ac:dyDescent="0.25">
      <c r="A461">
        <v>13908416</v>
      </c>
      <c r="B461" t="s">
        <v>548</v>
      </c>
      <c r="C461" t="s">
        <v>782</v>
      </c>
      <c r="D461" s="3">
        <v>28</v>
      </c>
      <c r="E461">
        <v>10</v>
      </c>
      <c r="F461" s="3">
        <v>30</v>
      </c>
      <c r="G461" s="6">
        <f>IF(F461=0,1,(D461-F461)/F461)</f>
        <v>-6.6666666666666666E-2</v>
      </c>
      <c r="H461" s="8">
        <f>D461 - F461</f>
        <v>-2</v>
      </c>
      <c r="K461"/>
      <c r="M461" s="12"/>
      <c r="P461" t="str">
        <f t="shared" si="14"/>
        <v/>
      </c>
      <c r="Q461" t="str">
        <f t="shared" si="15"/>
        <v/>
      </c>
    </row>
    <row r="462" spans="1:17" x14ac:dyDescent="0.25">
      <c r="A462">
        <v>9481843</v>
      </c>
      <c r="B462" t="s">
        <v>151</v>
      </c>
      <c r="C462" t="s">
        <v>152</v>
      </c>
      <c r="D462" s="3">
        <v>8</v>
      </c>
      <c r="E462">
        <v>5</v>
      </c>
      <c r="F462" s="3">
        <v>10</v>
      </c>
      <c r="G462" s="6">
        <f>IF(F462=0,1,(D462-F462)/F462)</f>
        <v>-0.2</v>
      </c>
      <c r="H462" s="8">
        <f>D462 - F462</f>
        <v>-2</v>
      </c>
      <c r="K462"/>
      <c r="M462" s="12"/>
      <c r="P462" t="str">
        <f t="shared" si="14"/>
        <v/>
      </c>
      <c r="Q462" t="str">
        <f t="shared" si="15"/>
        <v/>
      </c>
    </row>
    <row r="463" spans="1:17" x14ac:dyDescent="0.25">
      <c r="A463">
        <v>795336</v>
      </c>
      <c r="B463" t="s">
        <v>464</v>
      </c>
      <c r="C463" t="s">
        <v>465</v>
      </c>
      <c r="D463" s="3">
        <v>18.88</v>
      </c>
      <c r="E463">
        <v>48</v>
      </c>
      <c r="F463" s="3">
        <v>20.99</v>
      </c>
      <c r="G463" s="6">
        <f>IF(F463=0,1,(D463-F463)/F463)</f>
        <v>-0.10052405907575034</v>
      </c>
      <c r="H463" s="8">
        <f>D463 - F463</f>
        <v>-2.1099999999999994</v>
      </c>
      <c r="K463"/>
      <c r="M463" s="12"/>
      <c r="P463" t="str">
        <f t="shared" si="14"/>
        <v/>
      </c>
      <c r="Q463" t="str">
        <f t="shared" si="15"/>
        <v/>
      </c>
    </row>
    <row r="464" spans="1:17" x14ac:dyDescent="0.25">
      <c r="A464">
        <v>4797576</v>
      </c>
      <c r="B464" t="s">
        <v>540</v>
      </c>
      <c r="C464" t="s">
        <v>541</v>
      </c>
      <c r="D464" s="3">
        <v>11.76</v>
      </c>
      <c r="E464">
        <v>37</v>
      </c>
      <c r="F464" s="3">
        <v>14.02</v>
      </c>
      <c r="G464" s="6">
        <f>IF(F464=0,1,(D464-F464)/F464)</f>
        <v>-0.16119828815977175</v>
      </c>
      <c r="H464" s="8">
        <f>D464 - F464</f>
        <v>-2.2599999999999998</v>
      </c>
      <c r="K464"/>
      <c r="M464" s="12"/>
      <c r="P464" t="str">
        <f t="shared" si="14"/>
        <v/>
      </c>
      <c r="Q464" t="str">
        <f t="shared" si="15"/>
        <v/>
      </c>
    </row>
    <row r="465" spans="1:17" x14ac:dyDescent="0.25">
      <c r="A465">
        <v>8766317</v>
      </c>
      <c r="B465" t="s">
        <v>545</v>
      </c>
      <c r="C465" t="s">
        <v>546</v>
      </c>
      <c r="D465" s="3">
        <v>11.76</v>
      </c>
      <c r="E465">
        <v>4</v>
      </c>
      <c r="F465" s="3">
        <v>14.28</v>
      </c>
      <c r="G465" s="6">
        <f>IF(F465=0,1,(D465-F465)/F465)</f>
        <v>-0.1764705882352941</v>
      </c>
      <c r="H465" s="8">
        <f>D465 - F465</f>
        <v>-2.5199999999999996</v>
      </c>
      <c r="K465"/>
      <c r="M465" s="12"/>
      <c r="P465" t="str">
        <f t="shared" si="14"/>
        <v/>
      </c>
      <c r="Q465" t="str">
        <f t="shared" si="15"/>
        <v/>
      </c>
    </row>
    <row r="466" spans="1:17" x14ac:dyDescent="0.25">
      <c r="A466">
        <v>3913008</v>
      </c>
      <c r="B466" t="s">
        <v>28</v>
      </c>
      <c r="C466" t="s">
        <v>493</v>
      </c>
      <c r="D466" s="3">
        <v>10.81</v>
      </c>
      <c r="E466">
        <v>36</v>
      </c>
      <c r="F466" s="3">
        <v>13.37</v>
      </c>
      <c r="G466" s="6">
        <f>IF(F466=0,1,(D466-F466)/F466)</f>
        <v>-0.19147344801795055</v>
      </c>
      <c r="H466" s="8">
        <f>D466 - F466</f>
        <v>-2.5599999999999987</v>
      </c>
      <c r="K466"/>
      <c r="M466" s="12"/>
      <c r="P466" t="str">
        <f t="shared" si="14"/>
        <v/>
      </c>
      <c r="Q466" t="str">
        <f t="shared" si="15"/>
        <v/>
      </c>
    </row>
    <row r="467" spans="1:17" x14ac:dyDescent="0.25">
      <c r="A467">
        <v>11978167</v>
      </c>
      <c r="B467" t="s">
        <v>741</v>
      </c>
      <c r="C467" t="s">
        <v>743</v>
      </c>
      <c r="D467" s="3">
        <v>4.92</v>
      </c>
      <c r="E467">
        <v>14</v>
      </c>
      <c r="F467" s="3">
        <v>7.5</v>
      </c>
      <c r="G467" s="6">
        <f>IF(F467=0,1,(D467-F467)/F467)</f>
        <v>-0.34400000000000003</v>
      </c>
      <c r="H467" s="8">
        <f>D467 - F467</f>
        <v>-2.58</v>
      </c>
      <c r="K467"/>
      <c r="M467" s="12"/>
      <c r="P467" t="str">
        <f t="shared" si="14"/>
        <v/>
      </c>
      <c r="Q467" t="str">
        <f t="shared" si="15"/>
        <v/>
      </c>
    </row>
    <row r="468" spans="1:17" x14ac:dyDescent="0.25">
      <c r="A468">
        <v>13855047</v>
      </c>
      <c r="B468" t="s">
        <v>11</v>
      </c>
      <c r="C468" t="s">
        <v>14</v>
      </c>
      <c r="D468" s="3">
        <v>12</v>
      </c>
      <c r="E468">
        <v>5</v>
      </c>
      <c r="F468" s="3">
        <v>14.666666666666666</v>
      </c>
      <c r="G468" s="6">
        <f>IF(F468=0,1,(D468-F468)/F468)</f>
        <v>-0.1818181818181818</v>
      </c>
      <c r="H468" s="8">
        <f>D468 - F468</f>
        <v>-2.6666666666666661</v>
      </c>
      <c r="K468"/>
      <c r="M468" s="12"/>
      <c r="P468" t="str">
        <f t="shared" si="14"/>
        <v/>
      </c>
      <c r="Q468" t="str">
        <f t="shared" si="15"/>
        <v/>
      </c>
    </row>
    <row r="469" spans="1:17" x14ac:dyDescent="0.25">
      <c r="A469">
        <v>13928685</v>
      </c>
      <c r="B469" t="s">
        <v>11</v>
      </c>
      <c r="C469" t="s">
        <v>15</v>
      </c>
      <c r="D469" s="3">
        <v>12</v>
      </c>
      <c r="E469">
        <v>7</v>
      </c>
      <c r="F469" s="3">
        <v>14.666666666666666</v>
      </c>
      <c r="G469" s="6">
        <f>IF(F469=0,1,(D469-F469)/F469)</f>
        <v>-0.1818181818181818</v>
      </c>
      <c r="H469" s="8">
        <f>D469 - F469</f>
        <v>-2.6666666666666661</v>
      </c>
      <c r="K469"/>
      <c r="M469" s="12"/>
      <c r="P469" t="str">
        <f t="shared" si="14"/>
        <v/>
      </c>
      <c r="Q469" t="str">
        <f t="shared" si="15"/>
        <v/>
      </c>
    </row>
    <row r="470" spans="1:17" x14ac:dyDescent="0.25">
      <c r="A470">
        <v>4977136</v>
      </c>
      <c r="B470" t="s">
        <v>251</v>
      </c>
      <c r="C470" t="s">
        <v>252</v>
      </c>
      <c r="D470" s="3">
        <v>4.3499999999999996</v>
      </c>
      <c r="E470">
        <v>71</v>
      </c>
      <c r="F470" s="3">
        <v>7.2</v>
      </c>
      <c r="G470" s="6">
        <f>IF(F470=0,1,(D470-F470)/F470)</f>
        <v>-0.39583333333333337</v>
      </c>
      <c r="H470" s="8">
        <f>D470 - F470</f>
        <v>-2.8500000000000005</v>
      </c>
      <c r="K470"/>
      <c r="M470" s="12"/>
      <c r="P470" t="str">
        <f t="shared" si="14"/>
        <v/>
      </c>
      <c r="Q470" t="str">
        <f t="shared" si="15"/>
        <v/>
      </c>
    </row>
    <row r="471" spans="1:17" x14ac:dyDescent="0.25">
      <c r="A471">
        <v>242235</v>
      </c>
      <c r="B471" t="s">
        <v>682</v>
      </c>
      <c r="C471" t="s">
        <v>683</v>
      </c>
      <c r="D471" s="3">
        <v>7.06</v>
      </c>
      <c r="E471">
        <v>18</v>
      </c>
      <c r="F471" s="10">
        <v>10</v>
      </c>
      <c r="G471" s="6">
        <f>IF(F471=0,1,(D471-F471)/F471)</f>
        <v>-0.29400000000000004</v>
      </c>
      <c r="H471" s="8">
        <f>D471 - F471</f>
        <v>-2.9400000000000004</v>
      </c>
      <c r="K471"/>
      <c r="M471" s="12"/>
      <c r="P471" t="str">
        <f t="shared" si="14"/>
        <v/>
      </c>
      <c r="Q471" t="str">
        <f t="shared" si="15"/>
        <v/>
      </c>
    </row>
    <row r="472" spans="1:17" x14ac:dyDescent="0.25">
      <c r="A472">
        <v>8508047</v>
      </c>
      <c r="B472" t="s">
        <v>502</v>
      </c>
      <c r="C472" t="s">
        <v>668</v>
      </c>
      <c r="D472" s="3">
        <v>17.03</v>
      </c>
      <c r="E472">
        <v>41</v>
      </c>
      <c r="F472" s="3">
        <v>19.98</v>
      </c>
      <c r="G472" s="6">
        <f>IF(F472=0,1,(D472-F472)/F472)</f>
        <v>-0.1476476476476476</v>
      </c>
      <c r="H472" s="8">
        <f>D472 - F472</f>
        <v>-2.9499999999999993</v>
      </c>
      <c r="K472"/>
      <c r="M472" s="12"/>
      <c r="P472" t="str">
        <f t="shared" si="14"/>
        <v/>
      </c>
      <c r="Q472" t="str">
        <f t="shared" si="15"/>
        <v/>
      </c>
    </row>
    <row r="473" spans="1:17" x14ac:dyDescent="0.25">
      <c r="A473">
        <v>9382729</v>
      </c>
      <c r="B473" t="s">
        <v>90</v>
      </c>
      <c r="C473" t="s">
        <v>91</v>
      </c>
      <c r="D473" s="3">
        <v>9.99</v>
      </c>
      <c r="E473">
        <v>10</v>
      </c>
      <c r="F473" s="3">
        <v>12.97</v>
      </c>
      <c r="G473" s="6">
        <f>IF(F473=0,1,(D473-F473)/F473)</f>
        <v>-0.22976098689282962</v>
      </c>
      <c r="H473" s="8">
        <f>D473 - F473</f>
        <v>-2.9800000000000004</v>
      </c>
      <c r="K473"/>
      <c r="M473" s="12"/>
      <c r="P473" t="str">
        <f t="shared" si="14"/>
        <v/>
      </c>
      <c r="Q473" t="str">
        <f t="shared" si="15"/>
        <v/>
      </c>
    </row>
    <row r="474" spans="1:17" x14ac:dyDescent="0.25">
      <c r="A474">
        <v>13444485</v>
      </c>
      <c r="B474" t="s">
        <v>319</v>
      </c>
      <c r="C474" t="s">
        <v>327</v>
      </c>
      <c r="D474" s="3">
        <v>10</v>
      </c>
      <c r="E474">
        <v>46</v>
      </c>
      <c r="F474" s="3">
        <v>13</v>
      </c>
      <c r="G474" s="6">
        <f>IF(F474=0,1,(D474-F474)/F474)</f>
        <v>-0.23076923076923078</v>
      </c>
      <c r="H474" s="8">
        <f>D474 - F474</f>
        <v>-3</v>
      </c>
      <c r="K474"/>
      <c r="M474" s="12"/>
      <c r="P474" t="str">
        <f t="shared" si="14"/>
        <v/>
      </c>
      <c r="Q474" t="str">
        <f t="shared" si="15"/>
        <v/>
      </c>
    </row>
    <row r="475" spans="1:17" x14ac:dyDescent="0.25">
      <c r="A475">
        <v>1827199</v>
      </c>
      <c r="B475" t="s">
        <v>277</v>
      </c>
      <c r="C475" t="s">
        <v>410</v>
      </c>
      <c r="D475" s="3">
        <v>7</v>
      </c>
      <c r="E475">
        <v>19</v>
      </c>
      <c r="F475" s="3">
        <v>10</v>
      </c>
      <c r="G475" s="6">
        <f>IF(F475=0,1,(D475-F475)/F475)</f>
        <v>-0.3</v>
      </c>
      <c r="H475" s="8">
        <f>D475 - F475</f>
        <v>-3</v>
      </c>
      <c r="K475"/>
      <c r="M475" s="12"/>
      <c r="P475" t="str">
        <f t="shared" si="14"/>
        <v/>
      </c>
      <c r="Q475" t="str">
        <f t="shared" si="15"/>
        <v/>
      </c>
    </row>
    <row r="476" spans="1:17" x14ac:dyDescent="0.25">
      <c r="A476">
        <v>4156883</v>
      </c>
      <c r="B476" t="s">
        <v>176</v>
      </c>
      <c r="C476" t="s">
        <v>177</v>
      </c>
      <c r="D476" s="3">
        <v>6</v>
      </c>
      <c r="E476">
        <v>27</v>
      </c>
      <c r="F476" s="3">
        <v>9</v>
      </c>
      <c r="G476" s="6">
        <f>IF(F476=0,1,(D476-F476)/F476)</f>
        <v>-0.33333333333333331</v>
      </c>
      <c r="H476" s="8">
        <f>D476 - F476</f>
        <v>-3</v>
      </c>
      <c r="K476"/>
      <c r="M476" s="12"/>
      <c r="P476" t="str">
        <f t="shared" si="14"/>
        <v/>
      </c>
      <c r="Q476" t="str">
        <f t="shared" si="15"/>
        <v/>
      </c>
    </row>
    <row r="477" spans="1:17" x14ac:dyDescent="0.25">
      <c r="A477">
        <v>1364776</v>
      </c>
      <c r="B477" t="s">
        <v>678</v>
      </c>
      <c r="C477" t="s">
        <v>679</v>
      </c>
      <c r="D477" s="3">
        <v>5</v>
      </c>
      <c r="E477">
        <v>40</v>
      </c>
      <c r="F477" s="3">
        <v>8</v>
      </c>
      <c r="G477" s="6">
        <f>IF(F477=0,1,(D477-F477)/F477)</f>
        <v>-0.375</v>
      </c>
      <c r="H477" s="8">
        <f>D477 - F477</f>
        <v>-3</v>
      </c>
      <c r="K477"/>
      <c r="M477" s="12"/>
      <c r="P477" t="str">
        <f t="shared" si="14"/>
        <v/>
      </c>
      <c r="Q477" t="str">
        <f t="shared" si="15"/>
        <v/>
      </c>
    </row>
    <row r="478" spans="1:17" x14ac:dyDescent="0.25">
      <c r="A478">
        <v>4748918</v>
      </c>
      <c r="B478" t="s">
        <v>28</v>
      </c>
      <c r="C478" t="s">
        <v>494</v>
      </c>
      <c r="D478" s="3">
        <v>14.99</v>
      </c>
      <c r="E478">
        <v>43</v>
      </c>
      <c r="F478" s="3">
        <v>18</v>
      </c>
      <c r="G478" s="6">
        <f>IF(F478=0,1,(D478-F478)/F478)</f>
        <v>-0.16722222222222222</v>
      </c>
      <c r="H478" s="8">
        <f>D478 - F478</f>
        <v>-3.01</v>
      </c>
      <c r="K478"/>
      <c r="M478" s="12"/>
      <c r="P478" t="str">
        <f t="shared" si="14"/>
        <v/>
      </c>
      <c r="Q478" t="str">
        <f t="shared" si="15"/>
        <v/>
      </c>
    </row>
    <row r="479" spans="1:17" x14ac:dyDescent="0.25">
      <c r="A479">
        <v>6089455</v>
      </c>
      <c r="B479" t="s">
        <v>852</v>
      </c>
      <c r="C479" t="s">
        <v>856</v>
      </c>
      <c r="D479" s="3">
        <v>11.76</v>
      </c>
      <c r="E479">
        <v>196</v>
      </c>
      <c r="F479" s="3">
        <v>15</v>
      </c>
      <c r="G479" s="6">
        <f>IF(F479=0,1,(D479-F479)/F479)</f>
        <v>-0.21600000000000003</v>
      </c>
      <c r="H479" s="8">
        <f>D479 - F479</f>
        <v>-3.24</v>
      </c>
      <c r="K479"/>
      <c r="M479" s="12"/>
      <c r="P479" t="str">
        <f t="shared" si="14"/>
        <v/>
      </c>
      <c r="Q479" t="str">
        <f t="shared" si="15"/>
        <v/>
      </c>
    </row>
    <row r="480" spans="1:17" x14ac:dyDescent="0.25">
      <c r="A480">
        <v>4065289</v>
      </c>
      <c r="B480" t="s">
        <v>104</v>
      </c>
      <c r="C480" t="s">
        <v>104</v>
      </c>
      <c r="D480" s="3">
        <v>10.75</v>
      </c>
      <c r="E480">
        <v>34</v>
      </c>
      <c r="F480" s="3">
        <v>13.99</v>
      </c>
      <c r="G480" s="6">
        <f>IF(F480=0,1,(D480-F480)/F480)</f>
        <v>-0.2315939957112223</v>
      </c>
      <c r="H480" s="8">
        <f>D480 - F480</f>
        <v>-3.24</v>
      </c>
      <c r="K480"/>
      <c r="M480" s="12"/>
      <c r="P480" t="str">
        <f t="shared" si="14"/>
        <v/>
      </c>
      <c r="Q480" t="str">
        <f t="shared" si="15"/>
        <v/>
      </c>
    </row>
    <row r="481" spans="1:17" x14ac:dyDescent="0.25">
      <c r="A481">
        <v>6549215</v>
      </c>
      <c r="B481" t="s">
        <v>68</v>
      </c>
      <c r="C481" t="s">
        <v>70</v>
      </c>
      <c r="D481" s="3">
        <v>9.99</v>
      </c>
      <c r="E481">
        <v>89</v>
      </c>
      <c r="F481" s="3">
        <v>13.29</v>
      </c>
      <c r="G481" s="6">
        <f>IF(F481=0,1,(D481-F481)/F481)</f>
        <v>-0.2483069977426636</v>
      </c>
      <c r="H481" s="8">
        <f>D481 - F481</f>
        <v>-3.2999999999999989</v>
      </c>
      <c r="K481"/>
      <c r="M481" s="12"/>
      <c r="P481" t="str">
        <f t="shared" si="14"/>
        <v/>
      </c>
      <c r="Q481" t="str">
        <f t="shared" si="15"/>
        <v/>
      </c>
    </row>
    <row r="482" spans="1:17" x14ac:dyDescent="0.25">
      <c r="A482">
        <v>7656667</v>
      </c>
      <c r="B482" t="s">
        <v>517</v>
      </c>
      <c r="C482" t="s">
        <v>518</v>
      </c>
      <c r="D482" s="3">
        <v>8.99</v>
      </c>
      <c r="E482">
        <v>5</v>
      </c>
      <c r="F482" s="3">
        <v>12.5</v>
      </c>
      <c r="G482" s="6">
        <f>IF(F482=0,1,(D482-F482)/F482)</f>
        <v>-0.28079999999999999</v>
      </c>
      <c r="H482" s="8">
        <f>D482 - F482</f>
        <v>-3.51</v>
      </c>
      <c r="K482"/>
      <c r="M482" s="12"/>
      <c r="P482" t="str">
        <f t="shared" si="14"/>
        <v/>
      </c>
      <c r="Q482" t="str">
        <f t="shared" si="15"/>
        <v/>
      </c>
    </row>
    <row r="483" spans="1:17" x14ac:dyDescent="0.25">
      <c r="A483">
        <v>7781389</v>
      </c>
      <c r="B483" t="s">
        <v>627</v>
      </c>
      <c r="C483" t="s">
        <v>628</v>
      </c>
      <c r="D483" s="3">
        <v>6.49</v>
      </c>
      <c r="E483">
        <v>30</v>
      </c>
      <c r="F483" s="3">
        <v>10</v>
      </c>
      <c r="G483" s="6">
        <f>IF(F483=0,1,(D483-F483)/F483)</f>
        <v>-0.35099999999999998</v>
      </c>
      <c r="H483" s="8">
        <f>D483 - F483</f>
        <v>-3.51</v>
      </c>
      <c r="K483"/>
      <c r="M483" s="12"/>
      <c r="P483" t="str">
        <f t="shared" si="14"/>
        <v/>
      </c>
      <c r="Q483" t="str">
        <f t="shared" si="15"/>
        <v/>
      </c>
    </row>
    <row r="484" spans="1:17" x14ac:dyDescent="0.25">
      <c r="A484">
        <v>3994293</v>
      </c>
      <c r="B484" t="s">
        <v>803</v>
      </c>
      <c r="C484" t="s">
        <v>804</v>
      </c>
      <c r="D484" s="3">
        <v>15.25</v>
      </c>
      <c r="E484">
        <v>36</v>
      </c>
      <c r="F484" s="3">
        <v>18.989999999999998</v>
      </c>
      <c r="G484" s="6">
        <f>IF(F484=0,1,(D484-F484)/F484)</f>
        <v>-0.19694576092680352</v>
      </c>
      <c r="H484" s="8">
        <f>D484 - F484</f>
        <v>-3.7399999999999984</v>
      </c>
      <c r="K484"/>
      <c r="M484" s="12"/>
      <c r="P484" t="str">
        <f t="shared" si="14"/>
        <v/>
      </c>
      <c r="Q484" t="str">
        <f t="shared" si="15"/>
        <v/>
      </c>
    </row>
    <row r="485" spans="1:17" x14ac:dyDescent="0.25">
      <c r="A485">
        <v>10584159</v>
      </c>
      <c r="B485" t="s">
        <v>288</v>
      </c>
      <c r="C485" t="s">
        <v>289</v>
      </c>
      <c r="D485" s="3">
        <v>20</v>
      </c>
      <c r="E485">
        <v>60</v>
      </c>
      <c r="F485" s="3">
        <v>23.99</v>
      </c>
      <c r="G485" s="6">
        <f>IF(F485=0,1,(D485-F485)/F485)</f>
        <v>-0.16631929970821169</v>
      </c>
      <c r="H485" s="8">
        <f>D485 - F485</f>
        <v>-3.9899999999999984</v>
      </c>
      <c r="K485"/>
      <c r="M485" s="12"/>
      <c r="P485" t="str">
        <f t="shared" si="14"/>
        <v/>
      </c>
      <c r="Q485" t="str">
        <f t="shared" si="15"/>
        <v/>
      </c>
    </row>
    <row r="486" spans="1:17" x14ac:dyDescent="0.25">
      <c r="A486">
        <v>11076713</v>
      </c>
      <c r="B486" t="s">
        <v>68</v>
      </c>
      <c r="C486" t="s">
        <v>69</v>
      </c>
      <c r="D486" s="3">
        <v>20</v>
      </c>
      <c r="E486">
        <v>50</v>
      </c>
      <c r="F486" s="3">
        <v>23.99</v>
      </c>
      <c r="G486" s="6">
        <f>IF(F486=0,1,(D486-F486)/F486)</f>
        <v>-0.16631929970821169</v>
      </c>
      <c r="H486" s="8">
        <f>D486 - F486</f>
        <v>-3.9899999999999984</v>
      </c>
      <c r="K486"/>
      <c r="M486" s="12"/>
      <c r="P486" t="str">
        <f t="shared" si="14"/>
        <v/>
      </c>
      <c r="Q486" t="str">
        <f t="shared" si="15"/>
        <v/>
      </c>
    </row>
    <row r="487" spans="1:17" x14ac:dyDescent="0.25">
      <c r="A487">
        <v>8062757</v>
      </c>
      <c r="B487" t="s">
        <v>26</v>
      </c>
      <c r="C487" t="s">
        <v>64</v>
      </c>
      <c r="D487" s="3">
        <v>13</v>
      </c>
      <c r="E487">
        <v>38</v>
      </c>
      <c r="F487" s="3">
        <v>16.989999999999998</v>
      </c>
      <c r="G487" s="6">
        <f>IF(F487=0,1,(D487-F487)/F487)</f>
        <v>-0.23484402589758674</v>
      </c>
      <c r="H487" s="8">
        <f>D487 - F487</f>
        <v>-3.9899999999999984</v>
      </c>
      <c r="K487"/>
      <c r="M487" s="12"/>
      <c r="P487" t="str">
        <f t="shared" si="14"/>
        <v/>
      </c>
      <c r="Q487" t="str">
        <f t="shared" si="15"/>
        <v/>
      </c>
    </row>
    <row r="488" spans="1:17" x14ac:dyDescent="0.25">
      <c r="A488">
        <v>1192271</v>
      </c>
      <c r="B488" t="s">
        <v>585</v>
      </c>
      <c r="C488" t="s">
        <v>586</v>
      </c>
      <c r="D488" s="3">
        <v>2.7</v>
      </c>
      <c r="E488">
        <v>33</v>
      </c>
      <c r="F488" s="3">
        <v>6.86</v>
      </c>
      <c r="G488" s="6">
        <f>IF(F488=0,1,(D488-F488)/F488)</f>
        <v>-0.60641399416909625</v>
      </c>
      <c r="H488" s="8">
        <f>D488 - F488</f>
        <v>-4.16</v>
      </c>
      <c r="K488"/>
      <c r="M488" s="12"/>
      <c r="P488" t="str">
        <f t="shared" si="14"/>
        <v/>
      </c>
      <c r="Q488" t="str">
        <f t="shared" si="15"/>
        <v/>
      </c>
    </row>
    <row r="489" spans="1:17" x14ac:dyDescent="0.25">
      <c r="A489">
        <v>9417523</v>
      </c>
      <c r="B489" t="s">
        <v>96</v>
      </c>
      <c r="C489" t="s">
        <v>457</v>
      </c>
      <c r="D489" s="3">
        <v>11.76</v>
      </c>
      <c r="E489">
        <v>17</v>
      </c>
      <c r="F489" s="3">
        <v>16</v>
      </c>
      <c r="G489" s="6">
        <f>IF(F489=0,1,(D489-F489)/F489)</f>
        <v>-0.26500000000000001</v>
      </c>
      <c r="H489" s="8">
        <f>D489 - F489</f>
        <v>-4.24</v>
      </c>
      <c r="K489"/>
      <c r="M489" s="12"/>
      <c r="P489" t="str">
        <f t="shared" si="14"/>
        <v/>
      </c>
      <c r="Q489" t="str">
        <f t="shared" si="15"/>
        <v/>
      </c>
    </row>
    <row r="490" spans="1:17" x14ac:dyDescent="0.25">
      <c r="A490">
        <v>11750988</v>
      </c>
      <c r="B490" t="s">
        <v>636</v>
      </c>
      <c r="C490" t="s">
        <v>637</v>
      </c>
      <c r="D490" s="3">
        <v>5.41</v>
      </c>
      <c r="E490">
        <v>33</v>
      </c>
      <c r="F490" s="3">
        <v>9.99</v>
      </c>
      <c r="G490" s="6">
        <f>IF(F490=0,1,(D490-F490)/F490)</f>
        <v>-0.45845845845845845</v>
      </c>
      <c r="H490" s="8">
        <f>D490 - F490</f>
        <v>-4.58</v>
      </c>
      <c r="K490"/>
      <c r="M490" s="12"/>
      <c r="P490" t="str">
        <f t="shared" si="14"/>
        <v/>
      </c>
      <c r="Q490" t="str">
        <f t="shared" si="15"/>
        <v/>
      </c>
    </row>
    <row r="491" spans="1:17" x14ac:dyDescent="0.25">
      <c r="A491">
        <v>4835753</v>
      </c>
      <c r="B491" t="s">
        <v>563</v>
      </c>
      <c r="C491" t="s">
        <v>564</v>
      </c>
      <c r="D491" s="3">
        <v>16</v>
      </c>
      <c r="E491">
        <v>1</v>
      </c>
      <c r="F491" s="3">
        <v>20.59</v>
      </c>
      <c r="G491" s="6">
        <f>IF(F491=0,1,(D491-F491)/F491)</f>
        <v>-0.22292374939290918</v>
      </c>
      <c r="H491" s="8">
        <f>D491 - F491</f>
        <v>-4.59</v>
      </c>
      <c r="K491"/>
      <c r="M491" s="12"/>
      <c r="P491" t="str">
        <f t="shared" si="14"/>
        <v/>
      </c>
      <c r="Q491" t="str">
        <f t="shared" si="15"/>
        <v/>
      </c>
    </row>
    <row r="492" spans="1:17" x14ac:dyDescent="0.25">
      <c r="A492">
        <v>3958190</v>
      </c>
      <c r="B492" t="s">
        <v>308</v>
      </c>
      <c r="C492" t="s">
        <v>309</v>
      </c>
      <c r="D492" s="3">
        <v>2.35</v>
      </c>
      <c r="E492">
        <v>36</v>
      </c>
      <c r="F492" s="3">
        <v>6.99</v>
      </c>
      <c r="G492" s="6">
        <f>IF(F492=0,1,(D492-F492)/F492)</f>
        <v>-0.66380543633762523</v>
      </c>
      <c r="H492" s="8">
        <f>D492 - F492</f>
        <v>-4.6400000000000006</v>
      </c>
      <c r="K492"/>
      <c r="M492" s="12"/>
      <c r="P492" t="str">
        <f t="shared" si="14"/>
        <v/>
      </c>
      <c r="Q492" t="str">
        <f t="shared" si="15"/>
        <v/>
      </c>
    </row>
    <row r="493" spans="1:17" x14ac:dyDescent="0.25">
      <c r="A493">
        <v>8789701</v>
      </c>
      <c r="B493" t="s">
        <v>723</v>
      </c>
      <c r="C493" t="s">
        <v>723</v>
      </c>
      <c r="D493" s="3">
        <v>10.24</v>
      </c>
      <c r="E493">
        <v>1</v>
      </c>
      <c r="F493" s="3">
        <v>15</v>
      </c>
      <c r="G493" s="6">
        <f>IF(F493=0,1,(D493-F493)/F493)</f>
        <v>-0.3173333333333333</v>
      </c>
      <c r="H493" s="8">
        <f>D493 - F493</f>
        <v>-4.76</v>
      </c>
      <c r="K493"/>
      <c r="M493" s="12"/>
      <c r="P493" t="str">
        <f t="shared" si="14"/>
        <v/>
      </c>
      <c r="Q493" t="str">
        <f t="shared" si="15"/>
        <v/>
      </c>
    </row>
    <row r="494" spans="1:17" x14ac:dyDescent="0.25">
      <c r="A494">
        <v>4037087</v>
      </c>
      <c r="B494" t="s">
        <v>59</v>
      </c>
      <c r="C494" t="s">
        <v>62</v>
      </c>
      <c r="D494" s="3">
        <v>18</v>
      </c>
      <c r="E494">
        <v>47</v>
      </c>
      <c r="F494" s="3">
        <v>22.97</v>
      </c>
      <c r="G494" s="6">
        <f>IF(F494=0,1,(D494-F494)/F494)</f>
        <v>-0.21636917718763601</v>
      </c>
      <c r="H494" s="8">
        <f>D494 - F494</f>
        <v>-4.9699999999999989</v>
      </c>
      <c r="K494"/>
      <c r="M494" s="12"/>
      <c r="P494" t="str">
        <f t="shared" si="14"/>
        <v/>
      </c>
      <c r="Q494" t="str">
        <f t="shared" si="15"/>
        <v/>
      </c>
    </row>
    <row r="495" spans="1:17" x14ac:dyDescent="0.25">
      <c r="A495">
        <v>12729473</v>
      </c>
      <c r="B495" t="s">
        <v>117</v>
      </c>
      <c r="C495" t="s">
        <v>119</v>
      </c>
      <c r="D495" s="3">
        <v>18.989999999999998</v>
      </c>
      <c r="E495">
        <v>107</v>
      </c>
      <c r="F495" s="3">
        <v>23.97</v>
      </c>
      <c r="G495" s="6">
        <f>IF(F495=0,1,(D495-F495)/F495)</f>
        <v>-0.2077596996245307</v>
      </c>
      <c r="H495" s="8">
        <f>D495 - F495</f>
        <v>-4.9800000000000004</v>
      </c>
      <c r="K495"/>
      <c r="M495" s="12"/>
      <c r="P495" t="str">
        <f t="shared" si="14"/>
        <v/>
      </c>
      <c r="Q495" t="str">
        <f t="shared" si="15"/>
        <v/>
      </c>
    </row>
    <row r="496" spans="1:17" x14ac:dyDescent="0.25">
      <c r="A496">
        <v>6857072</v>
      </c>
      <c r="B496" t="s">
        <v>28</v>
      </c>
      <c r="C496" t="s">
        <v>495</v>
      </c>
      <c r="D496" s="3">
        <v>18</v>
      </c>
      <c r="E496">
        <v>44</v>
      </c>
      <c r="F496" s="3">
        <v>22.98</v>
      </c>
      <c r="G496" s="6">
        <f>IF(F496=0,1,(D496-F496)/F496)</f>
        <v>-0.21671018276762405</v>
      </c>
      <c r="H496" s="8">
        <f>D496 - F496</f>
        <v>-4.9800000000000004</v>
      </c>
      <c r="K496"/>
      <c r="M496" s="12"/>
      <c r="P496" t="str">
        <f t="shared" si="14"/>
        <v/>
      </c>
      <c r="Q496" t="str">
        <f t="shared" si="15"/>
        <v/>
      </c>
    </row>
    <row r="497" spans="1:17" x14ac:dyDescent="0.25">
      <c r="A497">
        <v>8902962</v>
      </c>
      <c r="B497" t="s">
        <v>480</v>
      </c>
      <c r="C497" t="s">
        <v>481</v>
      </c>
      <c r="D497" s="3">
        <v>8</v>
      </c>
      <c r="E497">
        <v>13</v>
      </c>
      <c r="F497" s="3">
        <v>12.99</v>
      </c>
      <c r="G497" s="6">
        <f>IF(F497=0,1,(D497-F497)/F497)</f>
        <v>-0.38414164742109314</v>
      </c>
      <c r="H497" s="8">
        <f>D497 - F497</f>
        <v>-4.99</v>
      </c>
      <c r="K497"/>
      <c r="M497" s="12"/>
      <c r="P497" t="str">
        <f t="shared" si="14"/>
        <v/>
      </c>
      <c r="Q497" t="str">
        <f t="shared" si="15"/>
        <v/>
      </c>
    </row>
    <row r="498" spans="1:17" x14ac:dyDescent="0.25">
      <c r="A498">
        <v>1315093</v>
      </c>
      <c r="B498" t="s">
        <v>28</v>
      </c>
      <c r="C498" t="s">
        <v>29</v>
      </c>
      <c r="D498" s="3">
        <v>17</v>
      </c>
      <c r="E498">
        <v>33</v>
      </c>
      <c r="F498" s="3">
        <v>22</v>
      </c>
      <c r="G498" s="6">
        <f>IF(F498=0,1,(D498-F498)/F498)</f>
        <v>-0.22727272727272727</v>
      </c>
      <c r="H498" s="8">
        <f>D498 - F498</f>
        <v>-5</v>
      </c>
      <c r="K498"/>
      <c r="M498" s="12"/>
      <c r="P498" t="str">
        <f t="shared" si="14"/>
        <v/>
      </c>
      <c r="Q498" t="str">
        <f t="shared" si="15"/>
        <v/>
      </c>
    </row>
    <row r="499" spans="1:17" x14ac:dyDescent="0.25">
      <c r="A499">
        <v>9731296</v>
      </c>
      <c r="B499" t="s">
        <v>695</v>
      </c>
      <c r="C499" t="s">
        <v>696</v>
      </c>
      <c r="D499" s="3">
        <v>28.99</v>
      </c>
      <c r="E499">
        <v>36</v>
      </c>
      <c r="F499" s="3">
        <v>34</v>
      </c>
      <c r="G499" s="6">
        <f>IF(F499=0,1,(D499-F499)/F499)</f>
        <v>-0.14735294117647063</v>
      </c>
      <c r="H499" s="8">
        <f>D499 - F499</f>
        <v>-5.0100000000000016</v>
      </c>
      <c r="K499"/>
      <c r="M499" s="12"/>
      <c r="P499" t="str">
        <f t="shared" si="14"/>
        <v/>
      </c>
      <c r="Q499" t="str">
        <f t="shared" si="15"/>
        <v/>
      </c>
    </row>
    <row r="500" spans="1:17" x14ac:dyDescent="0.25">
      <c r="A500">
        <v>15189501</v>
      </c>
      <c r="B500" t="s">
        <v>26</v>
      </c>
      <c r="C500" t="s">
        <v>27</v>
      </c>
      <c r="D500" s="3">
        <v>23.91</v>
      </c>
      <c r="E500">
        <v>23</v>
      </c>
      <c r="F500" s="3">
        <v>29</v>
      </c>
      <c r="G500" s="6">
        <f>IF(F500=0,1,(D500-F500)/F500)</f>
        <v>-0.17551724137931035</v>
      </c>
      <c r="H500" s="8">
        <f>D500 - F500</f>
        <v>-5.09</v>
      </c>
      <c r="K500"/>
      <c r="M500" s="12"/>
      <c r="P500" t="str">
        <f t="shared" si="14"/>
        <v/>
      </c>
      <c r="Q500" t="str">
        <f t="shared" si="15"/>
        <v/>
      </c>
    </row>
    <row r="501" spans="1:17" x14ac:dyDescent="0.25">
      <c r="A501">
        <v>8228555</v>
      </c>
      <c r="B501" t="s">
        <v>26</v>
      </c>
      <c r="C501" t="s">
        <v>65</v>
      </c>
      <c r="D501" s="3">
        <v>10.9</v>
      </c>
      <c r="E501">
        <v>35</v>
      </c>
      <c r="F501" s="3">
        <v>15.99</v>
      </c>
      <c r="G501" s="6">
        <f>IF(F501=0,1,(D501-F501)/F501)</f>
        <v>-0.31832395247029394</v>
      </c>
      <c r="H501" s="8">
        <f>D501 - F501</f>
        <v>-5.09</v>
      </c>
      <c r="K501"/>
      <c r="M501" s="12"/>
      <c r="P501" t="str">
        <f t="shared" si="14"/>
        <v/>
      </c>
      <c r="Q501" t="str">
        <f t="shared" si="15"/>
        <v/>
      </c>
    </row>
    <row r="502" spans="1:17" x14ac:dyDescent="0.25">
      <c r="A502">
        <v>2496819</v>
      </c>
      <c r="B502" t="s">
        <v>275</v>
      </c>
      <c r="C502" t="s">
        <v>276</v>
      </c>
      <c r="D502" s="3">
        <v>17.55</v>
      </c>
      <c r="E502">
        <v>144</v>
      </c>
      <c r="F502" s="3">
        <v>22.99</v>
      </c>
      <c r="G502" s="6">
        <f>IF(F502=0,1,(D502-F502)/F502)</f>
        <v>-0.23662461939973894</v>
      </c>
      <c r="H502" s="8">
        <f>D502 - F502</f>
        <v>-5.4399999999999977</v>
      </c>
      <c r="K502"/>
      <c r="M502" s="12"/>
      <c r="P502" t="str">
        <f t="shared" si="14"/>
        <v/>
      </c>
      <c r="Q502" t="str">
        <f t="shared" si="15"/>
        <v/>
      </c>
    </row>
    <row r="503" spans="1:17" x14ac:dyDescent="0.25">
      <c r="A503">
        <v>7996791</v>
      </c>
      <c r="B503" t="s">
        <v>707</v>
      </c>
      <c r="C503" t="s">
        <v>708</v>
      </c>
      <c r="D503" s="3">
        <v>12.32</v>
      </c>
      <c r="E503">
        <v>35</v>
      </c>
      <c r="F503" s="3">
        <v>17.989999999999998</v>
      </c>
      <c r="G503" s="6">
        <f>IF(F503=0,1,(D503-F503)/F503)</f>
        <v>-0.31517509727626453</v>
      </c>
      <c r="H503" s="8">
        <f>D503 - F503</f>
        <v>-5.6699999999999982</v>
      </c>
      <c r="K503"/>
      <c r="M503" s="12"/>
      <c r="P503" t="str">
        <f t="shared" si="14"/>
        <v/>
      </c>
      <c r="Q503" t="str">
        <f t="shared" si="15"/>
        <v/>
      </c>
    </row>
    <row r="504" spans="1:17" x14ac:dyDescent="0.25">
      <c r="A504">
        <v>8240918</v>
      </c>
      <c r="B504" t="s">
        <v>385</v>
      </c>
      <c r="C504" t="s">
        <v>386</v>
      </c>
      <c r="D504" s="3">
        <v>13</v>
      </c>
      <c r="E504">
        <v>8</v>
      </c>
      <c r="F504" s="3">
        <v>18.989999999999998</v>
      </c>
      <c r="G504" s="6">
        <f>IF(F504=0,1,(D504-F504)/F504)</f>
        <v>-0.31542917324907843</v>
      </c>
      <c r="H504" s="8">
        <f>D504 - F504</f>
        <v>-5.9899999999999984</v>
      </c>
      <c r="K504"/>
      <c r="M504" s="12"/>
      <c r="P504" t="str">
        <f t="shared" si="14"/>
        <v/>
      </c>
      <c r="Q504" t="str">
        <f t="shared" si="15"/>
        <v/>
      </c>
    </row>
    <row r="505" spans="1:17" x14ac:dyDescent="0.25">
      <c r="A505">
        <v>8406325</v>
      </c>
      <c r="B505" t="s">
        <v>397</v>
      </c>
      <c r="C505" t="s">
        <v>398</v>
      </c>
      <c r="D505" s="3">
        <v>9.99</v>
      </c>
      <c r="E505">
        <v>35</v>
      </c>
      <c r="F505" s="3">
        <v>15.99</v>
      </c>
      <c r="G505" s="6">
        <f>IF(F505=0,1,(D505-F505)/F505)</f>
        <v>-0.37523452157598497</v>
      </c>
      <c r="H505" s="8">
        <f>D505 - F505</f>
        <v>-6</v>
      </c>
      <c r="K505"/>
      <c r="M505" s="12"/>
      <c r="P505" t="str">
        <f t="shared" si="14"/>
        <v/>
      </c>
      <c r="Q505" t="str">
        <f t="shared" si="15"/>
        <v/>
      </c>
    </row>
    <row r="506" spans="1:17" x14ac:dyDescent="0.25">
      <c r="A506">
        <v>1332029</v>
      </c>
      <c r="B506" t="s">
        <v>846</v>
      </c>
      <c r="C506" t="s">
        <v>847</v>
      </c>
      <c r="D506" s="3">
        <v>1.99</v>
      </c>
      <c r="E506">
        <v>122</v>
      </c>
      <c r="F506" s="3">
        <v>8</v>
      </c>
      <c r="G506" s="6">
        <f>IF(F506=0,1,(D506-F506)/F506)</f>
        <v>-0.75124999999999997</v>
      </c>
      <c r="H506" s="8">
        <f>D506 - F506</f>
        <v>-6.01</v>
      </c>
      <c r="K506"/>
      <c r="M506" s="12"/>
      <c r="P506" t="str">
        <f t="shared" si="14"/>
        <v/>
      </c>
      <c r="Q506" t="str">
        <f t="shared" si="15"/>
        <v/>
      </c>
    </row>
    <row r="507" spans="1:17" x14ac:dyDescent="0.25">
      <c r="A507">
        <v>13737178</v>
      </c>
      <c r="B507" t="s">
        <v>403</v>
      </c>
      <c r="C507" t="s">
        <v>404</v>
      </c>
      <c r="D507" s="3">
        <v>8.09</v>
      </c>
      <c r="E507">
        <v>30</v>
      </c>
      <c r="F507" s="3">
        <v>14.99</v>
      </c>
      <c r="G507" s="6">
        <f>IF(F507=0,1,(D507-F507)/F507)</f>
        <v>-0.46030687124749836</v>
      </c>
      <c r="H507" s="8">
        <f>D507 - F507</f>
        <v>-6.9</v>
      </c>
      <c r="K507"/>
      <c r="M507" s="12"/>
      <c r="P507" t="str">
        <f t="shared" si="14"/>
        <v/>
      </c>
      <c r="Q507" t="str">
        <f t="shared" si="15"/>
        <v/>
      </c>
    </row>
    <row r="508" spans="1:17" x14ac:dyDescent="0.25">
      <c r="A508">
        <v>14115803</v>
      </c>
      <c r="B508" t="s">
        <v>448</v>
      </c>
      <c r="C508" t="s">
        <v>449</v>
      </c>
      <c r="D508" s="3">
        <v>20</v>
      </c>
      <c r="E508">
        <v>53</v>
      </c>
      <c r="F508" s="3">
        <v>27</v>
      </c>
      <c r="G508" s="6">
        <f>IF(F508=0,1,(D508-F508)/F508)</f>
        <v>-0.25925925925925924</v>
      </c>
      <c r="H508" s="8">
        <f>D508 - F508</f>
        <v>-7</v>
      </c>
      <c r="K508"/>
      <c r="M508" s="12"/>
      <c r="P508" t="str">
        <f t="shared" si="14"/>
        <v/>
      </c>
      <c r="Q508" t="str">
        <f t="shared" si="15"/>
        <v/>
      </c>
    </row>
    <row r="509" spans="1:17" x14ac:dyDescent="0.25">
      <c r="A509">
        <v>10311764</v>
      </c>
      <c r="B509" t="s">
        <v>28</v>
      </c>
      <c r="C509" t="s">
        <v>496</v>
      </c>
      <c r="D509" s="3">
        <v>15</v>
      </c>
      <c r="E509">
        <v>35</v>
      </c>
      <c r="F509" s="3">
        <v>22</v>
      </c>
      <c r="G509" s="6">
        <f>IF(F509=0,1,(D509-F509)/F509)</f>
        <v>-0.31818181818181818</v>
      </c>
      <c r="H509" s="8">
        <f>D509 - F509</f>
        <v>-7</v>
      </c>
      <c r="K509"/>
      <c r="M509" s="12"/>
      <c r="P509" t="str">
        <f t="shared" si="14"/>
        <v/>
      </c>
      <c r="Q509" t="str">
        <f t="shared" si="15"/>
        <v/>
      </c>
    </row>
    <row r="510" spans="1:17" x14ac:dyDescent="0.25">
      <c r="A510">
        <v>3641367</v>
      </c>
      <c r="B510" t="s">
        <v>625</v>
      </c>
      <c r="C510" t="s">
        <v>626</v>
      </c>
      <c r="D510" s="3">
        <v>13</v>
      </c>
      <c r="E510">
        <v>33</v>
      </c>
      <c r="F510" s="3">
        <v>20</v>
      </c>
      <c r="G510" s="6">
        <f>IF(F510=0,1,(D510-F510)/F510)</f>
        <v>-0.35</v>
      </c>
      <c r="H510" s="8">
        <f>D510 - F510</f>
        <v>-7</v>
      </c>
      <c r="K510"/>
      <c r="M510" s="12"/>
      <c r="P510" t="str">
        <f t="shared" si="14"/>
        <v/>
      </c>
      <c r="Q510" t="str">
        <f t="shared" si="15"/>
        <v/>
      </c>
    </row>
    <row r="511" spans="1:17" x14ac:dyDescent="0.25">
      <c r="A511">
        <v>3004371</v>
      </c>
      <c r="B511" t="s">
        <v>577</v>
      </c>
      <c r="C511" t="s">
        <v>807</v>
      </c>
      <c r="D511" s="3">
        <v>3</v>
      </c>
      <c r="E511">
        <v>30</v>
      </c>
      <c r="F511" s="3">
        <v>10</v>
      </c>
      <c r="G511" s="6">
        <f>IF(F511=0,1,(D511-F511)/F511)</f>
        <v>-0.7</v>
      </c>
      <c r="H511" s="8">
        <f>D511 - F511</f>
        <v>-7</v>
      </c>
      <c r="K511"/>
      <c r="M511" s="12"/>
      <c r="P511" t="str">
        <f t="shared" si="14"/>
        <v/>
      </c>
      <c r="Q511" t="str">
        <f t="shared" si="15"/>
        <v/>
      </c>
    </row>
    <row r="512" spans="1:17" x14ac:dyDescent="0.25">
      <c r="A512">
        <v>14238656</v>
      </c>
      <c r="B512" t="s">
        <v>848</v>
      </c>
      <c r="C512" t="s">
        <v>849</v>
      </c>
      <c r="D512" s="3">
        <v>19.989999999999998</v>
      </c>
      <c r="E512">
        <v>33</v>
      </c>
      <c r="F512" s="3">
        <v>27</v>
      </c>
      <c r="G512" s="6">
        <f>IF(F512=0,1,(D512-F512)/F512)</f>
        <v>-0.25962962962962971</v>
      </c>
      <c r="H512" s="8">
        <f>D512 - F512</f>
        <v>-7.0100000000000016</v>
      </c>
      <c r="K512"/>
      <c r="M512" s="12"/>
      <c r="P512" t="str">
        <f t="shared" si="14"/>
        <v/>
      </c>
      <c r="Q512" t="str">
        <f t="shared" si="15"/>
        <v/>
      </c>
    </row>
    <row r="513" spans="1:17" x14ac:dyDescent="0.25">
      <c r="A513">
        <v>8913439</v>
      </c>
      <c r="B513" t="s">
        <v>292</v>
      </c>
      <c r="C513" t="s">
        <v>293</v>
      </c>
      <c r="D513" s="3">
        <v>15.95</v>
      </c>
      <c r="E513">
        <v>45</v>
      </c>
      <c r="F513" s="3">
        <v>22.99</v>
      </c>
      <c r="G513" s="6">
        <f>IF(F513=0,1,(D513-F513)/F513)</f>
        <v>-0.30622009569377989</v>
      </c>
      <c r="H513" s="8">
        <f>D513 - F513</f>
        <v>-7.0399999999999991</v>
      </c>
      <c r="K513"/>
      <c r="M513" s="12"/>
      <c r="P513" t="str">
        <f t="shared" si="14"/>
        <v/>
      </c>
      <c r="Q513" t="str">
        <f t="shared" si="15"/>
        <v/>
      </c>
    </row>
    <row r="514" spans="1:17" x14ac:dyDescent="0.25">
      <c r="A514">
        <v>14343594</v>
      </c>
      <c r="B514" t="s">
        <v>253</v>
      </c>
      <c r="C514" t="s">
        <v>254</v>
      </c>
      <c r="D514" s="3">
        <v>18.920000000000002</v>
      </c>
      <c r="E514">
        <v>13</v>
      </c>
      <c r="F514" s="3">
        <v>26</v>
      </c>
      <c r="G514" s="6">
        <f>IF(F514=0,1,(D514-F514)/F514)</f>
        <v>-0.27230769230769225</v>
      </c>
      <c r="H514" s="8">
        <f>D514 - F514</f>
        <v>-7.0799999999999983</v>
      </c>
      <c r="K514"/>
      <c r="M514" s="12"/>
      <c r="P514" t="str">
        <f t="shared" si="14"/>
        <v/>
      </c>
      <c r="Q514" t="str">
        <f t="shared" si="15"/>
        <v/>
      </c>
    </row>
    <row r="515" spans="1:17" x14ac:dyDescent="0.25">
      <c r="A515">
        <v>12720668</v>
      </c>
      <c r="B515" t="s">
        <v>361</v>
      </c>
      <c r="C515" t="s">
        <v>362</v>
      </c>
      <c r="D515" s="3">
        <v>9.5</v>
      </c>
      <c r="E515">
        <v>85</v>
      </c>
      <c r="F515" s="3">
        <v>17</v>
      </c>
      <c r="G515" s="6">
        <f>IF(F515=0,1,(D515-F515)/F515)</f>
        <v>-0.44117647058823528</v>
      </c>
      <c r="H515" s="8">
        <f>D515 - F515</f>
        <v>-7.5</v>
      </c>
      <c r="K515"/>
      <c r="M515" s="12"/>
      <c r="P515" t="str">
        <f t="shared" si="14"/>
        <v/>
      </c>
      <c r="Q515" t="str">
        <f t="shared" si="15"/>
        <v/>
      </c>
    </row>
    <row r="516" spans="1:17" x14ac:dyDescent="0.25">
      <c r="A516">
        <v>10306864</v>
      </c>
      <c r="B516" t="s">
        <v>367</v>
      </c>
      <c r="C516" t="s">
        <v>368</v>
      </c>
      <c r="D516" s="3">
        <v>6.66</v>
      </c>
      <c r="E516">
        <v>67</v>
      </c>
      <c r="F516" s="3">
        <v>14.28</v>
      </c>
      <c r="G516" s="6">
        <f>IF(F516=0,1,(D516-F516)/F516)</f>
        <v>-0.53361344537815125</v>
      </c>
      <c r="H516" s="8">
        <f>D516 - F516</f>
        <v>-7.6199999999999992</v>
      </c>
      <c r="K516"/>
      <c r="M516" s="12"/>
      <c r="P516" t="str">
        <f t="shared" si="14"/>
        <v/>
      </c>
      <c r="Q516" t="str">
        <f t="shared" si="15"/>
        <v/>
      </c>
    </row>
    <row r="517" spans="1:17" x14ac:dyDescent="0.25">
      <c r="A517">
        <v>12172756</v>
      </c>
      <c r="B517" t="s">
        <v>605</v>
      </c>
      <c r="C517" t="s">
        <v>606</v>
      </c>
      <c r="D517" s="3">
        <v>22</v>
      </c>
      <c r="E517">
        <v>142</v>
      </c>
      <c r="F517" s="3">
        <v>29.99</v>
      </c>
      <c r="G517" s="6">
        <f>IF(F517=0,1,(D517-F517)/F517)</f>
        <v>-0.26642214071357118</v>
      </c>
      <c r="H517" s="8">
        <f>D517 - F517</f>
        <v>-7.9899999999999984</v>
      </c>
      <c r="K517"/>
      <c r="M517" s="12"/>
      <c r="P517" t="str">
        <f t="shared" ref="P517:P532" si="16">IF(OR(L517="", L517="Not Found"), "", HYPERLINK("http://discogs.com/sell/release/" &amp; L517, "Market"))</f>
        <v/>
      </c>
      <c r="Q517" t="str">
        <f t="shared" ref="Q517:Q532" si="17">IF(OR(L517="", L517="Not Found"), "", HYPERLINK("http://discogs.com/release/" &amp; L517, "Release"))</f>
        <v/>
      </c>
    </row>
    <row r="518" spans="1:17" x14ac:dyDescent="0.25">
      <c r="A518">
        <v>11786032</v>
      </c>
      <c r="B518" t="s">
        <v>49</v>
      </c>
      <c r="C518" t="s">
        <v>50</v>
      </c>
      <c r="D518" s="3">
        <v>10</v>
      </c>
      <c r="E518">
        <v>3</v>
      </c>
      <c r="F518" s="3">
        <v>18</v>
      </c>
      <c r="G518" s="6">
        <f>IF(F518=0,1,(D518-F518)/F518)</f>
        <v>-0.44444444444444442</v>
      </c>
      <c r="H518" s="8">
        <f>D518 - F518</f>
        <v>-8</v>
      </c>
      <c r="K518"/>
      <c r="M518" s="12"/>
      <c r="P518" t="str">
        <f t="shared" si="16"/>
        <v/>
      </c>
      <c r="Q518" t="str">
        <f t="shared" si="17"/>
        <v/>
      </c>
    </row>
    <row r="519" spans="1:17" x14ac:dyDescent="0.25">
      <c r="A519">
        <v>7816932</v>
      </c>
      <c r="B519" t="s">
        <v>26</v>
      </c>
      <c r="C519" t="s">
        <v>35</v>
      </c>
      <c r="D519" s="3">
        <v>13.77</v>
      </c>
      <c r="E519">
        <v>80</v>
      </c>
      <c r="F519" s="3">
        <v>21.99</v>
      </c>
      <c r="G519" s="6">
        <f>IF(F519=0,1,(D519-F519)/F519)</f>
        <v>-0.373806275579809</v>
      </c>
      <c r="H519" s="8">
        <f>D519 - F519</f>
        <v>-8.2199999999999989</v>
      </c>
      <c r="K519"/>
      <c r="M519" s="12"/>
      <c r="P519" t="str">
        <f t="shared" si="16"/>
        <v/>
      </c>
      <c r="Q519" t="str">
        <f t="shared" si="17"/>
        <v/>
      </c>
    </row>
    <row r="520" spans="1:17" x14ac:dyDescent="0.25">
      <c r="A520">
        <v>12656797</v>
      </c>
      <c r="B520" t="s">
        <v>363</v>
      </c>
      <c r="C520" t="s">
        <v>369</v>
      </c>
      <c r="D520" s="3">
        <v>9.41</v>
      </c>
      <c r="E520">
        <v>13</v>
      </c>
      <c r="F520" s="3">
        <v>18</v>
      </c>
      <c r="G520" s="6">
        <f>IF(F520=0,1,(D520-F520)/F520)</f>
        <v>-0.47722222222222221</v>
      </c>
      <c r="H520" s="8">
        <f>D520 - F520</f>
        <v>-8.59</v>
      </c>
      <c r="K520"/>
      <c r="M520" s="12"/>
      <c r="P520" t="str">
        <f t="shared" si="16"/>
        <v/>
      </c>
      <c r="Q520" t="str">
        <f t="shared" si="17"/>
        <v/>
      </c>
    </row>
    <row r="521" spans="1:17" x14ac:dyDescent="0.25">
      <c r="A521">
        <v>11256032</v>
      </c>
      <c r="B521" t="s">
        <v>181</v>
      </c>
      <c r="C521" t="s">
        <v>236</v>
      </c>
      <c r="D521" s="3">
        <v>18</v>
      </c>
      <c r="E521">
        <v>37</v>
      </c>
      <c r="F521" s="3">
        <v>27</v>
      </c>
      <c r="G521" s="6">
        <f>IF(F521=0,1,(D521-F521)/F521)</f>
        <v>-0.33333333333333331</v>
      </c>
      <c r="H521" s="8">
        <f>D521 - F521</f>
        <v>-9</v>
      </c>
      <c r="K521"/>
      <c r="M521" s="12"/>
      <c r="P521" t="str">
        <f t="shared" si="16"/>
        <v/>
      </c>
      <c r="Q521" t="str">
        <f t="shared" si="17"/>
        <v/>
      </c>
    </row>
    <row r="522" spans="1:17" x14ac:dyDescent="0.25">
      <c r="A522">
        <v>10095821</v>
      </c>
      <c r="B522" t="s">
        <v>372</v>
      </c>
      <c r="C522" t="s">
        <v>373</v>
      </c>
      <c r="D522" s="3">
        <v>10</v>
      </c>
      <c r="E522">
        <v>17</v>
      </c>
      <c r="F522" s="3">
        <v>19</v>
      </c>
      <c r="G522" s="6">
        <f>IF(F522=0,1,(D522-F522)/F522)</f>
        <v>-0.47368421052631576</v>
      </c>
      <c r="H522" s="8">
        <f>D522 - F522</f>
        <v>-9</v>
      </c>
      <c r="K522"/>
      <c r="M522" s="12"/>
      <c r="P522" t="str">
        <f t="shared" si="16"/>
        <v/>
      </c>
      <c r="Q522" t="str">
        <f t="shared" si="17"/>
        <v/>
      </c>
    </row>
    <row r="523" spans="1:17" x14ac:dyDescent="0.25">
      <c r="A523">
        <v>13467992</v>
      </c>
      <c r="B523" t="s">
        <v>261</v>
      </c>
      <c r="C523" t="s">
        <v>468</v>
      </c>
      <c r="D523" s="3">
        <v>17.649999999999999</v>
      </c>
      <c r="E523">
        <v>48</v>
      </c>
      <c r="F523" s="3">
        <v>27</v>
      </c>
      <c r="G523" s="6">
        <f>IF(F523=0,1,(D523-F523)/F523)</f>
        <v>-0.34629629629629632</v>
      </c>
      <c r="H523" s="8">
        <f>D523 - F523</f>
        <v>-9.3500000000000014</v>
      </c>
      <c r="K523"/>
      <c r="M523" s="12"/>
      <c r="P523" t="str">
        <f t="shared" si="16"/>
        <v/>
      </c>
      <c r="Q523" t="str">
        <f t="shared" si="17"/>
        <v/>
      </c>
    </row>
    <row r="524" spans="1:17" x14ac:dyDescent="0.25">
      <c r="A524">
        <v>1073237</v>
      </c>
      <c r="B524" t="s">
        <v>334</v>
      </c>
      <c r="C524" t="s">
        <v>335</v>
      </c>
      <c r="D524" s="3">
        <v>20</v>
      </c>
      <c r="E524">
        <v>22</v>
      </c>
      <c r="F524" s="3">
        <v>30</v>
      </c>
      <c r="G524" s="6">
        <f>IF(F524=0,1,(D524-F524)/F524)</f>
        <v>-0.33333333333333331</v>
      </c>
      <c r="H524" s="8">
        <f>D524 - F524</f>
        <v>-10</v>
      </c>
      <c r="K524"/>
      <c r="M524" s="12"/>
      <c r="P524" t="str">
        <f t="shared" si="16"/>
        <v/>
      </c>
      <c r="Q524" t="str">
        <f t="shared" si="17"/>
        <v/>
      </c>
    </row>
    <row r="525" spans="1:17" x14ac:dyDescent="0.25">
      <c r="A525">
        <v>12960580</v>
      </c>
      <c r="B525" t="s">
        <v>612</v>
      </c>
      <c r="C525" t="s">
        <v>614</v>
      </c>
      <c r="D525" s="3">
        <v>12</v>
      </c>
      <c r="E525">
        <v>7</v>
      </c>
      <c r="F525" s="3">
        <v>22</v>
      </c>
      <c r="G525" s="6">
        <f>IF(F525=0,1,(D525-F525)/F525)</f>
        <v>-0.45454545454545453</v>
      </c>
      <c r="H525" s="8">
        <f>D525 - F525</f>
        <v>-10</v>
      </c>
      <c r="K525"/>
      <c r="M525" s="12"/>
      <c r="P525" t="str">
        <f t="shared" si="16"/>
        <v/>
      </c>
      <c r="Q525" t="str">
        <f t="shared" si="17"/>
        <v/>
      </c>
    </row>
    <row r="526" spans="1:17" x14ac:dyDescent="0.25">
      <c r="A526">
        <v>5120850</v>
      </c>
      <c r="B526" t="s">
        <v>399</v>
      </c>
      <c r="C526" t="s">
        <v>400</v>
      </c>
      <c r="D526" s="3">
        <v>9.9600000000000009</v>
      </c>
      <c r="E526">
        <v>24</v>
      </c>
      <c r="F526" s="3">
        <v>20</v>
      </c>
      <c r="G526" s="6">
        <f>IF(F526=0,1,(D526-F526)/F526)</f>
        <v>-0.502</v>
      </c>
      <c r="H526" s="8">
        <f>D526 - F526</f>
        <v>-10.039999999999999</v>
      </c>
      <c r="K526"/>
      <c r="M526" s="12"/>
      <c r="P526" t="str">
        <f t="shared" si="16"/>
        <v/>
      </c>
      <c r="Q526" t="str">
        <f t="shared" si="17"/>
        <v/>
      </c>
    </row>
    <row r="527" spans="1:17" x14ac:dyDescent="0.25">
      <c r="A527">
        <v>2289628</v>
      </c>
      <c r="B527" t="s">
        <v>267</v>
      </c>
      <c r="C527" t="s">
        <v>268</v>
      </c>
      <c r="D527" s="3">
        <v>10.99</v>
      </c>
      <c r="E527">
        <v>55</v>
      </c>
      <c r="F527" s="3">
        <v>22</v>
      </c>
      <c r="G527" s="6">
        <f>IF(F527=0,1,(D527-F527)/F527)</f>
        <v>-0.50045454545454549</v>
      </c>
      <c r="H527" s="8">
        <f>D527 - F527</f>
        <v>-11.01</v>
      </c>
      <c r="K527"/>
      <c r="M527" s="12"/>
      <c r="P527" t="str">
        <f t="shared" si="16"/>
        <v/>
      </c>
      <c r="Q527" t="str">
        <f t="shared" si="17"/>
        <v/>
      </c>
    </row>
    <row r="528" spans="1:17" x14ac:dyDescent="0.25">
      <c r="A528">
        <v>2856645</v>
      </c>
      <c r="B528" t="s">
        <v>759</v>
      </c>
      <c r="C528" t="s">
        <v>760</v>
      </c>
      <c r="D528" s="3">
        <v>6</v>
      </c>
      <c r="E528">
        <v>88</v>
      </c>
      <c r="F528" s="3">
        <v>20</v>
      </c>
      <c r="G528" s="6">
        <f>IF(F528=0,1,(D528-F528)/F528)</f>
        <v>-0.7</v>
      </c>
      <c r="H528" s="8">
        <f>D528 - F528</f>
        <v>-14</v>
      </c>
      <c r="K528"/>
      <c r="M528" s="12"/>
      <c r="P528" t="str">
        <f t="shared" si="16"/>
        <v/>
      </c>
      <c r="Q528" t="str">
        <f t="shared" si="17"/>
        <v/>
      </c>
    </row>
    <row r="529" spans="1:17" x14ac:dyDescent="0.25">
      <c r="A529">
        <v>13513333</v>
      </c>
      <c r="B529" t="s">
        <v>28</v>
      </c>
      <c r="C529" t="s">
        <v>497</v>
      </c>
      <c r="D529" s="3">
        <v>17.23</v>
      </c>
      <c r="E529">
        <v>38</v>
      </c>
      <c r="F529" s="3">
        <v>32</v>
      </c>
      <c r="G529" s="6">
        <f>IF(F529=0,1,(D529-F529)/F529)</f>
        <v>-0.46156249999999999</v>
      </c>
      <c r="H529" s="8">
        <f>D529 - F529</f>
        <v>-14.77</v>
      </c>
      <c r="K529"/>
      <c r="M529" s="12"/>
      <c r="P529" t="str">
        <f t="shared" si="16"/>
        <v/>
      </c>
      <c r="Q529" t="str">
        <f t="shared" si="17"/>
        <v/>
      </c>
    </row>
    <row r="530" spans="1:17" x14ac:dyDescent="0.25">
      <c r="A530">
        <v>9819592</v>
      </c>
      <c r="B530" t="s">
        <v>346</v>
      </c>
      <c r="C530" t="s">
        <v>347</v>
      </c>
      <c r="D530" s="3">
        <v>5</v>
      </c>
      <c r="E530">
        <v>5</v>
      </c>
      <c r="F530" s="3">
        <v>20</v>
      </c>
      <c r="G530" s="6">
        <f>IF(F530=0,1,(D530-F530)/F530)</f>
        <v>-0.75</v>
      </c>
      <c r="H530" s="8">
        <f>D530 - F530</f>
        <v>-15</v>
      </c>
      <c r="K530"/>
      <c r="M530" s="12"/>
      <c r="P530" t="str">
        <f t="shared" si="16"/>
        <v/>
      </c>
      <c r="Q530" t="str">
        <f t="shared" si="17"/>
        <v/>
      </c>
    </row>
    <row r="531" spans="1:17" x14ac:dyDescent="0.25">
      <c r="A531">
        <v>22623080</v>
      </c>
      <c r="B531" t="s">
        <v>504</v>
      </c>
      <c r="C531" t="s">
        <v>505</v>
      </c>
      <c r="D531" s="3">
        <v>11.94</v>
      </c>
      <c r="E531">
        <v>23</v>
      </c>
      <c r="F531" s="3">
        <v>32</v>
      </c>
      <c r="G531" s="6">
        <f>IF(F531=0,1,(D531-F531)/F531)</f>
        <v>-0.62687500000000007</v>
      </c>
      <c r="H531" s="8">
        <f>D531 - F531</f>
        <v>-20.060000000000002</v>
      </c>
      <c r="K531"/>
      <c r="M531" s="12"/>
      <c r="P531" t="str">
        <f t="shared" si="16"/>
        <v/>
      </c>
      <c r="Q531" t="str">
        <f t="shared" si="17"/>
        <v/>
      </c>
    </row>
    <row r="532" spans="1:17" x14ac:dyDescent="0.25">
      <c r="A532">
        <v>13980901</v>
      </c>
      <c r="B532" t="s">
        <v>530</v>
      </c>
      <c r="C532" t="s">
        <v>531</v>
      </c>
      <c r="D532" s="3">
        <v>5</v>
      </c>
      <c r="E532">
        <v>103</v>
      </c>
      <c r="F532" s="3">
        <v>27</v>
      </c>
      <c r="G532" s="6">
        <f>IF(F532=0,1,(D532-F532)/F532)</f>
        <v>-0.81481481481481477</v>
      </c>
      <c r="H532" s="8">
        <f>D532 - F532</f>
        <v>-22</v>
      </c>
      <c r="K532"/>
      <c r="M532" s="12"/>
      <c r="P532" t="str">
        <f t="shared" si="16"/>
        <v/>
      </c>
      <c r="Q532" t="str">
        <f t="shared" si="17"/>
        <v/>
      </c>
    </row>
  </sheetData>
  <pageMargins left="0.75" right="0.75" top="1" bottom="1" header="0.5" footer="0.5"/>
  <pageSetup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soup badger</cp:lastModifiedBy>
  <dcterms:created xsi:type="dcterms:W3CDTF">2025-09-10T18:06:54Z</dcterms:created>
  <dcterms:modified xsi:type="dcterms:W3CDTF">2025-09-11T03:06:56Z</dcterms:modified>
</cp:coreProperties>
</file>