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B\Concordia\SOEN 6611\"/>
    </mc:Choice>
  </mc:AlternateContent>
  <xr:revisionPtr revIDLastSave="0" documentId="13_ncr:1_{D27549FD-50A5-486F-A9D4-02A125B67F7F}" xr6:coauthVersionLast="45" xr6:coauthVersionMax="45" xr10:uidLastSave="{00000000-0000-0000-0000-000000000000}"/>
  <bookViews>
    <workbookView xWindow="-108" yWindow="-108" windowWidth="23256" windowHeight="12576" firstSheet="3" activeTab="6" xr2:uid="{44AE507D-93C2-438F-9010-ECC459CDEDE4}"/>
  </bookViews>
  <sheets>
    <sheet name="Mutation Score" sheetId="1" r:id="rId1"/>
    <sheet name="Jacaco Report" sheetId="2" r:id="rId2"/>
    <sheet name="Combined Tables" sheetId="4" r:id="rId3"/>
    <sheet name="Correlation-M1,M4 with M3" sheetId="3" r:id="rId4"/>
    <sheet name="Correlation-M1,M2 with M4" sheetId="5" r:id="rId5"/>
    <sheet name="Correlation-M1,M2 with M6" sheetId="6" r:id="rId6"/>
    <sheet name="Correletion M5 with M6" sheetId="7" r:id="rId7"/>
  </sheets>
  <definedNames>
    <definedName name="ExternalData_1" localSheetId="2" hidden="1">'Combined Tables'!$A$1:$L$121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5" l="1"/>
  <c r="G5" i="5"/>
  <c r="J2" i="6"/>
  <c r="H2" i="6"/>
  <c r="J2" i="7"/>
  <c r="G3" i="7"/>
  <c r="G4" i="7"/>
  <c r="G5" i="7"/>
  <c r="G6" i="7"/>
  <c r="G2" i="7"/>
  <c r="D6" i="7"/>
  <c r="D5" i="7"/>
  <c r="D4" i="7"/>
  <c r="D3" i="7"/>
  <c r="D2" i="7"/>
  <c r="D3" i="6"/>
  <c r="D4" i="6"/>
  <c r="D5" i="6"/>
  <c r="D6" i="6"/>
  <c r="D2" i="6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P2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J2" i="4"/>
  <c r="O2" i="4" s="1"/>
  <c r="J3" i="4"/>
  <c r="O3" i="4" s="1"/>
  <c r="J4" i="4"/>
  <c r="O4" i="4" s="1"/>
  <c r="J5" i="4"/>
  <c r="O5" i="4" s="1"/>
  <c r="J6" i="4"/>
  <c r="O6" i="4" s="1"/>
  <c r="J7" i="4"/>
  <c r="O7" i="4" s="1"/>
  <c r="J8" i="4"/>
  <c r="O8" i="4" s="1"/>
  <c r="J9" i="4"/>
  <c r="O9" i="4" s="1"/>
  <c r="J10" i="4"/>
  <c r="O10" i="4" s="1"/>
  <c r="J11" i="4"/>
  <c r="O11" i="4" s="1"/>
  <c r="J12" i="4"/>
  <c r="O12" i="4" s="1"/>
  <c r="J13" i="4"/>
  <c r="O13" i="4" s="1"/>
  <c r="J14" i="4"/>
  <c r="O14" i="4" s="1"/>
  <c r="J15" i="4"/>
  <c r="O15" i="4" s="1"/>
  <c r="J16" i="4"/>
  <c r="J17" i="4"/>
  <c r="O17" i="4" s="1"/>
  <c r="J18" i="4"/>
  <c r="J19" i="4"/>
  <c r="O19" i="4" s="1"/>
  <c r="J20" i="4"/>
  <c r="O20" i="4" s="1"/>
  <c r="J21" i="4"/>
  <c r="O21" i="4" s="1"/>
  <c r="J22" i="4"/>
  <c r="O22" i="4" s="1"/>
  <c r="J23" i="4"/>
  <c r="O23" i="4" s="1"/>
  <c r="J24" i="4"/>
  <c r="O24" i="4" s="1"/>
  <c r="J25" i="4"/>
  <c r="O25" i="4" s="1"/>
  <c r="J26" i="4"/>
  <c r="O26" i="4" s="1"/>
  <c r="J27" i="4"/>
  <c r="O27" i="4" s="1"/>
  <c r="J28" i="4"/>
  <c r="J29" i="4"/>
  <c r="O29" i="4" s="1"/>
  <c r="J30" i="4"/>
  <c r="O30" i="4" s="1"/>
  <c r="J31" i="4"/>
  <c r="O31" i="4" s="1"/>
  <c r="J32" i="4"/>
  <c r="J33" i="4"/>
  <c r="O33" i="4" s="1"/>
  <c r="J34" i="4"/>
  <c r="O34" i="4" s="1"/>
  <c r="J35" i="4"/>
  <c r="O35" i="4" s="1"/>
  <c r="J36" i="4"/>
  <c r="O36" i="4" s="1"/>
  <c r="J37" i="4"/>
  <c r="O37" i="4" s="1"/>
  <c r="J38" i="4"/>
  <c r="O38" i="4" s="1"/>
  <c r="J39" i="4"/>
  <c r="O39" i="4" s="1"/>
  <c r="J40" i="4"/>
  <c r="J41" i="4"/>
  <c r="O41" i="4" s="1"/>
  <c r="J42" i="4"/>
  <c r="O42" i="4" s="1"/>
  <c r="J43" i="4"/>
  <c r="O43" i="4" s="1"/>
  <c r="J44" i="4"/>
  <c r="O44" i="4" s="1"/>
  <c r="J45" i="4"/>
  <c r="O45" i="4" s="1"/>
  <c r="J46" i="4"/>
  <c r="J47" i="4"/>
  <c r="J48" i="4"/>
  <c r="O48" i="4" s="1"/>
  <c r="J49" i="4"/>
  <c r="J50" i="4"/>
  <c r="O50" i="4" s="1"/>
  <c r="J51" i="4"/>
  <c r="J52" i="4"/>
  <c r="O52" i="4" s="1"/>
  <c r="J53" i="4"/>
  <c r="O53" i="4" s="1"/>
  <c r="J54" i="4"/>
  <c r="J55" i="4"/>
  <c r="O55" i="4" s="1"/>
  <c r="J56" i="4"/>
  <c r="O56" i="4" s="1"/>
  <c r="J57" i="4"/>
  <c r="O57" i="4" s="1"/>
  <c r="J58" i="4"/>
  <c r="O58" i="4" s="1"/>
  <c r="J59" i="4"/>
  <c r="O59" i="4" s="1"/>
  <c r="J60" i="4"/>
  <c r="O60" i="4" s="1"/>
  <c r="J61" i="4"/>
  <c r="O61" i="4" s="1"/>
  <c r="J62" i="4"/>
  <c r="O62" i="4" s="1"/>
  <c r="J63" i="4"/>
  <c r="O63" i="4" s="1"/>
  <c r="J64" i="4"/>
  <c r="O64" i="4" s="1"/>
  <c r="J65" i="4"/>
  <c r="O65" i="4" s="1"/>
  <c r="J66" i="4"/>
  <c r="O66" i="4" s="1"/>
  <c r="J67" i="4"/>
  <c r="O67" i="4" s="1"/>
  <c r="J68" i="4"/>
  <c r="J69" i="4"/>
  <c r="O69" i="4" s="1"/>
  <c r="J70" i="4"/>
  <c r="J71" i="4"/>
  <c r="O71" i="4" s="1"/>
  <c r="J72" i="4"/>
  <c r="O72" i="4" s="1"/>
  <c r="J73" i="4"/>
  <c r="O73" i="4" s="1"/>
  <c r="J74" i="4"/>
  <c r="J75" i="4"/>
  <c r="O75" i="4" s="1"/>
  <c r="J76" i="4"/>
  <c r="O76" i="4" s="1"/>
  <c r="J77" i="4"/>
  <c r="O77" i="4" s="1"/>
  <c r="J78" i="4"/>
  <c r="O78" i="4" s="1"/>
  <c r="J79" i="4"/>
  <c r="O79" i="4" s="1"/>
  <c r="J80" i="4"/>
  <c r="O80" i="4" s="1"/>
  <c r="J81" i="4"/>
  <c r="O81" i="4" s="1"/>
  <c r="J82" i="4"/>
  <c r="O82" i="4" s="1"/>
  <c r="J83" i="4"/>
  <c r="O83" i="4" s="1"/>
  <c r="J84" i="4"/>
  <c r="O84" i="4" s="1"/>
  <c r="J85" i="4"/>
  <c r="O85" i="4" s="1"/>
  <c r="J86" i="4"/>
  <c r="O86" i="4" s="1"/>
  <c r="J87" i="4"/>
  <c r="O87" i="4" s="1"/>
  <c r="J88" i="4"/>
  <c r="O88" i="4" s="1"/>
  <c r="J89" i="4"/>
  <c r="O89" i="4" s="1"/>
  <c r="J90" i="4"/>
  <c r="O90" i="4" s="1"/>
  <c r="J91" i="4"/>
  <c r="O91" i="4" s="1"/>
  <c r="J92" i="4"/>
  <c r="O92" i="4" s="1"/>
  <c r="J93" i="4"/>
  <c r="O93" i="4" s="1"/>
  <c r="J94" i="4"/>
  <c r="O94" i="4" s="1"/>
  <c r="J95" i="4"/>
  <c r="O95" i="4" s="1"/>
  <c r="J96" i="4"/>
  <c r="O96" i="4" s="1"/>
  <c r="J97" i="4"/>
  <c r="O97" i="4" s="1"/>
  <c r="J98" i="4"/>
  <c r="O98" i="4" s="1"/>
  <c r="J99" i="4"/>
  <c r="O99" i="4" s="1"/>
  <c r="J100" i="4"/>
  <c r="O100" i="4" s="1"/>
  <c r="J101" i="4"/>
  <c r="O101" i="4" s="1"/>
  <c r="J102" i="4"/>
  <c r="O102" i="4" s="1"/>
  <c r="J103" i="4"/>
  <c r="O103" i="4" s="1"/>
  <c r="J104" i="4"/>
  <c r="O104" i="4" s="1"/>
  <c r="J105" i="4"/>
  <c r="O105" i="4" s="1"/>
  <c r="J106" i="4"/>
  <c r="O106" i="4" s="1"/>
  <c r="J107" i="4"/>
  <c r="O107" i="4" s="1"/>
  <c r="J108" i="4"/>
  <c r="O108" i="4" s="1"/>
  <c r="J109" i="4"/>
  <c r="O109" i="4" s="1"/>
  <c r="J110" i="4"/>
  <c r="O110" i="4" s="1"/>
  <c r="J111" i="4"/>
  <c r="O111" i="4" s="1"/>
  <c r="J112" i="4"/>
  <c r="O112" i="4" s="1"/>
  <c r="J113" i="4"/>
  <c r="O113" i="4" s="1"/>
  <c r="J114" i="4"/>
  <c r="O114" i="4" s="1"/>
  <c r="J115" i="4"/>
  <c r="J116" i="4"/>
  <c r="O116" i="4" s="1"/>
  <c r="J117" i="4"/>
  <c r="O117" i="4" s="1"/>
  <c r="J118" i="4"/>
  <c r="O118" i="4" s="1"/>
  <c r="J119" i="4"/>
  <c r="J120" i="4"/>
  <c r="O120" i="4" s="1"/>
  <c r="J121" i="4"/>
  <c r="O121" i="4" s="1"/>
  <c r="G2" i="4"/>
  <c r="N2" i="4" s="1"/>
  <c r="G3" i="4"/>
  <c r="N3" i="4" s="1"/>
  <c r="G4" i="4"/>
  <c r="N4" i="4" s="1"/>
  <c r="G5" i="4"/>
  <c r="N5" i="4" s="1"/>
  <c r="G6" i="4"/>
  <c r="N6" i="4" s="1"/>
  <c r="G7" i="4"/>
  <c r="N7" i="4" s="1"/>
  <c r="G8" i="4"/>
  <c r="N8" i="4" s="1"/>
  <c r="G9" i="4"/>
  <c r="N9" i="4" s="1"/>
  <c r="G10" i="4"/>
  <c r="N10" i="4" s="1"/>
  <c r="G11" i="4"/>
  <c r="N11" i="4" s="1"/>
  <c r="G12" i="4"/>
  <c r="N12" i="4" s="1"/>
  <c r="G13" i="4"/>
  <c r="N13" i="4" s="1"/>
  <c r="G14" i="4"/>
  <c r="N14" i="4" s="1"/>
  <c r="G15" i="4"/>
  <c r="N15" i="4" s="1"/>
  <c r="G16" i="4"/>
  <c r="N16" i="4" s="1"/>
  <c r="G17" i="4"/>
  <c r="N17" i="4" s="1"/>
  <c r="G18" i="4"/>
  <c r="N18" i="4" s="1"/>
  <c r="G19" i="4"/>
  <c r="N19" i="4" s="1"/>
  <c r="G20" i="4"/>
  <c r="N20" i="4" s="1"/>
  <c r="G21" i="4"/>
  <c r="N21" i="4" s="1"/>
  <c r="G22" i="4"/>
  <c r="N22" i="4" s="1"/>
  <c r="G23" i="4"/>
  <c r="N23" i="4" s="1"/>
  <c r="G24" i="4"/>
  <c r="N24" i="4" s="1"/>
  <c r="G25" i="4"/>
  <c r="N25" i="4" s="1"/>
  <c r="G26" i="4"/>
  <c r="N26" i="4" s="1"/>
  <c r="G27" i="4"/>
  <c r="N27" i="4" s="1"/>
  <c r="G28" i="4"/>
  <c r="N28" i="4" s="1"/>
  <c r="G29" i="4"/>
  <c r="N29" i="4" s="1"/>
  <c r="G30" i="4"/>
  <c r="N30" i="4" s="1"/>
  <c r="G31" i="4"/>
  <c r="N31" i="4" s="1"/>
  <c r="G32" i="4"/>
  <c r="N32" i="4" s="1"/>
  <c r="G33" i="4"/>
  <c r="N33" i="4" s="1"/>
  <c r="G34" i="4"/>
  <c r="N34" i="4" s="1"/>
  <c r="G35" i="4"/>
  <c r="N35" i="4" s="1"/>
  <c r="G36" i="4"/>
  <c r="N36" i="4" s="1"/>
  <c r="G37" i="4"/>
  <c r="N37" i="4" s="1"/>
  <c r="G38" i="4"/>
  <c r="N38" i="4" s="1"/>
  <c r="G39" i="4"/>
  <c r="N39" i="4" s="1"/>
  <c r="G40" i="4"/>
  <c r="N40" i="4" s="1"/>
  <c r="G41" i="4"/>
  <c r="N41" i="4" s="1"/>
  <c r="G42" i="4"/>
  <c r="N42" i="4" s="1"/>
  <c r="G43" i="4"/>
  <c r="N43" i="4" s="1"/>
  <c r="G44" i="4"/>
  <c r="N44" i="4" s="1"/>
  <c r="G45" i="4"/>
  <c r="N45" i="4" s="1"/>
  <c r="G46" i="4"/>
  <c r="N46" i="4" s="1"/>
  <c r="G47" i="4"/>
  <c r="N47" i="4" s="1"/>
  <c r="G48" i="4"/>
  <c r="N48" i="4" s="1"/>
  <c r="G49" i="4"/>
  <c r="N49" i="4" s="1"/>
  <c r="G50" i="4"/>
  <c r="N50" i="4" s="1"/>
  <c r="G51" i="4"/>
  <c r="N51" i="4" s="1"/>
  <c r="G52" i="4"/>
  <c r="N52" i="4" s="1"/>
  <c r="G53" i="4"/>
  <c r="N53" i="4" s="1"/>
  <c r="G54" i="4"/>
  <c r="N54" i="4" s="1"/>
  <c r="G55" i="4"/>
  <c r="N55" i="4" s="1"/>
  <c r="G56" i="4"/>
  <c r="N56" i="4" s="1"/>
  <c r="G57" i="4"/>
  <c r="N57" i="4" s="1"/>
  <c r="G58" i="4"/>
  <c r="N58" i="4" s="1"/>
  <c r="G59" i="4"/>
  <c r="N59" i="4" s="1"/>
  <c r="G60" i="4"/>
  <c r="N60" i="4" s="1"/>
  <c r="G61" i="4"/>
  <c r="N61" i="4" s="1"/>
  <c r="G62" i="4"/>
  <c r="N62" i="4" s="1"/>
  <c r="G63" i="4"/>
  <c r="N63" i="4" s="1"/>
  <c r="G64" i="4"/>
  <c r="N64" i="4" s="1"/>
  <c r="G65" i="4"/>
  <c r="N65" i="4" s="1"/>
  <c r="G66" i="4"/>
  <c r="N66" i="4" s="1"/>
  <c r="G67" i="4"/>
  <c r="N67" i="4" s="1"/>
  <c r="G68" i="4"/>
  <c r="N68" i="4" s="1"/>
  <c r="G69" i="4"/>
  <c r="N69" i="4" s="1"/>
  <c r="G70" i="4"/>
  <c r="N70" i="4" s="1"/>
  <c r="G71" i="4"/>
  <c r="N71" i="4" s="1"/>
  <c r="G72" i="4"/>
  <c r="N72" i="4" s="1"/>
  <c r="G73" i="4"/>
  <c r="N73" i="4" s="1"/>
  <c r="G74" i="4"/>
  <c r="N74" i="4" s="1"/>
  <c r="G75" i="4"/>
  <c r="N75" i="4" s="1"/>
  <c r="G76" i="4"/>
  <c r="N76" i="4" s="1"/>
  <c r="G77" i="4"/>
  <c r="N77" i="4" s="1"/>
  <c r="G78" i="4"/>
  <c r="N78" i="4" s="1"/>
  <c r="G79" i="4"/>
  <c r="N79" i="4" s="1"/>
  <c r="G80" i="4"/>
  <c r="N80" i="4" s="1"/>
  <c r="G81" i="4"/>
  <c r="N81" i="4" s="1"/>
  <c r="G82" i="4"/>
  <c r="N82" i="4" s="1"/>
  <c r="G83" i="4"/>
  <c r="N83" i="4" s="1"/>
  <c r="G84" i="4"/>
  <c r="N84" i="4" s="1"/>
  <c r="G85" i="4"/>
  <c r="N85" i="4" s="1"/>
  <c r="G86" i="4"/>
  <c r="N86" i="4" s="1"/>
  <c r="G87" i="4"/>
  <c r="N87" i="4" s="1"/>
  <c r="G88" i="4"/>
  <c r="N88" i="4" s="1"/>
  <c r="G89" i="4"/>
  <c r="N89" i="4" s="1"/>
  <c r="G90" i="4"/>
  <c r="N90" i="4" s="1"/>
  <c r="G91" i="4"/>
  <c r="N91" i="4" s="1"/>
  <c r="G92" i="4"/>
  <c r="N92" i="4" s="1"/>
  <c r="G93" i="4"/>
  <c r="N93" i="4" s="1"/>
  <c r="G94" i="4"/>
  <c r="N94" i="4" s="1"/>
  <c r="G95" i="4"/>
  <c r="N95" i="4" s="1"/>
  <c r="G96" i="4"/>
  <c r="N96" i="4" s="1"/>
  <c r="G97" i="4"/>
  <c r="N97" i="4" s="1"/>
  <c r="G98" i="4"/>
  <c r="N98" i="4" s="1"/>
  <c r="G99" i="4"/>
  <c r="N99" i="4" s="1"/>
  <c r="G100" i="4"/>
  <c r="N100" i="4" s="1"/>
  <c r="G101" i="4"/>
  <c r="N101" i="4" s="1"/>
  <c r="G102" i="4"/>
  <c r="N102" i="4" s="1"/>
  <c r="G103" i="4"/>
  <c r="N103" i="4" s="1"/>
  <c r="G104" i="4"/>
  <c r="N104" i="4" s="1"/>
  <c r="G105" i="4"/>
  <c r="N105" i="4" s="1"/>
  <c r="G106" i="4"/>
  <c r="N106" i="4" s="1"/>
  <c r="G107" i="4"/>
  <c r="N107" i="4" s="1"/>
  <c r="G108" i="4"/>
  <c r="N108" i="4" s="1"/>
  <c r="G109" i="4"/>
  <c r="N109" i="4" s="1"/>
  <c r="G110" i="4"/>
  <c r="N110" i="4" s="1"/>
  <c r="G111" i="4"/>
  <c r="N111" i="4" s="1"/>
  <c r="G112" i="4"/>
  <c r="N112" i="4" s="1"/>
  <c r="G113" i="4"/>
  <c r="N113" i="4" s="1"/>
  <c r="G114" i="4"/>
  <c r="N114" i="4" s="1"/>
  <c r="G115" i="4"/>
  <c r="N115" i="4" s="1"/>
  <c r="G116" i="4"/>
  <c r="N116" i="4" s="1"/>
  <c r="G117" i="4"/>
  <c r="N117" i="4" s="1"/>
  <c r="G118" i="4"/>
  <c r="N118" i="4" s="1"/>
  <c r="G119" i="4"/>
  <c r="N119" i="4" s="1"/>
  <c r="G120" i="4"/>
  <c r="N120" i="4" s="1"/>
  <c r="G121" i="4"/>
  <c r="N121" i="4" s="1"/>
  <c r="E8" i="1" a="1"/>
  <c r="E117" i="1" a="1"/>
  <c r="E55" i="1" a="1"/>
  <c r="E116" i="1" a="1"/>
  <c r="E88" i="1" a="1"/>
  <c r="E95" i="1" a="1"/>
  <c r="E35" i="1" a="1"/>
  <c r="E85" i="1" a="1"/>
  <c r="E122" i="1" a="1"/>
  <c r="E103" i="1" a="1"/>
  <c r="E19" i="1" a="1"/>
  <c r="E91" i="1" a="1"/>
  <c r="E10" i="1" a="1"/>
  <c r="E100" i="1" a="1"/>
  <c r="E107" i="1" a="1"/>
  <c r="E15" i="1" a="1"/>
  <c r="E21" i="1" a="1"/>
  <c r="E61" i="1" a="1"/>
  <c r="E62" i="1" a="1"/>
  <c r="E22" i="1" a="1"/>
  <c r="E112" i="1" a="1"/>
  <c r="E119" i="1" a="1"/>
  <c r="E53" i="1" a="1"/>
  <c r="E104" i="1" a="1"/>
  <c r="E24" i="1" a="1"/>
  <c r="E14" i="1" a="1"/>
  <c r="E25" i="1" a="1"/>
  <c r="E27" i="1" a="1"/>
  <c r="E86" i="1" a="1"/>
  <c r="E16" i="1" a="1"/>
  <c r="E28" i="1" a="1"/>
  <c r="E124" i="1" a="1"/>
  <c r="E72" i="1" a="1"/>
  <c r="E65" i="1" a="1"/>
  <c r="E12" i="1" a="1"/>
  <c r="E30" i="1" a="1"/>
  <c r="E20" i="1" a="1"/>
  <c r="E36" i="1" a="1"/>
  <c r="E58" i="1" a="1"/>
  <c r="E125" i="1" a="1"/>
  <c r="E29" i="1" a="1"/>
  <c r="E121" i="1" a="1"/>
  <c r="E33" i="1" a="1"/>
  <c r="E9" i="1" a="1"/>
  <c r="E82" i="1" a="1"/>
  <c r="E34" i="1" a="1"/>
  <c r="E31" i="1" a="1"/>
  <c r="E102" i="1" a="1"/>
  <c r="E77" i="1" a="1"/>
  <c r="E60" i="1" a="1"/>
  <c r="E26" i="1" a="1"/>
  <c r="E41" i="1" a="1"/>
  <c r="E66" i="1" a="1"/>
  <c r="E80" i="1" a="1"/>
  <c r="E110" i="1" a="1"/>
  <c r="E45" i="1" a="1"/>
  <c r="E39" i="1" a="1"/>
  <c r="E94" i="1" a="1"/>
  <c r="E40" i="1" a="1"/>
  <c r="E73" i="1" a="1"/>
  <c r="E126" i="1" a="1"/>
  <c r="E89" i="1" a="1"/>
  <c r="E78" i="1" a="1"/>
  <c r="E42" i="1" a="1"/>
  <c r="E32" i="1" a="1"/>
  <c r="E13" i="1" a="1"/>
  <c r="E7" i="1" a="1"/>
  <c r="E51" i="1" a="1"/>
  <c r="E57" i="1" a="1"/>
  <c r="E106" i="1" a="1"/>
  <c r="E46" i="1" a="1"/>
  <c r="E68" i="1" a="1"/>
  <c r="E37" i="1" a="1"/>
  <c r="E101" i="1" a="1"/>
  <c r="E96" i="1" a="1"/>
  <c r="E48" i="1" a="1"/>
  <c r="E38" i="1" a="1"/>
  <c r="E81" i="1" a="1"/>
  <c r="E74" i="1" a="1"/>
  <c r="E83" i="1" a="1"/>
  <c r="E18" i="1" a="1"/>
  <c r="E63" i="1" a="1"/>
  <c r="E69" i="1" a="1"/>
  <c r="E118" i="1" a="1"/>
  <c r="E52" i="1" a="1"/>
  <c r="E17" i="1" a="1"/>
  <c r="E97" i="1" a="1"/>
  <c r="E113" i="1" a="1"/>
  <c r="E114" i="1" a="1"/>
  <c r="E54" i="1" a="1"/>
  <c r="E44" i="1" a="1"/>
  <c r="E43" i="1" a="1"/>
  <c r="E50" i="1" a="1"/>
  <c r="E47" i="1" a="1"/>
  <c r="E75" i="1" a="1"/>
  <c r="E87" i="1" a="1"/>
  <c r="E93" i="1" a="1"/>
  <c r="E79" i="1" a="1"/>
  <c r="E64" i="1" a="1"/>
  <c r="E59" i="1" a="1"/>
  <c r="E11" i="1" a="1"/>
  <c r="E84" i="1" a="1"/>
  <c r="E67" i="1" a="1"/>
  <c r="E90" i="1" a="1"/>
  <c r="E56" i="1" a="1"/>
  <c r="E76" i="1" a="1"/>
  <c r="E99" i="1" a="1"/>
  <c r="E105" i="1" a="1"/>
  <c r="E115" i="1" a="1"/>
  <c r="E70" i="1" a="1"/>
  <c r="E71" i="1" a="1"/>
  <c r="E23" i="1" a="1"/>
  <c r="E108" i="1" a="1"/>
  <c r="E109" i="1" a="1"/>
  <c r="E120" i="1" a="1"/>
  <c r="E98" i="1" a="1"/>
  <c r="E123" i="1" a="1"/>
  <c r="E92" i="1" a="1"/>
  <c r="E49" i="1" a="1"/>
  <c r="E111" i="1" a="1"/>
  <c r="E98" i="1" l="1"/>
  <c r="E56" i="1"/>
  <c r="E50" i="1"/>
  <c r="E44" i="1"/>
  <c r="E38" i="1"/>
  <c r="E32" i="1"/>
  <c r="E26" i="1"/>
  <c r="E20" i="1"/>
  <c r="E14" i="1"/>
  <c r="E110" i="1"/>
  <c r="E103" i="1"/>
  <c r="E25" i="1"/>
  <c r="E120" i="1"/>
  <c r="E90" i="1"/>
  <c r="E66" i="1"/>
  <c r="E54" i="1"/>
  <c r="E48" i="1"/>
  <c r="E42" i="1"/>
  <c r="E36" i="1"/>
  <c r="E30" i="1"/>
  <c r="E24" i="1"/>
  <c r="E18" i="1"/>
  <c r="E122" i="1"/>
  <c r="E80" i="1"/>
  <c r="E109" i="1"/>
  <c r="E67" i="1"/>
  <c r="E13" i="1"/>
  <c r="E114" i="1"/>
  <c r="E96" i="1"/>
  <c r="E78" i="1"/>
  <c r="E60" i="1"/>
  <c r="E12" i="1"/>
  <c r="E104" i="1"/>
  <c r="E121" i="1"/>
  <c r="E85" i="1"/>
  <c r="E49" i="1"/>
  <c r="E108" i="1"/>
  <c r="E84" i="1"/>
  <c r="E125" i="1"/>
  <c r="E113" i="1"/>
  <c r="E101" i="1"/>
  <c r="E89" i="1"/>
  <c r="E77" i="1"/>
  <c r="E65" i="1"/>
  <c r="E53" i="1"/>
  <c r="E47" i="1"/>
  <c r="E35" i="1"/>
  <c r="E29" i="1"/>
  <c r="E23" i="1"/>
  <c r="E11" i="1"/>
  <c r="E74" i="1"/>
  <c r="E97" i="1"/>
  <c r="E37" i="1"/>
  <c r="E126" i="1"/>
  <c r="E102" i="1"/>
  <c r="E72" i="1"/>
  <c r="E119" i="1"/>
  <c r="E107" i="1"/>
  <c r="E95" i="1"/>
  <c r="E83" i="1"/>
  <c r="E71" i="1"/>
  <c r="E59" i="1"/>
  <c r="E41" i="1"/>
  <c r="E17" i="1"/>
  <c r="E68" i="1"/>
  <c r="E73" i="1"/>
  <c r="E31" i="1"/>
  <c r="E124" i="1"/>
  <c r="E112" i="1"/>
  <c r="E100" i="1"/>
  <c r="E88" i="1"/>
  <c r="E76" i="1"/>
  <c r="E70" i="1"/>
  <c r="E64" i="1"/>
  <c r="E58" i="1"/>
  <c r="E52" i="1"/>
  <c r="E46" i="1"/>
  <c r="E40" i="1"/>
  <c r="E34" i="1"/>
  <c r="E28" i="1"/>
  <c r="E22" i="1"/>
  <c r="E10" i="1"/>
  <c r="E116" i="1"/>
  <c r="E92" i="1"/>
  <c r="E115" i="1"/>
  <c r="E79" i="1"/>
  <c r="E43" i="1"/>
  <c r="E118" i="1"/>
  <c r="E106" i="1"/>
  <c r="E94" i="1"/>
  <c r="E82" i="1"/>
  <c r="E16" i="1"/>
  <c r="E62" i="1"/>
  <c r="E91" i="1"/>
  <c r="E55" i="1"/>
  <c r="E123" i="1"/>
  <c r="E105" i="1"/>
  <c r="E93" i="1"/>
  <c r="E81" i="1"/>
  <c r="E69" i="1"/>
  <c r="E57" i="1"/>
  <c r="E39" i="1"/>
  <c r="E9" i="1"/>
  <c r="E86" i="1"/>
  <c r="E61" i="1"/>
  <c r="E19" i="1"/>
  <c r="E117" i="1"/>
  <c r="E111" i="1"/>
  <c r="E99" i="1"/>
  <c r="E87" i="1"/>
  <c r="E75" i="1"/>
  <c r="E63" i="1"/>
  <c r="E51" i="1"/>
  <c r="E45" i="1"/>
  <c r="E33" i="1"/>
  <c r="E27" i="1"/>
  <c r="E21" i="1"/>
  <c r="E15" i="1"/>
  <c r="E8" i="1"/>
  <c r="E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585FE6-AF72-4EDC-AE4F-4CAC190282F9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D74F87B-58F1-4EA3-9AB8-2446939D703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61BF77B5-2750-4C28-9D8C-C95B77EC524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<sst xmlns="http://schemas.openxmlformats.org/spreadsheetml/2006/main" count="1752" uniqueCount="623">
  <si>
    <t>Line Coverage</t>
  </si>
  <si>
    <t>Mutation Coverage</t>
  </si>
  <si>
    <t>Name</t>
  </si>
  <si>
    <t>AnnotationUtils.java</t>
  </si>
  <si>
    <t>85% 117/137</t>
  </si>
  <si>
    <t>86% 90/105</t>
  </si>
  <si>
    <t>ArchUtils.java</t>
  </si>
  <si>
    <t>92% 35/38</t>
  </si>
  <si>
    <t>90% 9/10</t>
  </si>
  <si>
    <t>ArrayUtils.java</t>
  </si>
  <si>
    <t>98% 2012/2060</t>
  </si>
  <si>
    <t>86% 1831/2122</t>
  </si>
  <si>
    <t>BitField.java</t>
  </si>
  <si>
    <t>100% 21/21</t>
  </si>
  <si>
    <t>97% 34/35</t>
  </si>
  <si>
    <t>BooleanUtils.java</t>
  </si>
  <si>
    <t>100% 190/190</t>
  </si>
  <si>
    <t>100% 201/201</t>
  </si>
  <si>
    <t>CharEncoding.java</t>
  </si>
  <si>
    <t>100% 6/6</t>
  </si>
  <si>
    <t>100% 4/4</t>
  </si>
  <si>
    <t>CharRange.java</t>
  </si>
  <si>
    <t>99% 74/75</t>
  </si>
  <si>
    <t>91% 68/75</t>
  </si>
  <si>
    <t>CharSequenceUtils.java</t>
  </si>
  <si>
    <t>95% 69/73</t>
  </si>
  <si>
    <t>85% 76/89</t>
  </si>
  <si>
    <t>CharSet.java</t>
  </si>
  <si>
    <t>98% 58/59</t>
  </si>
  <si>
    <t>98% 42/43</t>
  </si>
  <si>
    <t>CharSetUtils.java</t>
  </si>
  <si>
    <t>100% 61/61</t>
  </si>
  <si>
    <t>100% 41/41</t>
  </si>
  <si>
    <t>CharUtils.java</t>
  </si>
  <si>
    <t>100% 51/51</t>
  </si>
  <si>
    <t>100% 81/81</t>
  </si>
  <si>
    <t>ClassPathUtils.java</t>
  </si>
  <si>
    <t>100% 14/14</t>
  </si>
  <si>
    <t>ClassUtils.java</t>
  </si>
  <si>
    <t>94% 360/381</t>
  </si>
  <si>
    <t>93% 247/266</t>
  </si>
  <si>
    <t>Conversion.java</t>
  </si>
  <si>
    <t>93% 429/461</t>
  </si>
  <si>
    <t>83% 658/790</t>
  </si>
  <si>
    <t>EnumUtils.java</t>
  </si>
  <si>
    <t>100% 70/70</t>
  </si>
  <si>
    <t>100% 58/58</t>
  </si>
  <si>
    <t>Functions.java</t>
  </si>
  <si>
    <t>76% 51/67</t>
  </si>
  <si>
    <t>82% 18/22</t>
  </si>
  <si>
    <t>JavaVersion.java</t>
  </si>
  <si>
    <t>93% 71/76</t>
  </si>
  <si>
    <t>78% 43/55</t>
  </si>
  <si>
    <t>LocaleUtils.java</t>
  </si>
  <si>
    <t>100% 94/94</t>
  </si>
  <si>
    <t>100% 65/65</t>
  </si>
  <si>
    <t>NotImplementedException.java</t>
  </si>
  <si>
    <t>100% 16/16</t>
  </si>
  <si>
    <t>100% 1/1</t>
  </si>
  <si>
    <t>ObjectUtils.java</t>
  </si>
  <si>
    <t>96% 172/179</t>
  </si>
  <si>
    <t>86% 107/125</t>
  </si>
  <si>
    <t>RandomStringUtils.java</t>
  </si>
  <si>
    <t>94% 59/63</t>
  </si>
  <si>
    <t>RandomUtils.java</t>
  </si>
  <si>
    <t>100% 32/32</t>
  </si>
  <si>
    <t>87% 47/54</t>
  </si>
  <si>
    <t>Range.java</t>
  </si>
  <si>
    <t>98% 84/86</t>
  </si>
  <si>
    <t>90% 80/89</t>
  </si>
  <si>
    <t>RegExUtils.java</t>
  </si>
  <si>
    <t>95% 20/21</t>
  </si>
  <si>
    <t>100% 30/30</t>
  </si>
  <si>
    <t>SerializationUtils.java</t>
  </si>
  <si>
    <t>93% 52/56</t>
  </si>
  <si>
    <t>64% 18/28</t>
  </si>
  <si>
    <t>StringEscapeUtils.java</t>
  </si>
  <si>
    <t>100% 91/91</t>
  </si>
  <si>
    <t>100% 34/34</t>
  </si>
  <si>
    <t>StringUtils.java</t>
  </si>
  <si>
    <t>100% 1698/1701</t>
  </si>
  <si>
    <t>92% 1646/1791</t>
  </si>
  <si>
    <t>SystemUtils.java</t>
  </si>
  <si>
    <t>97% 133/137</t>
  </si>
  <si>
    <t>97% 31/32</t>
  </si>
  <si>
    <t>ThreadUtils.java</t>
  </si>
  <si>
    <t>100% 76/76</t>
  </si>
  <si>
    <t>89% 66/74</t>
  </si>
  <si>
    <t>Validate.java</t>
  </si>
  <si>
    <t>96% 144/150</t>
  </si>
  <si>
    <t>55% 65/118</t>
  </si>
  <si>
    <t>Processor.java</t>
  </si>
  <si>
    <t>100% 11/11</t>
  </si>
  <si>
    <t>100% 7/7</t>
  </si>
  <si>
    <t>CompareToBuilder.java</t>
  </si>
  <si>
    <t>91% 236/258</t>
  </si>
  <si>
    <t>87% 202/231</t>
  </si>
  <si>
    <t>Diff.java</t>
  </si>
  <si>
    <t>100% 10/10</t>
  </si>
  <si>
    <t>100% 3/3</t>
  </si>
  <si>
    <t>DiffBuilder.java</t>
  </si>
  <si>
    <t>100% 208/209</t>
  </si>
  <si>
    <t>81% 133/165</t>
  </si>
  <si>
    <t>DiffResult.java</t>
  </si>
  <si>
    <t>100% 26/26</t>
  </si>
  <si>
    <t>100% 15/15</t>
  </si>
  <si>
    <t>EqualsBuilder.java</t>
  </si>
  <si>
    <t>92% 277/301</t>
  </si>
  <si>
    <t>88% 233/264</t>
  </si>
  <si>
    <t>HashCodeBuilder.java</t>
  </si>
  <si>
    <t>97% 144/148</t>
  </si>
  <si>
    <t>96% 106/110</t>
  </si>
  <si>
    <t>IDKey.java</t>
  </si>
  <si>
    <t>91% 10/11</t>
  </si>
  <si>
    <t>57% 4/7</t>
  </si>
  <si>
    <t>MultilineRecursiveToStringStyle.java</t>
  </si>
  <si>
    <t>79% 66/84</t>
  </si>
  <si>
    <t>79% 56/71</t>
  </si>
  <si>
    <t>RecursiveToStringStyle.java</t>
  </si>
  <si>
    <t>100% 13/13</t>
  </si>
  <si>
    <t>100% 8/8</t>
  </si>
  <si>
    <t>ReflectionDiffBuilder.java</t>
  </si>
  <si>
    <t>91% 20/22</t>
  </si>
  <si>
    <t>82% 9/11</t>
  </si>
  <si>
    <t>ReflectionToStringBuilder.java</t>
  </si>
  <si>
    <t>94% 92/98</t>
  </si>
  <si>
    <t>84% 54/64</t>
  </si>
  <si>
    <t>StandardToStringStyle.java</t>
  </si>
  <si>
    <t>42% 26/62</t>
  </si>
  <si>
    <t>10% 4/40</t>
  </si>
  <si>
    <t>ToStringBuilder.java</t>
  </si>
  <si>
    <t>100% 131/131</t>
  </si>
  <si>
    <t>100% 117/117</t>
  </si>
  <si>
    <t>ToStringStyle.java</t>
  </si>
  <si>
    <t>95% 587/619</t>
  </si>
  <si>
    <t>84% 326/389</t>
  </si>
  <si>
    <t>AbstractCircuitBreaker.java</t>
  </si>
  <si>
    <t>100% 22/22</t>
  </si>
  <si>
    <t>AtomicInitializer.java</t>
  </si>
  <si>
    <t>88% 7/8</t>
  </si>
  <si>
    <t>67% 2/3</t>
  </si>
  <si>
    <t>AtomicSafeInitializer.java</t>
  </si>
  <si>
    <t>75% 3/4</t>
  </si>
  <si>
    <t>BackgroundInitializer.java</t>
  </si>
  <si>
    <t>98% 39/40</t>
  </si>
  <si>
    <t>95% 21/22</t>
  </si>
  <si>
    <t>BasicThreadFactory.java</t>
  </si>
  <si>
    <t>100% 53/53</t>
  </si>
  <si>
    <t>100% 24/24</t>
  </si>
  <si>
    <t>CallableBackgroundInitializer.java</t>
  </si>
  <si>
    <t>100% 5/5</t>
  </si>
  <si>
    <t>ConcurrentUtils.java</t>
  </si>
  <si>
    <t>96% 49/51</t>
  </si>
  <si>
    <t>100% 39/39</t>
  </si>
  <si>
    <t>ConstantInitializer.java</t>
  </si>
  <si>
    <t>EventCountCircuitBreaker.java</t>
  </si>
  <si>
    <t>100% 67/67</t>
  </si>
  <si>
    <t>88% 38/43</t>
  </si>
  <si>
    <t>LazyInitializer.java</t>
  </si>
  <si>
    <t>33% 1/3</t>
  </si>
  <si>
    <t>Memoizer.java</t>
  </si>
  <si>
    <t>88% 28/32</t>
  </si>
  <si>
    <t>89% 8/9</t>
  </si>
  <si>
    <t>MultiBackgroundInitializer.java</t>
  </si>
  <si>
    <t>100% 55/55</t>
  </si>
  <si>
    <t>100% 18/18</t>
  </si>
  <si>
    <t>ThresholdCircuitBreaker.java</t>
  </si>
  <si>
    <t>TimedSemaphore.java</t>
  </si>
  <si>
    <t>100% 63/63</t>
  </si>
  <si>
    <t>EventListenerSupport.java</t>
  </si>
  <si>
    <t>98% 56/57</t>
  </si>
  <si>
    <t>93% 14/15</t>
  </si>
  <si>
    <t>EventUtils.java</t>
  </si>
  <si>
    <t>86% 24/28</t>
  </si>
  <si>
    <t>100% 9/9</t>
  </si>
  <si>
    <t>ContextedException.java</t>
  </si>
  <si>
    <t>100% 28/28</t>
  </si>
  <si>
    <t>ContextedRuntimeException.java</t>
  </si>
  <si>
    <t>DefaultExceptionContext.java</t>
  </si>
  <si>
    <t>100% 54/54</t>
  </si>
  <si>
    <t>79% 15/19</t>
  </si>
  <si>
    <t>ExceptionUtils.java</t>
  </si>
  <si>
    <t>93% 138/149</t>
  </si>
  <si>
    <t>78% 79/101</t>
  </si>
  <si>
    <t>Fraction.java</t>
  </si>
  <si>
    <t>98% 257/262</t>
  </si>
  <si>
    <t>85% 235/277</t>
  </si>
  <si>
    <t>IEEE754rUtils.java</t>
  </si>
  <si>
    <t>100% 49/49</t>
  </si>
  <si>
    <t>96% 50/52</t>
  </si>
  <si>
    <t>NumberUtils.java</t>
  </si>
  <si>
    <t>98% 429/436</t>
  </si>
  <si>
    <t>86% 409/473</t>
  </si>
  <si>
    <t>MutableBoolean.java</t>
  </si>
  <si>
    <t>100% 27/27</t>
  </si>
  <si>
    <t>MutableByte.java</t>
  </si>
  <si>
    <t>100% 60/60</t>
  </si>
  <si>
    <t>100% 36/36</t>
  </si>
  <si>
    <t>MutableDouble.java</t>
  </si>
  <si>
    <t>100% 38/38</t>
  </si>
  <si>
    <t>MutableFloat.java</t>
  </si>
  <si>
    <t>MutableInt.java</t>
  </si>
  <si>
    <t>100% 59/59</t>
  </si>
  <si>
    <t>100% 35/35</t>
  </si>
  <si>
    <t>MutableLong.java</t>
  </si>
  <si>
    <t>97% 36/37</t>
  </si>
  <si>
    <t>MutableObject.java</t>
  </si>
  <si>
    <t>94% 17/18</t>
  </si>
  <si>
    <t>92% 11/12</t>
  </si>
  <si>
    <t>MutableShort.java</t>
  </si>
  <si>
    <t>ConstructorUtils.java</t>
  </si>
  <si>
    <t>93% 50/54</t>
  </si>
  <si>
    <t>96% 22/23</t>
  </si>
  <si>
    <t>FieldUtils.java</t>
  </si>
  <si>
    <t>28% 41/146</t>
  </si>
  <si>
    <t>22% 24/109</t>
  </si>
  <si>
    <t>InheritanceUtils.java</t>
  </si>
  <si>
    <t>100% 12/12</t>
  </si>
  <si>
    <t>MemberUtils.java</t>
  </si>
  <si>
    <t>91% 83/91</t>
  </si>
  <si>
    <t>73% 71/97</t>
  </si>
  <si>
    <t>MethodUtils.java</t>
  </si>
  <si>
    <t>94% 230/244</t>
  </si>
  <si>
    <t>86% 128/149</t>
  </si>
  <si>
    <t>TypeLiteral.java</t>
  </si>
  <si>
    <t>75% 12/16</t>
  </si>
  <si>
    <t>44% 4/9</t>
  </si>
  <si>
    <t>TypeUtils.java</t>
  </si>
  <si>
    <t>73% 400/551</t>
  </si>
  <si>
    <t>68% 276/403</t>
  </si>
  <si>
    <t>CompositeFormat.java</t>
  </si>
  <si>
    <t>ExtendedMessageFormat.java</t>
  </si>
  <si>
    <t>87% 157/181</t>
  </si>
  <si>
    <t>83% 85/103</t>
  </si>
  <si>
    <t>FormattableUtils.java</t>
  </si>
  <si>
    <t>82% 14/17</t>
  </si>
  <si>
    <t>StrBuilder.java</t>
  </si>
  <si>
    <t>98% 781/800</t>
  </si>
  <si>
    <t>75% 681/908</t>
  </si>
  <si>
    <t>StrLookup.java</t>
  </si>
  <si>
    <t>StrMatcher.java</t>
  </si>
  <si>
    <t>98% 60/61</t>
  </si>
  <si>
    <t>96% 45/47</t>
  </si>
  <si>
    <t>StrSubstitutor.java</t>
  </si>
  <si>
    <t>97% 262/269</t>
  </si>
  <si>
    <t>86% 137/159</t>
  </si>
  <si>
    <t>StrTokenizer.java</t>
  </si>
  <si>
    <t>92% 229/248</t>
  </si>
  <si>
    <t>95% 145/153</t>
  </si>
  <si>
    <t>WordUtils.java</t>
  </si>
  <si>
    <t>100% 134/134</t>
  </si>
  <si>
    <t>92% 94/102</t>
  </si>
  <si>
    <t>AggregateTranslator.java</t>
  </si>
  <si>
    <t>CharSequenceTranslator.java</t>
  </si>
  <si>
    <t>94% 34/36</t>
  </si>
  <si>
    <t>85% 22/26</t>
  </si>
  <si>
    <t>CodePointTranslator.java</t>
  </si>
  <si>
    <t>100% 2/2</t>
  </si>
  <si>
    <t>EntityArrays.java</t>
  </si>
  <si>
    <t>15% 2/13</t>
  </si>
  <si>
    <t>JavaUnicodeEscaper.java</t>
  </si>
  <si>
    <t>63% 5/8</t>
  </si>
  <si>
    <t>20% 1/5</t>
  </si>
  <si>
    <t>LookupTranslator.java</t>
  </si>
  <si>
    <t>83% 15/18</t>
  </si>
  <si>
    <t>NumericEntityEscaper.java</t>
  </si>
  <si>
    <t>100% 20/20</t>
  </si>
  <si>
    <t>100% 19/19</t>
  </si>
  <si>
    <t>NumericEntityUnescaper.java</t>
  </si>
  <si>
    <t>96% 51/53</t>
  </si>
  <si>
    <t>OctalUnescaper.java</t>
  </si>
  <si>
    <t>100% 17/17</t>
  </si>
  <si>
    <t>94% 29/31</t>
  </si>
  <si>
    <t>UnicodeEscaper.java</t>
  </si>
  <si>
    <t>88% 22/25</t>
  </si>
  <si>
    <t>91% 29/32</t>
  </si>
  <si>
    <t>UnicodeUnescaper.java</t>
  </si>
  <si>
    <t>86% 25/29</t>
  </si>
  <si>
    <t>UnicodeUnpairedSurrogateRemover.java</t>
  </si>
  <si>
    <t>DateFormatUtils.java</t>
  </si>
  <si>
    <t>98% 43/44</t>
  </si>
  <si>
    <t>94% 15/16</t>
  </si>
  <si>
    <t>DateUtils.java</t>
  </si>
  <si>
    <t>97% 293/303</t>
  </si>
  <si>
    <t>94% 223/238</t>
  </si>
  <si>
    <t>DurationFormatUtils.java</t>
  </si>
  <si>
    <t>95% 235/247</t>
  </si>
  <si>
    <t>89% 139/156</t>
  </si>
  <si>
    <t>FastDateFormat.java</t>
  </si>
  <si>
    <t>94% 48/51</t>
  </si>
  <si>
    <t>90% 38/42</t>
  </si>
  <si>
    <t>FastDateParser.java</t>
  </si>
  <si>
    <t>98% 319/326</t>
  </si>
  <si>
    <t>94% 190/203</t>
  </si>
  <si>
    <t>FastDatePrinter.java</t>
  </si>
  <si>
    <t>95% 413/437</t>
  </si>
  <si>
    <t>79% 215/273</t>
  </si>
  <si>
    <t>FastTimeZone.java</t>
  </si>
  <si>
    <t>90% 19/21</t>
  </si>
  <si>
    <t>FormatCache.java</t>
  </si>
  <si>
    <t>92% 47/51</t>
  </si>
  <si>
    <t>77% 17/22</t>
  </si>
  <si>
    <t>GmtTimeZone.java</t>
  </si>
  <si>
    <t>100% 23/23</t>
  </si>
  <si>
    <t>92% 24/26</t>
  </si>
  <si>
    <t>StopWatch.java</t>
  </si>
  <si>
    <t>99% 79/80</t>
  </si>
  <si>
    <t>88% 43/49</t>
  </si>
  <si>
    <t>72% 13/18</t>
  </si>
  <si>
    <t>Triple.java</t>
  </si>
  <si>
    <t>Pair.java</t>
  </si>
  <si>
    <t>MutableTriple.java</t>
  </si>
  <si>
    <t>80% 4/5</t>
  </si>
  <si>
    <t>MutablePair.java</t>
  </si>
  <si>
    <t>ImmutableTriple.java</t>
  </si>
  <si>
    <t>ImmutablePair.java</t>
  </si>
  <si>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</si>
  <si>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</si>
  <si>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</si>
  <si>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</si>
  <si>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</si>
  <si>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</si>
  <si>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</si>
  <si>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</si>
  <si>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</si>
  <si>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</si>
  <si>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</si>
  <si>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</si>
  <si>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</si>
  <si>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Apache Commons Lang</t>
  </si>
  <si>
    <t>org.apache.commons.lang3</t>
  </si>
  <si>
    <t>LocaleUtils</t>
  </si>
  <si>
    <t>EnumUtils</t>
  </si>
  <si>
    <t>SerializationUtils.ClassLoaderAwareObjectInputStream</t>
  </si>
  <si>
    <t>StringEscapeUtils.CsvEscaper</t>
  </si>
  <si>
    <t>ClassUtils.2.new Iterator() {...}</t>
  </si>
  <si>
    <t>Conversion</t>
  </si>
  <si>
    <t>AnnotationUtils.new ToStringStyle() {...}</t>
  </si>
  <si>
    <t>ArchUtils</t>
  </si>
  <si>
    <t>ThreadUtils.NamePredicate</t>
  </si>
  <si>
    <t>CharUtils</t>
  </si>
  <si>
    <t>AnnotationUtils</t>
  </si>
  <si>
    <t>CharRange.CharacterIterator</t>
  </si>
  <si>
    <t>NotImplementedException</t>
  </si>
  <si>
    <t>ArrayUtils.new Comparator() {...}</t>
  </si>
  <si>
    <t>BooleanUtils</t>
  </si>
  <si>
    <t>Functions</t>
  </si>
  <si>
    <t>ObjectUtils</t>
  </si>
  <si>
    <t>ThreadUtils.AlwaysTruePredicate</t>
  </si>
  <si>
    <t>ThreadUtils.ThreadIdPredicate</t>
  </si>
  <si>
    <t>RegExUtils</t>
  </si>
  <si>
    <t>StringUtils</t>
  </si>
  <si>
    <t>SerializationUtils</t>
  </si>
  <si>
    <t>CharSet</t>
  </si>
  <si>
    <t>RandomStringUtils</t>
  </si>
  <si>
    <t>Range</t>
  </si>
  <si>
    <t>RandomUtils</t>
  </si>
  <si>
    <t>BitField</t>
  </si>
  <si>
    <t>CharRange</t>
  </si>
  <si>
    <t>LocaleUtils.SyncAvoid</t>
  </si>
  <si>
    <t>ClassUtils</t>
  </si>
  <si>
    <t>JavaVersion</t>
  </si>
  <si>
    <t>Validate</t>
  </si>
  <si>
    <t>ArrayUtils</t>
  </si>
  <si>
    <t>ClassUtils.Interfaces</t>
  </si>
  <si>
    <t>CharEncoding</t>
  </si>
  <si>
    <t>Range.ComparableComparator</t>
  </si>
  <si>
    <t>StringEscapeUtils.CsvUnescaper</t>
  </si>
  <si>
    <t>SerializationException</t>
  </si>
  <si>
    <t>CharSequenceUtils</t>
  </si>
  <si>
    <t>ObjectUtils.Null</t>
  </si>
  <si>
    <t>StringEscapeUtils</t>
  </si>
  <si>
    <t>CharSetUtils</t>
  </si>
  <si>
    <t>ThreadUtils</t>
  </si>
  <si>
    <t>SystemUtils</t>
  </si>
  <si>
    <t>ClassUtils.1.new Iterator() {...}</t>
  </si>
  <si>
    <t>ClassPathUtils</t>
  </si>
  <si>
    <t>ClassUtils.new Iterable() {...}</t>
  </si>
  <si>
    <t>org.apache.commons.lang3.reflect</t>
  </si>
  <si>
    <t>TypeUtils</t>
  </si>
  <si>
    <t>TypeUtils.WildcardTypeBuilder</t>
  </si>
  <si>
    <t>TypeUtils.GenericArrayTypeImpl</t>
  </si>
  <si>
    <t>MemberUtils.Executable</t>
  </si>
  <si>
    <t>TypeUtils.ParameterizedTypeImpl</t>
  </si>
  <si>
    <t>TypeLiteral</t>
  </si>
  <si>
    <t>TypeUtils.WildcardTypeImpl</t>
  </si>
  <si>
    <t>TypeUtils.new Typed() {...}</t>
  </si>
  <si>
    <t>MemberUtils</t>
  </si>
  <si>
    <t>FieldUtils</t>
  </si>
  <si>
    <t>ConstructorUtils</t>
  </si>
  <si>
    <t>InheritanceUtils</t>
  </si>
  <si>
    <t>MethodUtils</t>
  </si>
  <si>
    <t>org.apache.commons.lang3.event</t>
  </si>
  <si>
    <t>EventUtils</t>
  </si>
  <si>
    <t>EventListenerSupport</t>
  </si>
  <si>
    <t>EventUtils.EventBindingInvocationHandler</t>
  </si>
  <si>
    <t>EventListenerSupport.ProxyInvocationHandler</t>
  </si>
  <si>
    <t>org.apache.commons.lang3.tuple</t>
  </si>
  <si>
    <t>MutableTriple</t>
  </si>
  <si>
    <t>ImmutableTriple</t>
  </si>
  <si>
    <t>Triple</t>
  </si>
  <si>
    <t>ImmutablePair</t>
  </si>
  <si>
    <t>Pair</t>
  </si>
  <si>
    <t>MutablePair</t>
  </si>
  <si>
    <t>org.apache.commons.lang3.exception</t>
  </si>
  <si>
    <t>ContextedRuntimeException</t>
  </si>
  <si>
    <t>CloneFailedException</t>
  </si>
  <si>
    <t>ExceptionUtils</t>
  </si>
  <si>
    <t>ContextedException</t>
  </si>
  <si>
    <t>DefaultExceptionContext</t>
  </si>
  <si>
    <t>org.apache.commons.lang3.arch</t>
  </si>
  <si>
    <t>Processor.Arch</t>
  </si>
  <si>
    <t>Processor.Type</t>
  </si>
  <si>
    <t>Processor</t>
  </si>
  <si>
    <t>org.apache.commons.lang3.time</t>
  </si>
  <si>
    <t>StopWatch.SplitState</t>
  </si>
  <si>
    <t>StopWatch.State.new StopWatch.State() {...}</t>
  </si>
  <si>
    <t>FormatCache</t>
  </si>
  <si>
    <t>FastDateParser.ISO8601TimeZoneStrategy</t>
  </si>
  <si>
    <t>FastDatePrinter.TwentyFourHourField</t>
  </si>
  <si>
    <t>FastDatePrinter.TwoDigitYearField</t>
  </si>
  <si>
    <t>FastDateParser.new Comparator() {...}</t>
  </si>
  <si>
    <t>FastDateParser.new FastDateParser.NumberStrategy() {...}</t>
  </si>
  <si>
    <t>FastDatePrinter.TimeZoneDisplayKey</t>
  </si>
  <si>
    <t>FastDatePrinter</t>
  </si>
  <si>
    <t>DurationFormatUtils.Token</t>
  </si>
  <si>
    <t>FastDatePrinter.UnpaddedNumberField</t>
  </si>
  <si>
    <t>FormatCache.MultipartKey</t>
  </si>
  <si>
    <t>FastDateParser.StrategyAndWidth</t>
  </si>
  <si>
    <t>FastDateFormat.new FormatCache() {...}</t>
  </si>
  <si>
    <t>FastDatePrinter.WeekYear</t>
  </si>
  <si>
    <t>FastDatePrinter.PaddedNumberField</t>
  </si>
  <si>
    <t>FastDatePrinter.StringLiteral</t>
  </si>
  <si>
    <t>FastDatePrinter.TwelveHourField</t>
  </si>
  <si>
    <t>FastDateFormat</t>
  </si>
  <si>
    <t>FastDatePrinter.TimeZoneNameRule</t>
  </si>
  <si>
    <t>FastDateParser.PatternStrategy</t>
  </si>
  <si>
    <t>FastDatePrinter.CharacterLiteral</t>
  </si>
  <si>
    <t>DateFormatUtils</t>
  </si>
  <si>
    <t>DurationFormatUtils</t>
  </si>
  <si>
    <t>FastDateParser.StrategyParser</t>
  </si>
  <si>
    <t>FastDatePrinter.TimeZoneNumberRule</t>
  </si>
  <si>
    <t>FastDatePrinter.TextField</t>
  </si>
  <si>
    <t>FastDatePrinter.TwoDigitNumberField</t>
  </si>
  <si>
    <t>FastDateParser.TimeZoneStrategy.TzInfo</t>
  </si>
  <si>
    <t>FastDateParser</t>
  </si>
  <si>
    <t>DateUtils.ModifyType</t>
  </si>
  <si>
    <t>DateUtils</t>
  </si>
  <si>
    <t>GmtTimeZone</t>
  </si>
  <si>
    <t>DateUtils.DateIterator</t>
  </si>
  <si>
    <t>FastDatePrinter.DayInWeekField</t>
  </si>
  <si>
    <t>FastDateParser.CopyQuotedStrategy</t>
  </si>
  <si>
    <t>FastDateParser.Strategy</t>
  </si>
  <si>
    <t>FastDateParser.NumberStrategy</t>
  </si>
  <si>
    <t>FastTimeZone</t>
  </si>
  <si>
    <t>StopWatch.State</t>
  </si>
  <si>
    <t>FastDatePrinter.TwoDigitMonthField</t>
  </si>
  <si>
    <t>FastDatePrinter.Iso8601_Rule</t>
  </si>
  <si>
    <t>StopWatch</t>
  </si>
  <si>
    <t>FastDateParser.CaseInsensitiveTextStrategy</t>
  </si>
  <si>
    <t>FastDateParser.TimeZoneStrategy</t>
  </si>
  <si>
    <t>FastDatePrinter.UnpaddedMonthField</t>
  </si>
  <si>
    <t>org.apache.commons.lang3.text</t>
  </si>
  <si>
    <t>StrLookup.MapStrLookup</t>
  </si>
  <si>
    <t>StrSubstitutor</t>
  </si>
  <si>
    <t>FormattableUtils</t>
  </si>
  <si>
    <t>StrMatcher.TrimMatcher</t>
  </si>
  <si>
    <t>StrMatcher.CharMatcher</t>
  </si>
  <si>
    <t>StrBuilder.StrBuilderWriter</t>
  </si>
  <si>
    <t>ExtendedMessageFormat</t>
  </si>
  <si>
    <t>StrMatcher</t>
  </si>
  <si>
    <t>StrTokenizer</t>
  </si>
  <si>
    <t>StrBuilder</t>
  </si>
  <si>
    <t>CompositeFormat</t>
  </si>
  <si>
    <t>StrMatcher.CharSetMatcher</t>
  </si>
  <si>
    <t>StrBuilder.StrBuilderReader</t>
  </si>
  <si>
    <t>StrLookup.SystemPropertiesStrLookup</t>
  </si>
  <si>
    <t>StrMatcher.NoMatcher</t>
  </si>
  <si>
    <t>WordUtils</t>
  </si>
  <si>
    <t>StrMatcher.StringMatcher</t>
  </si>
  <si>
    <t>StrLookup</t>
  </si>
  <si>
    <t>StrBuilder.StrBuilderTokenizer</t>
  </si>
  <si>
    <t>org.apache.commons.lang3.text.translate</t>
  </si>
  <si>
    <t>UnicodeUnescaper</t>
  </si>
  <si>
    <t>AggregateTranslator</t>
  </si>
  <si>
    <t>CharSequenceTranslator</t>
  </si>
  <si>
    <t>JavaUnicodeEscaper</t>
  </si>
  <si>
    <t>CodePointTranslator</t>
  </si>
  <si>
    <t>UnicodeEscaper</t>
  </si>
  <si>
    <t>UnicodeUnpairedSurrogateRemover</t>
  </si>
  <si>
    <t>NumericEntityUnescaper.OPTION</t>
  </si>
  <si>
    <t>OctalUnescaper</t>
  </si>
  <si>
    <t>LookupTranslator</t>
  </si>
  <si>
    <t>NumericEntityEscaper</t>
  </si>
  <si>
    <t>EntityArrays</t>
  </si>
  <si>
    <t>NumericEntityUnescaper</t>
  </si>
  <si>
    <t>org.apache.commons.lang3.math</t>
  </si>
  <si>
    <t>IEEE754rUtils</t>
  </si>
  <si>
    <t>NumberUtils</t>
  </si>
  <si>
    <t>Fraction</t>
  </si>
  <si>
    <t>org.apache.commons.lang3.concurrent</t>
  </si>
  <si>
    <t>BackgroundInitializer.InitializationTask</t>
  </si>
  <si>
    <t>BasicThreadFactory.Builder</t>
  </si>
  <si>
    <t>TimedSemaphore</t>
  </si>
  <si>
    <t>ConcurrentUtils.ConstantFuture</t>
  </si>
  <si>
    <t>CallableBackgroundInitializer</t>
  </si>
  <si>
    <t>EventCountCircuitBreaker.StateStrategyClosed</t>
  </si>
  <si>
    <t>TimedSemaphore.new Runnable() {...}</t>
  </si>
  <si>
    <t>AbstractCircuitBreaker.State.new AbstractCircuitBreaker.State() {...}</t>
  </si>
  <si>
    <t>LazyInitializer</t>
  </si>
  <si>
    <t>Memoizer.new Callable() {...}</t>
  </si>
  <si>
    <t>ThresholdCircuitBreaker</t>
  </si>
  <si>
    <t>EventCountCircuitBreaker</t>
  </si>
  <si>
    <t>CircuitBreakingException</t>
  </si>
  <si>
    <t>EventCountCircuitBreaker.StateStrategyOpen</t>
  </si>
  <si>
    <t>ConcurrentUtils</t>
  </si>
  <si>
    <t>ConstantInitializer</t>
  </si>
  <si>
    <t>MultiBackgroundInitializer.MultiBackgroundInitializerResults</t>
  </si>
  <si>
    <t>EventCountCircuitBreaker.CheckIntervalData</t>
  </si>
  <si>
    <t>BackgroundInitializer</t>
  </si>
  <si>
    <t>AtomicInitializer</t>
  </si>
  <si>
    <t>ConcurrentException</t>
  </si>
  <si>
    <t>EventCountCircuitBreaker.StateStrategy</t>
  </si>
  <si>
    <t>MultiBackgroundInitializer</t>
  </si>
  <si>
    <t>AbstractCircuitBreaker</t>
  </si>
  <si>
    <t>ConcurrentRuntimeException</t>
  </si>
  <si>
    <t>AtomicSafeInitializer</t>
  </si>
  <si>
    <t>AbstractCircuitBreaker.State</t>
  </si>
  <si>
    <t>BasicThreadFactory</t>
  </si>
  <si>
    <t>Memoizer</t>
  </si>
  <si>
    <t>org.apache.commons.lang3.mutable</t>
  </si>
  <si>
    <t>MutableFloat</t>
  </si>
  <si>
    <t>MutableInt</t>
  </si>
  <si>
    <t>MutableShort</t>
  </si>
  <si>
    <t>MutableDouble</t>
  </si>
  <si>
    <t>MutableByte</t>
  </si>
  <si>
    <t>MutableBoolean</t>
  </si>
  <si>
    <t>MutableLong</t>
  </si>
  <si>
    <t>MutableObject</t>
  </si>
  <si>
    <t>org.apache.commons.lang3.builder</t>
  </si>
  <si>
    <t>ReflectionDiffBuilder</t>
  </si>
  <si>
    <t>CompareToBuilder</t>
  </si>
  <si>
    <t>RecursiveToStringStyle</t>
  </si>
  <si>
    <t>ToStringStyle.JsonToStringStyle</t>
  </si>
  <si>
    <t>DiffBuilder.new Diff() {...}</t>
  </si>
  <si>
    <t>ToStringStyle.ShortPrefixToStringStyle</t>
  </si>
  <si>
    <t>DiffResult</t>
  </si>
  <si>
    <t>ToStringStyle.DefaultToStringStyle</t>
  </si>
  <si>
    <t>ToStringStyle.NoFieldNameToStringStyle</t>
  </si>
  <si>
    <t>ToStringStyle.SimpleToStringStyle</t>
  </si>
  <si>
    <t>ReflectionToStringBuilder</t>
  </si>
  <si>
    <t>HashCodeBuilder</t>
  </si>
  <si>
    <t>ToStringStyle</t>
  </si>
  <si>
    <t>StandardToStringStyle</t>
  </si>
  <si>
    <t>ToStringBuilder</t>
  </si>
  <si>
    <t>MultilineRecursiveToStringStyle</t>
  </si>
  <si>
    <t>EqualsBuilder</t>
  </si>
  <si>
    <t>Diff</t>
  </si>
  <si>
    <t>ToStringStyle.MultiLineToStringStyle</t>
  </si>
  <si>
    <t>ToStringStyle.NoClassNameToStringStyle</t>
  </si>
  <si>
    <t>DiffBuilder</t>
  </si>
  <si>
    <t>IDKey</t>
  </si>
  <si>
    <t>Table2.INSTRUCTION_MISSED</t>
  </si>
  <si>
    <t>Table2.INSTRUCTION_COVERED</t>
  </si>
  <si>
    <t>Table2.BRANCH_MISSED</t>
  </si>
  <si>
    <t>Table2.BRANCH_COVERED</t>
  </si>
  <si>
    <t>Table2.COMPLEXITY_MISSED</t>
  </si>
  <si>
    <t>Table2.COMPLEXITY_COVERED</t>
  </si>
  <si>
    <t>Instruction total</t>
  </si>
  <si>
    <t>Branch Total</t>
  </si>
  <si>
    <t>Complexity Total</t>
  </si>
  <si>
    <t>Statement Coverage</t>
  </si>
  <si>
    <t>Branch Coverage</t>
  </si>
  <si>
    <t>Mutation Score</t>
  </si>
  <si>
    <t>86</t>
  </si>
  <si>
    <t>100</t>
  </si>
  <si>
    <t>90</t>
  </si>
  <si>
    <t>97</t>
  </si>
  <si>
    <t>83</t>
  </si>
  <si>
    <t>91</t>
  </si>
  <si>
    <t>85</t>
  </si>
  <si>
    <t>98</t>
  </si>
  <si>
    <t>93</t>
  </si>
  <si>
    <t>82</t>
  </si>
  <si>
    <t>78</t>
  </si>
  <si>
    <t>94</t>
  </si>
  <si>
    <t>92</t>
  </si>
  <si>
    <t>87</t>
  </si>
  <si>
    <t>64</t>
  </si>
  <si>
    <t>89</t>
  </si>
  <si>
    <t>55</t>
  </si>
  <si>
    <t>68</t>
  </si>
  <si>
    <t>44</t>
  </si>
  <si>
    <t>73</t>
  </si>
  <si>
    <t>22</t>
  </si>
  <si>
    <t>96</t>
  </si>
  <si>
    <t>79</t>
  </si>
  <si>
    <t>72</t>
  </si>
  <si>
    <t>80</t>
  </si>
  <si>
    <t>77</t>
  </si>
  <si>
    <t>88</t>
  </si>
  <si>
    <t>95</t>
  </si>
  <si>
    <t>75</t>
  </si>
  <si>
    <t>20</t>
  </si>
  <si>
    <t>15</t>
  </si>
  <si>
    <t>33</t>
  </si>
  <si>
    <t>67</t>
  </si>
  <si>
    <t>84</t>
  </si>
  <si>
    <t>10</t>
  </si>
  <si>
    <t>81</t>
  </si>
  <si>
    <t>57</t>
  </si>
  <si>
    <t>Version</t>
  </si>
  <si>
    <t>Defects</t>
  </si>
  <si>
    <t>KLOC</t>
  </si>
  <si>
    <t>Defect Density</t>
  </si>
  <si>
    <t>Ca</t>
  </si>
  <si>
    <t>Ce</t>
  </si>
  <si>
    <t>I= ce/(ca+ce)</t>
  </si>
  <si>
    <t>Pearson Value</t>
  </si>
  <si>
    <t>Pearson M1,M6</t>
  </si>
  <si>
    <t>Pearson M2,M6</t>
  </si>
  <si>
    <t>Pearson: M1,M4</t>
  </si>
  <si>
    <t>Pearson:M2,M4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</si>
</sst>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NumberFormat="1"/>
    <xf numFmtId="0" fontId="1" fillId="0" borderId="0" xfId="1" applyNumberFormat="1"/>
    <xf numFmtId="0" fontId="2" fillId="0" borderId="0" xfId="1" applyNumberFormat="1" applyFont="1"/>
    <xf numFmtId="0" fontId="2" fillId="0" borderId="0" xfId="1" applyNumberFormat="1" applyFont="1" applyFill="1"/>
    <xf numFmtId="0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0" fontId="5" fillId="0" borderId="0" xfId="2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6F46C8DD-2336-473B-99E4-4E774D9F1E70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E10D9-024A-4991-BA04-5CBC1AF4DC6F}" autoFormatId="16" applyNumberFormats="0" applyBorderFormats="0" applyFontFormats="0" applyPatternFormats="0" applyAlignmentFormats="0" applyWidthHeightFormats="0">
  <queryTableRefresh nextId="18" unboundColumnsRight="4">
    <queryTableFields count="16">
      <queryTableField id="1" name="Name" tableColumnId="1"/>
      <queryTableField id="2" name="Line Coverage" tableColumnId="2"/>
      <queryTableField id="3" name="Mutation Coverage" tableColumnId="3"/>
      <queryTableField id="4" name="CLASS" tableColumnId="4"/>
      <queryTableField id="5" name="Table2.INSTRUCTION_MISSED" tableColumnId="5"/>
      <queryTableField id="6" name="Table2.INSTRUCTION_COVERED" tableColumnId="6"/>
      <queryTableField id="11" dataBound="0" tableColumnId="11"/>
      <queryTableField id="7" name="Table2.BRANCH_MISSED" tableColumnId="7"/>
      <queryTableField id="8" name="Table2.BRANCH_COVERED" tableColumnId="8"/>
      <queryTableField id="12" dataBound="0" tableColumnId="12"/>
      <queryTableField id="9" name="Table2.COMPLEXITY_MISSED" tableColumnId="9"/>
      <queryTableField id="10" name="Table2.COMPLEXITY_COVERED" tableColumnId="10"/>
      <queryTableField id="13" dataBound="0" tableColumnId="13"/>
      <queryTableField id="14" dataBound="0" tableColumnId="14"/>
      <queryTableField id="15" dataBound="0" tableColumnId="15"/>
      <queryTableField id="17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50347-3D14-4DA6-B969-D8AB6918E9E1}" name="Table1" displayName="Table1" ref="B6:E126" totalsRowShown="0" headerRowDxfId="10" headerRowCellStyle="Normal 2">
  <autoFilter ref="B6:E126" xr:uid="{D9888111-971B-40BA-BFC6-56BEBC116D71}"/>
  <tableColumns count="4">
    <tableColumn id="1" xr3:uid="{1362D88D-3090-4D95-9322-A09C351C830D}" name="Name"/>
    <tableColumn id="2" xr3:uid="{DA26855E-6400-40B9-971D-A01815EF3171}" name="Line Coverage"/>
    <tableColumn id="3" xr3:uid="{3EF517C4-5486-48F2-AAF5-118DC772DC99}" name="Mutation Coverage"/>
    <tableColumn id="4" xr3:uid="{9F256A60-5D57-486A-A2E2-2830A552E6A8}" name="CLASS">
      <calculatedColumnFormula array="1">LEFT(B7,LOOKUP(2^15,FIND(".",B7,ROW(INDIRECT("1:"&amp;LEN(B7)))))-1)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6489A-1CA0-48D9-94B2-0A3C6324CD25}" name="Table2" displayName="Table2" ref="A1:M246" totalsRowShown="0">
  <autoFilter ref="A1:M246" xr:uid="{5F716A94-B490-45A2-A7AF-377A5D89D905}"/>
  <tableColumns count="13">
    <tableColumn id="1" xr3:uid="{231C386A-4F16-48BD-BB7B-5A76C7226120}" name="GROUP"/>
    <tableColumn id="2" xr3:uid="{123566F2-A7BA-4397-B08B-3F96044A8BA5}" name="PACKAGE"/>
    <tableColumn id="3" xr3:uid="{B805C692-ABC9-4A6A-A7F0-73AFDFED170C}" name="CLASS"/>
    <tableColumn id="4" xr3:uid="{A3EBBFE4-431B-4788-8522-E3AA8091EF13}" name="INSTRUCTION_MISSED"/>
    <tableColumn id="5" xr3:uid="{0E4A27EA-07BE-4F47-B629-6327933AFAAE}" name="INSTRUCTION_COVERED"/>
    <tableColumn id="6" xr3:uid="{39C2E289-7409-4A36-884A-C59D1C52C3E6}" name="BRANCH_MISSED"/>
    <tableColumn id="7" xr3:uid="{3648C4B2-60AF-41B9-9D2F-D47451BB0034}" name="BRANCH_COVERED"/>
    <tableColumn id="8" xr3:uid="{4C30DDA9-2E05-47EA-B9F9-9ED80244BCC1}" name="LINE_MISSED"/>
    <tableColumn id="9" xr3:uid="{400091C5-B01B-4766-8C1E-2CD4152BFAD6}" name="LINE_COVERED"/>
    <tableColumn id="10" xr3:uid="{E2023D3E-7718-4D31-822E-A013EA2AE045}" name="COMPLEXITY_MISSED"/>
    <tableColumn id="11" xr3:uid="{260BBDD6-5F2A-4DE9-8D2A-EE9C0DC6ADD4}" name="COMPLEXITY_COVERED"/>
    <tableColumn id="12" xr3:uid="{11A35884-8174-4BC1-B670-E8E32E7EA365}" name="METHOD_MISSED"/>
    <tableColumn id="13" xr3:uid="{C19A7DBD-C6E7-4E81-B603-90197CE93410}" name="METHOD_COVER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3A061-AF74-43BB-AAC6-258535FEF6FA}" name="Merge1" displayName="Merge1" ref="A1:P121" tableType="queryTable" totalsRowShown="0">
  <autoFilter ref="A1:P121" xr:uid="{783A2B61-11F9-496C-9BB7-4C6F02335613}"/>
  <tableColumns count="16">
    <tableColumn id="1" xr3:uid="{E7DF8724-1750-4270-8857-08D4EB6E6073}" uniqueName="1" name="Name" queryTableFieldId="1" dataDxfId="9"/>
    <tableColumn id="2" xr3:uid="{607E01F3-1171-4558-80AD-C5109A0351EC}" uniqueName="2" name="Line Coverage" queryTableFieldId="2" dataDxfId="8"/>
    <tableColumn id="3" xr3:uid="{66ED88E2-0326-4331-B94D-542AFF19E9FE}" uniqueName="3" name="Mutation Coverage" queryTableFieldId="3" dataDxfId="7"/>
    <tableColumn id="4" xr3:uid="{D9C432DB-B0A0-48B8-9DFF-3A6829D92C37}" uniqueName="4" name="CLASS" queryTableFieldId="4" dataDxfId="6"/>
    <tableColumn id="5" xr3:uid="{8437873D-8014-4D17-80CD-5ABC5EC28317}" uniqueName="5" name="Table2.INSTRUCTION_MISSED" queryTableFieldId="5"/>
    <tableColumn id="6" xr3:uid="{A98E7AF1-DFC3-4BAF-9CA1-165452FB1235}" uniqueName="6" name="Table2.INSTRUCTION_COVERED" queryTableFieldId="6"/>
    <tableColumn id="11" xr3:uid="{F131C27E-5646-46D0-867D-8A4EC5B82769}" uniqueName="11" name="Instruction total" queryTableFieldId="11" dataDxfId="5">
      <calculatedColumnFormula>(Merge1[[#This Row],[Table2.INSTRUCTION_MISSED]]+Merge1[[#This Row],[Table2.INSTRUCTION_COVERED]])</calculatedColumnFormula>
    </tableColumn>
    <tableColumn id="7" xr3:uid="{17E18192-42AA-48B3-BE6C-E0E33F90206F}" uniqueName="7" name="Table2.BRANCH_MISSED" queryTableFieldId="7"/>
    <tableColumn id="8" xr3:uid="{D4E2F934-80A9-42C0-BDE9-C8A1BF73BA63}" uniqueName="8" name="Table2.BRANCH_COVERED" queryTableFieldId="8"/>
    <tableColumn id="12" xr3:uid="{818C0AF3-2CB7-456A-B57F-36A9DED7B71B}" uniqueName="12" name="Branch Total" queryTableFieldId="12" dataDxfId="4">
      <calculatedColumnFormula>(Merge1[[#This Row],[Table2.BRANCH_MISSED]]+Merge1[[#This Row],[Table2.BRANCH_COVERED]])</calculatedColumnFormula>
    </tableColumn>
    <tableColumn id="9" xr3:uid="{960F33B2-9C5C-4321-B561-A2B37CD15D71}" uniqueName="9" name="Table2.COMPLEXITY_MISSED" queryTableFieldId="9"/>
    <tableColumn id="10" xr3:uid="{98A56038-0B98-401B-ADE7-A589C6FEDE9F}" uniqueName="10" name="Table2.COMPLEXITY_COVERED" queryTableFieldId="10"/>
    <tableColumn id="13" xr3:uid="{6F13CE45-656D-428D-95DC-182BF9DEE512}" uniqueName="13" name="Complexity Total" queryTableFieldId="13" dataDxfId="3">
      <calculatedColumnFormula>(Merge1[[#This Row],[Table2.COMPLEXITY_MISSED]]+Merge1[[#This Row],[Table2.COMPLEXITY_COVERED]])</calculatedColumnFormula>
    </tableColumn>
    <tableColumn id="14" xr3:uid="{5565DBAC-99D3-4E66-AFEB-A5F2CD1C8698}" uniqueName="14" name="Statement Coverage" queryTableFieldId="14" dataDxfId="2">
      <calculatedColumnFormula>(Merge1[[#This Row],[Table2.INSTRUCTION_COVERED]]/Merge1[[#This Row],[Instruction total]])*100</calculatedColumnFormula>
    </tableColumn>
    <tableColumn id="15" xr3:uid="{EC2DDD8A-79E4-4594-8ED8-1705F4DCBE7B}" uniqueName="15" name="Branch Coverage" queryTableFieldId="15" dataDxfId="1">
      <calculatedColumnFormula>(I2/J2)*100</calculatedColumnFormula>
    </tableColumn>
    <tableColumn id="17" xr3:uid="{8C1A125E-CF46-4D1E-B2A9-AA92C8C337FE}" uniqueName="17" name="Mutation Score" queryTableFieldId="17" dataDxfId="0">
      <calculatedColumnFormula>LEFT(Merge1[[#This Row],[Mutation Coverage]], SEARCH("%",Merge1[[#This Row],[Mutation Coverage]])-1)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ED28-54F4-4F09-BB90-3EDDF49E1AAD}">
  <dimension ref="B4:E126"/>
  <sheetViews>
    <sheetView topLeftCell="A6" workbookViewId="0">
      <selection activeCell="E7" sqref="E7"/>
    </sheetView>
  </sheetViews>
  <sheetFormatPr defaultRowHeight="14.4" x14ac:dyDescent="0.3"/>
  <cols>
    <col min="2" max="2" width="29.21875" customWidth="1"/>
    <col min="3" max="3" width="22.5546875" customWidth="1"/>
    <col min="4" max="4" width="37.21875" customWidth="1"/>
  </cols>
  <sheetData>
    <row r="4" spans="2:5" ht="15.6" x14ac:dyDescent="0.3">
      <c r="B4" s="1"/>
      <c r="C4" s="1"/>
      <c r="D4" s="1"/>
    </row>
    <row r="5" spans="2:5" ht="15.6" x14ac:dyDescent="0.3">
      <c r="B5" s="1"/>
      <c r="C5" s="1"/>
      <c r="D5" s="1"/>
    </row>
    <row r="6" spans="2:5" ht="15.6" x14ac:dyDescent="0.3">
      <c r="B6" s="3" t="s">
        <v>2</v>
      </c>
      <c r="C6" s="3" t="s">
        <v>0</v>
      </c>
      <c r="D6" s="3" t="s">
        <v>1</v>
      </c>
      <c r="E6" s="4" t="s">
        <v>318</v>
      </c>
    </row>
    <row r="7" spans="2:5" ht="15.6" x14ac:dyDescent="0.3">
      <c r="B7" s="1" t="s">
        <v>3</v>
      </c>
      <c r="C7" s="1" t="s">
        <v>4</v>
      </c>
      <c r="D7" s="1" t="s">
        <v>5</v>
      </c>
      <c r="E7" t="str" cm="1">
        <f t="array" aca="1" ref="E7" ca="1">LEFT(B7,LOOKUP(2^15,FIND(".",B7,ROW(INDIRECT("1:"&amp;LEN(B7)))))-1)</f>
        <v>AnnotationUtils</v>
      </c>
    </row>
    <row r="8" spans="2:5" ht="15.6" x14ac:dyDescent="0.3">
      <c r="B8" s="1" t="s">
        <v>6</v>
      </c>
      <c r="C8" s="1" t="s">
        <v>7</v>
      </c>
      <c r="D8" s="1" t="s">
        <v>8</v>
      </c>
      <c r="E8" t="str" cm="1">
        <f t="array" aca="1" ref="E8" ca="1">LEFT(B8,LOOKUP(2^15,FIND(".",B8,ROW(INDIRECT("1:"&amp;LEN(B8)))))-1)</f>
        <v>ArchUtils</v>
      </c>
    </row>
    <row r="9" spans="2:5" ht="15.6" x14ac:dyDescent="0.3">
      <c r="B9" s="1" t="s">
        <v>9</v>
      </c>
      <c r="C9" s="1" t="s">
        <v>10</v>
      </c>
      <c r="D9" s="1" t="s">
        <v>11</v>
      </c>
      <c r="E9" t="str" cm="1">
        <f t="array" aca="1" ref="E9" ca="1">LEFT(B9,LOOKUP(2^15,FIND(".",B9,ROW(INDIRECT("1:"&amp;LEN(B9)))))-1)</f>
        <v>ArrayUtils</v>
      </c>
    </row>
    <row r="10" spans="2:5" ht="15.6" x14ac:dyDescent="0.3">
      <c r="B10" s="1" t="s">
        <v>12</v>
      </c>
      <c r="C10" s="1" t="s">
        <v>13</v>
      </c>
      <c r="D10" s="1" t="s">
        <v>14</v>
      </c>
      <c r="E10" t="str" cm="1">
        <f t="array" aca="1" ref="E10" ca="1">LEFT(B10,LOOKUP(2^15,FIND(".",B10,ROW(INDIRECT("1:"&amp;LEN(B10)))))-1)</f>
        <v>BitField</v>
      </c>
    </row>
    <row r="11" spans="2:5" ht="15.6" x14ac:dyDescent="0.3">
      <c r="B11" s="1" t="s">
        <v>15</v>
      </c>
      <c r="C11" s="1" t="s">
        <v>16</v>
      </c>
      <c r="D11" s="1" t="s">
        <v>17</v>
      </c>
      <c r="E11" t="str" cm="1">
        <f t="array" aca="1" ref="E11" ca="1">LEFT(B11,LOOKUP(2^15,FIND(".",B11,ROW(INDIRECT("1:"&amp;LEN(B11)))))-1)</f>
        <v>BooleanUtils</v>
      </c>
    </row>
    <row r="12" spans="2:5" ht="15.6" x14ac:dyDescent="0.3">
      <c r="B12" s="1" t="s">
        <v>18</v>
      </c>
      <c r="C12" s="1" t="s">
        <v>19</v>
      </c>
      <c r="D12" s="1" t="s">
        <v>20</v>
      </c>
      <c r="E12" t="str" cm="1">
        <f t="array" aca="1" ref="E12" ca="1">LEFT(B12,LOOKUP(2^15,FIND(".",B12,ROW(INDIRECT("1:"&amp;LEN(B12)))))-1)</f>
        <v>CharEncoding</v>
      </c>
    </row>
    <row r="13" spans="2:5" ht="15.6" x14ac:dyDescent="0.3">
      <c r="B13" s="1" t="s">
        <v>21</v>
      </c>
      <c r="C13" s="1" t="s">
        <v>22</v>
      </c>
      <c r="D13" s="1" t="s">
        <v>23</v>
      </c>
      <c r="E13" t="str" cm="1">
        <f t="array" aca="1" ref="E13" ca="1">LEFT(B13,LOOKUP(2^15,FIND(".",B13,ROW(INDIRECT("1:"&amp;LEN(B13)))))-1)</f>
        <v>CharRange</v>
      </c>
    </row>
    <row r="14" spans="2:5" ht="15.6" x14ac:dyDescent="0.3">
      <c r="B14" s="1" t="s">
        <v>24</v>
      </c>
      <c r="C14" s="1" t="s">
        <v>25</v>
      </c>
      <c r="D14" s="1" t="s">
        <v>26</v>
      </c>
      <c r="E14" t="str" cm="1">
        <f t="array" aca="1" ref="E14" ca="1">LEFT(B14,LOOKUP(2^15,FIND(".",B14,ROW(INDIRECT("1:"&amp;LEN(B14)))))-1)</f>
        <v>CharSequenceUtils</v>
      </c>
    </row>
    <row r="15" spans="2:5" ht="15.6" x14ac:dyDescent="0.3">
      <c r="B15" s="1" t="s">
        <v>27</v>
      </c>
      <c r="C15" s="1" t="s">
        <v>28</v>
      </c>
      <c r="D15" s="1" t="s">
        <v>29</v>
      </c>
      <c r="E15" t="str" cm="1">
        <f t="array" aca="1" ref="E15" ca="1">LEFT(B15,LOOKUP(2^15,FIND(".",B15,ROW(INDIRECT("1:"&amp;LEN(B15)))))-1)</f>
        <v>CharSet</v>
      </c>
    </row>
    <row r="16" spans="2:5" ht="15.6" x14ac:dyDescent="0.3">
      <c r="B16" s="1" t="s">
        <v>30</v>
      </c>
      <c r="C16" s="1" t="s">
        <v>31</v>
      </c>
      <c r="D16" s="1" t="s">
        <v>32</v>
      </c>
      <c r="E16" t="str" cm="1">
        <f t="array" aca="1" ref="E16" ca="1">LEFT(B16,LOOKUP(2^15,FIND(".",B16,ROW(INDIRECT("1:"&amp;LEN(B16)))))-1)</f>
        <v>CharSetUtils</v>
      </c>
    </row>
    <row r="17" spans="2:5" ht="15.6" x14ac:dyDescent="0.3">
      <c r="B17" s="1" t="s">
        <v>33</v>
      </c>
      <c r="C17" s="1" t="s">
        <v>34</v>
      </c>
      <c r="D17" s="1" t="s">
        <v>35</v>
      </c>
      <c r="E17" t="str" cm="1">
        <f t="array" aca="1" ref="E17" ca="1">LEFT(B17,LOOKUP(2^15,FIND(".",B17,ROW(INDIRECT("1:"&amp;LEN(B17)))))-1)</f>
        <v>CharUtils</v>
      </c>
    </row>
    <row r="18" spans="2:5" ht="15.6" x14ac:dyDescent="0.3">
      <c r="B18" s="1" t="s">
        <v>36</v>
      </c>
      <c r="C18" s="1" t="s">
        <v>37</v>
      </c>
      <c r="D18" s="1" t="s">
        <v>20</v>
      </c>
      <c r="E18" t="str" cm="1">
        <f t="array" aca="1" ref="E18" ca="1">LEFT(B18,LOOKUP(2^15,FIND(".",B18,ROW(INDIRECT("1:"&amp;LEN(B18)))))-1)</f>
        <v>ClassPathUtils</v>
      </c>
    </row>
    <row r="19" spans="2:5" ht="15.6" x14ac:dyDescent="0.3">
      <c r="B19" s="1" t="s">
        <v>38</v>
      </c>
      <c r="C19" s="1" t="s">
        <v>39</v>
      </c>
      <c r="D19" s="1" t="s">
        <v>40</v>
      </c>
      <c r="E19" t="str" cm="1">
        <f t="array" aca="1" ref="E19" ca="1">LEFT(B19,LOOKUP(2^15,FIND(".",B19,ROW(INDIRECT("1:"&amp;LEN(B19)))))-1)</f>
        <v>ClassUtils</v>
      </c>
    </row>
    <row r="20" spans="2:5" ht="15.6" x14ac:dyDescent="0.3">
      <c r="B20" s="1" t="s">
        <v>41</v>
      </c>
      <c r="C20" s="1" t="s">
        <v>42</v>
      </c>
      <c r="D20" s="1" t="s">
        <v>43</v>
      </c>
      <c r="E20" t="str" cm="1">
        <f t="array" aca="1" ref="E20" ca="1">LEFT(B20,LOOKUP(2^15,FIND(".",B20,ROW(INDIRECT("1:"&amp;LEN(B20)))))-1)</f>
        <v>Conversion</v>
      </c>
    </row>
    <row r="21" spans="2:5" ht="15.6" x14ac:dyDescent="0.3">
      <c r="B21" s="1" t="s">
        <v>44</v>
      </c>
      <c r="C21" s="1" t="s">
        <v>45</v>
      </c>
      <c r="D21" s="1" t="s">
        <v>46</v>
      </c>
      <c r="E21" t="str" cm="1">
        <f t="array" aca="1" ref="E21" ca="1">LEFT(B21,LOOKUP(2^15,FIND(".",B21,ROW(INDIRECT("1:"&amp;LEN(B21)))))-1)</f>
        <v>EnumUtils</v>
      </c>
    </row>
    <row r="22" spans="2:5" ht="15.6" x14ac:dyDescent="0.3">
      <c r="B22" s="1" t="s">
        <v>47</v>
      </c>
      <c r="C22" s="1" t="s">
        <v>48</v>
      </c>
      <c r="D22" s="1" t="s">
        <v>49</v>
      </c>
      <c r="E22" t="str" cm="1">
        <f t="array" aca="1" ref="E22" ca="1">LEFT(B22,LOOKUP(2^15,FIND(".",B22,ROW(INDIRECT("1:"&amp;LEN(B22)))))-1)</f>
        <v>Functions</v>
      </c>
    </row>
    <row r="23" spans="2:5" ht="15.6" x14ac:dyDescent="0.3">
      <c r="B23" s="1" t="s">
        <v>50</v>
      </c>
      <c r="C23" s="1" t="s">
        <v>51</v>
      </c>
      <c r="D23" s="1" t="s">
        <v>52</v>
      </c>
      <c r="E23" t="str" cm="1">
        <f t="array" aca="1" ref="E23" ca="1">LEFT(B23,LOOKUP(2^15,FIND(".",B23,ROW(INDIRECT("1:"&amp;LEN(B23)))))-1)</f>
        <v>JavaVersion</v>
      </c>
    </row>
    <row r="24" spans="2:5" ht="15.6" x14ac:dyDescent="0.3">
      <c r="B24" s="1" t="s">
        <v>53</v>
      </c>
      <c r="C24" s="1" t="s">
        <v>54</v>
      </c>
      <c r="D24" s="1" t="s">
        <v>55</v>
      </c>
      <c r="E24" t="str" cm="1">
        <f t="array" aca="1" ref="E24" ca="1">LEFT(B24,LOOKUP(2^15,FIND(".",B24,ROW(INDIRECT("1:"&amp;LEN(B24)))))-1)</f>
        <v>LocaleUtils</v>
      </c>
    </row>
    <row r="25" spans="2:5" ht="15.6" x14ac:dyDescent="0.3">
      <c r="B25" s="1" t="s">
        <v>56</v>
      </c>
      <c r="C25" s="1" t="s">
        <v>57</v>
      </c>
      <c r="D25" s="1" t="s">
        <v>58</v>
      </c>
      <c r="E25" t="str" cm="1">
        <f t="array" aca="1" ref="E25" ca="1">LEFT(B25,LOOKUP(2^15,FIND(".",B25,ROW(INDIRECT("1:"&amp;LEN(B25)))))-1)</f>
        <v>NotImplementedException</v>
      </c>
    </row>
    <row r="26" spans="2:5" ht="15.6" x14ac:dyDescent="0.3">
      <c r="B26" s="1" t="s">
        <v>59</v>
      </c>
      <c r="C26" s="1" t="s">
        <v>60</v>
      </c>
      <c r="D26" s="1" t="s">
        <v>61</v>
      </c>
      <c r="E26" t="str" cm="1">
        <f t="array" aca="1" ref="E26" ca="1">LEFT(B26,LOOKUP(2^15,FIND(".",B26,ROW(INDIRECT("1:"&amp;LEN(B26)))))-1)</f>
        <v>ObjectUtils</v>
      </c>
    </row>
    <row r="27" spans="2:5" ht="15.6" x14ac:dyDescent="0.3">
      <c r="B27" s="1" t="s">
        <v>62</v>
      </c>
      <c r="C27" s="1" t="s">
        <v>55</v>
      </c>
      <c r="D27" s="1" t="s">
        <v>63</v>
      </c>
      <c r="E27" t="str" cm="1">
        <f t="array" aca="1" ref="E27" ca="1">LEFT(B27,LOOKUP(2^15,FIND(".",B27,ROW(INDIRECT("1:"&amp;LEN(B27)))))-1)</f>
        <v>RandomStringUtils</v>
      </c>
    </row>
    <row r="28" spans="2:5" ht="15.6" x14ac:dyDescent="0.3">
      <c r="B28" s="1" t="s">
        <v>64</v>
      </c>
      <c r="C28" s="1" t="s">
        <v>65</v>
      </c>
      <c r="D28" s="1" t="s">
        <v>66</v>
      </c>
      <c r="E28" t="str" cm="1">
        <f t="array" aca="1" ref="E28" ca="1">LEFT(B28,LOOKUP(2^15,FIND(".",B28,ROW(INDIRECT("1:"&amp;LEN(B28)))))-1)</f>
        <v>RandomUtils</v>
      </c>
    </row>
    <row r="29" spans="2:5" ht="15.6" x14ac:dyDescent="0.3">
      <c r="B29" s="1" t="s">
        <v>67</v>
      </c>
      <c r="C29" s="1" t="s">
        <v>68</v>
      </c>
      <c r="D29" s="1" t="s">
        <v>69</v>
      </c>
      <c r="E29" t="str" cm="1">
        <f t="array" aca="1" ref="E29" ca="1">LEFT(B29,LOOKUP(2^15,FIND(".",B29,ROW(INDIRECT("1:"&amp;LEN(B29)))))-1)</f>
        <v>Range</v>
      </c>
    </row>
    <row r="30" spans="2:5" ht="15.6" x14ac:dyDescent="0.3">
      <c r="B30" s="1" t="s">
        <v>70</v>
      </c>
      <c r="C30" s="1" t="s">
        <v>71</v>
      </c>
      <c r="D30" s="1" t="s">
        <v>72</v>
      </c>
      <c r="E30" t="str" cm="1">
        <f t="array" aca="1" ref="E30" ca="1">LEFT(B30,LOOKUP(2^15,FIND(".",B30,ROW(INDIRECT("1:"&amp;LEN(B30)))))-1)</f>
        <v>RegExUtils</v>
      </c>
    </row>
    <row r="31" spans="2:5" ht="15.6" x14ac:dyDescent="0.3">
      <c r="B31" s="1" t="s">
        <v>73</v>
      </c>
      <c r="C31" s="1" t="s">
        <v>74</v>
      </c>
      <c r="D31" s="1" t="s">
        <v>75</v>
      </c>
      <c r="E31" t="str" cm="1">
        <f t="array" aca="1" ref="E31" ca="1">LEFT(B31,LOOKUP(2^15,FIND(".",B31,ROW(INDIRECT("1:"&amp;LEN(B31)))))-1)</f>
        <v>SerializationUtils</v>
      </c>
    </row>
    <row r="32" spans="2:5" ht="15.6" x14ac:dyDescent="0.3">
      <c r="B32" s="1" t="s">
        <v>76</v>
      </c>
      <c r="C32" s="1" t="s">
        <v>77</v>
      </c>
      <c r="D32" s="1" t="s">
        <v>78</v>
      </c>
      <c r="E32" t="str" cm="1">
        <f t="array" aca="1" ref="E32" ca="1">LEFT(B32,LOOKUP(2^15,FIND(".",B32,ROW(INDIRECT("1:"&amp;LEN(B32)))))-1)</f>
        <v>StringEscapeUtils</v>
      </c>
    </row>
    <row r="33" spans="2:5" ht="15.6" x14ac:dyDescent="0.3">
      <c r="B33" s="1" t="s">
        <v>79</v>
      </c>
      <c r="C33" s="1" t="s">
        <v>80</v>
      </c>
      <c r="D33" s="1" t="s">
        <v>81</v>
      </c>
      <c r="E33" t="str" cm="1">
        <f t="array" aca="1" ref="E33" ca="1">LEFT(B33,LOOKUP(2^15,FIND(".",B33,ROW(INDIRECT("1:"&amp;LEN(B33)))))-1)</f>
        <v>StringUtils</v>
      </c>
    </row>
    <row r="34" spans="2:5" ht="15.6" x14ac:dyDescent="0.3">
      <c r="B34" s="1" t="s">
        <v>82</v>
      </c>
      <c r="C34" s="1" t="s">
        <v>83</v>
      </c>
      <c r="D34" s="1" t="s">
        <v>84</v>
      </c>
      <c r="E34" t="str" cm="1">
        <f t="array" aca="1" ref="E34" ca="1">LEFT(B34,LOOKUP(2^15,FIND(".",B34,ROW(INDIRECT("1:"&amp;LEN(B34)))))-1)</f>
        <v>SystemUtils</v>
      </c>
    </row>
    <row r="35" spans="2:5" ht="15.6" x14ac:dyDescent="0.3">
      <c r="B35" s="1" t="s">
        <v>85</v>
      </c>
      <c r="C35" s="1" t="s">
        <v>86</v>
      </c>
      <c r="D35" s="1" t="s">
        <v>87</v>
      </c>
      <c r="E35" t="str" cm="1">
        <f t="array" aca="1" ref="E35" ca="1">LEFT(B35,LOOKUP(2^15,FIND(".",B35,ROW(INDIRECT("1:"&amp;LEN(B35)))))-1)</f>
        <v>ThreadUtils</v>
      </c>
    </row>
    <row r="36" spans="2:5" ht="15.6" x14ac:dyDescent="0.3">
      <c r="B36" s="1" t="s">
        <v>88</v>
      </c>
      <c r="C36" s="1" t="s">
        <v>89</v>
      </c>
      <c r="D36" s="1" t="s">
        <v>90</v>
      </c>
      <c r="E36" t="str" cm="1">
        <f t="array" aca="1" ref="E36" ca="1">LEFT(B36,LOOKUP(2^15,FIND(".",B36,ROW(INDIRECT("1:"&amp;LEN(B36)))))-1)</f>
        <v>Validate</v>
      </c>
    </row>
    <row r="37" spans="2:5" ht="15.6" x14ac:dyDescent="0.3">
      <c r="B37" s="2" t="s">
        <v>91</v>
      </c>
      <c r="C37" s="2" t="s">
        <v>92</v>
      </c>
      <c r="D37" s="2" t="s">
        <v>93</v>
      </c>
      <c r="E37" t="str" cm="1">
        <f t="array" aca="1" ref="E37" ca="1">LEFT(B37,LOOKUP(2^15,FIND(".",B37,ROW(INDIRECT("1:"&amp;LEN(B37)))))-1)</f>
        <v>Processor</v>
      </c>
    </row>
    <row r="38" spans="2:5" x14ac:dyDescent="0.3">
      <c r="B38" t="s">
        <v>94</v>
      </c>
      <c r="C38" t="s">
        <v>95</v>
      </c>
      <c r="D38" t="s">
        <v>96</v>
      </c>
      <c r="E38" t="str" cm="1">
        <f t="array" aca="1" ref="E38" ca="1">LEFT(B38,LOOKUP(2^15,FIND(".",B38,ROW(INDIRECT("1:"&amp;LEN(B38)))))-1)</f>
        <v>CompareToBuilder</v>
      </c>
    </row>
    <row r="39" spans="2:5" x14ac:dyDescent="0.3">
      <c r="B39" t="s">
        <v>97</v>
      </c>
      <c r="C39" t="s">
        <v>98</v>
      </c>
      <c r="D39" t="s">
        <v>99</v>
      </c>
      <c r="E39" t="str" cm="1">
        <f t="array" aca="1" ref="E39" ca="1">LEFT(B39,LOOKUP(2^15,FIND(".",B39,ROW(INDIRECT("1:"&amp;LEN(B39)))))-1)</f>
        <v>Diff</v>
      </c>
    </row>
    <row r="40" spans="2:5" x14ac:dyDescent="0.3">
      <c r="B40" t="s">
        <v>100</v>
      </c>
      <c r="C40" t="s">
        <v>101</v>
      </c>
      <c r="D40" t="s">
        <v>102</v>
      </c>
      <c r="E40" t="str" cm="1">
        <f t="array" aca="1" ref="E40" ca="1">LEFT(B40,LOOKUP(2^15,FIND(".",B40,ROW(INDIRECT("1:"&amp;LEN(B40)))))-1)</f>
        <v>DiffBuilder</v>
      </c>
    </row>
    <row r="41" spans="2:5" x14ac:dyDescent="0.3">
      <c r="B41" t="s">
        <v>103</v>
      </c>
      <c r="C41" t="s">
        <v>104</v>
      </c>
      <c r="D41" t="s">
        <v>105</v>
      </c>
      <c r="E41" t="str" cm="1">
        <f t="array" aca="1" ref="E41" ca="1">LEFT(B41,LOOKUP(2^15,FIND(".",B41,ROW(INDIRECT("1:"&amp;LEN(B41)))))-1)</f>
        <v>DiffResult</v>
      </c>
    </row>
    <row r="42" spans="2:5" x14ac:dyDescent="0.3">
      <c r="B42" t="s">
        <v>106</v>
      </c>
      <c r="C42" t="s">
        <v>107</v>
      </c>
      <c r="D42" t="s">
        <v>108</v>
      </c>
      <c r="E42" t="str" cm="1">
        <f t="array" aca="1" ref="E42" ca="1">LEFT(B42,LOOKUP(2^15,FIND(".",B42,ROW(INDIRECT("1:"&amp;LEN(B42)))))-1)</f>
        <v>EqualsBuilder</v>
      </c>
    </row>
    <row r="43" spans="2:5" x14ac:dyDescent="0.3">
      <c r="B43" t="s">
        <v>109</v>
      </c>
      <c r="C43" t="s">
        <v>110</v>
      </c>
      <c r="D43" t="s">
        <v>111</v>
      </c>
      <c r="E43" t="str" cm="1">
        <f t="array" aca="1" ref="E43" ca="1">LEFT(B43,LOOKUP(2^15,FIND(".",B43,ROW(INDIRECT("1:"&amp;LEN(B43)))))-1)</f>
        <v>HashCodeBuilder</v>
      </c>
    </row>
    <row r="44" spans="2:5" x14ac:dyDescent="0.3">
      <c r="B44" t="s">
        <v>112</v>
      </c>
      <c r="C44" t="s">
        <v>113</v>
      </c>
      <c r="D44" t="s">
        <v>114</v>
      </c>
      <c r="E44" t="str" cm="1">
        <f t="array" aca="1" ref="E44" ca="1">LEFT(B44,LOOKUP(2^15,FIND(".",B44,ROW(INDIRECT("1:"&amp;LEN(B44)))))-1)</f>
        <v>IDKey</v>
      </c>
    </row>
    <row r="45" spans="2:5" x14ac:dyDescent="0.3">
      <c r="B45" t="s">
        <v>115</v>
      </c>
      <c r="C45" t="s">
        <v>116</v>
      </c>
      <c r="D45" t="s">
        <v>117</v>
      </c>
      <c r="E45" t="str" cm="1">
        <f t="array" aca="1" ref="E45" ca="1">LEFT(B45,LOOKUP(2^15,FIND(".",B45,ROW(INDIRECT("1:"&amp;LEN(B45)))))-1)</f>
        <v>MultilineRecursiveToStringStyle</v>
      </c>
    </row>
    <row r="46" spans="2:5" x14ac:dyDescent="0.3">
      <c r="B46" t="s">
        <v>118</v>
      </c>
      <c r="C46" t="s">
        <v>119</v>
      </c>
      <c r="D46" t="s">
        <v>120</v>
      </c>
      <c r="E46" t="str" cm="1">
        <f t="array" aca="1" ref="E46" ca="1">LEFT(B46,LOOKUP(2^15,FIND(".",B46,ROW(INDIRECT("1:"&amp;LEN(B46)))))-1)</f>
        <v>RecursiveToStringStyle</v>
      </c>
    </row>
    <row r="47" spans="2:5" x14ac:dyDescent="0.3">
      <c r="B47" t="s">
        <v>121</v>
      </c>
      <c r="C47" t="s">
        <v>122</v>
      </c>
      <c r="D47" t="s">
        <v>123</v>
      </c>
      <c r="E47" t="str" cm="1">
        <f t="array" aca="1" ref="E47" ca="1">LEFT(B47,LOOKUP(2^15,FIND(".",B47,ROW(INDIRECT("1:"&amp;LEN(B47)))))-1)</f>
        <v>ReflectionDiffBuilder</v>
      </c>
    </row>
    <row r="48" spans="2:5" x14ac:dyDescent="0.3">
      <c r="B48" t="s">
        <v>124</v>
      </c>
      <c r="C48" t="s">
        <v>125</v>
      </c>
      <c r="D48" t="s">
        <v>126</v>
      </c>
      <c r="E48" t="str" cm="1">
        <f t="array" aca="1" ref="E48" ca="1">LEFT(B48,LOOKUP(2^15,FIND(".",B48,ROW(INDIRECT("1:"&amp;LEN(B48)))))-1)</f>
        <v>ReflectionToStringBuilder</v>
      </c>
    </row>
    <row r="49" spans="2:5" x14ac:dyDescent="0.3">
      <c r="B49" t="s">
        <v>127</v>
      </c>
      <c r="C49" t="s">
        <v>128</v>
      </c>
      <c r="D49" t="s">
        <v>129</v>
      </c>
      <c r="E49" t="str" cm="1">
        <f t="array" aca="1" ref="E49" ca="1">LEFT(B49,LOOKUP(2^15,FIND(".",B49,ROW(INDIRECT("1:"&amp;LEN(B49)))))-1)</f>
        <v>StandardToStringStyle</v>
      </c>
    </row>
    <row r="50" spans="2:5" x14ac:dyDescent="0.3">
      <c r="B50" t="s">
        <v>130</v>
      </c>
      <c r="C50" t="s">
        <v>131</v>
      </c>
      <c r="D50" t="s">
        <v>132</v>
      </c>
      <c r="E50" t="str" cm="1">
        <f t="array" aca="1" ref="E50" ca="1">LEFT(B50,LOOKUP(2^15,FIND(".",B50,ROW(INDIRECT("1:"&amp;LEN(B50)))))-1)</f>
        <v>ToStringBuilder</v>
      </c>
    </row>
    <row r="51" spans="2:5" x14ac:dyDescent="0.3">
      <c r="B51" t="s">
        <v>133</v>
      </c>
      <c r="C51" t="s">
        <v>134</v>
      </c>
      <c r="D51" t="s">
        <v>135</v>
      </c>
      <c r="E51" t="str" cm="1">
        <f t="array" aca="1" ref="E51" ca="1">LEFT(B51,LOOKUP(2^15,FIND(".",B51,ROW(INDIRECT("1:"&amp;LEN(B51)))))-1)</f>
        <v>ToStringStyle</v>
      </c>
    </row>
    <row r="52" spans="2:5" x14ac:dyDescent="0.3">
      <c r="B52" t="s">
        <v>136</v>
      </c>
      <c r="C52" t="s">
        <v>137</v>
      </c>
      <c r="D52" t="s">
        <v>37</v>
      </c>
      <c r="E52" t="str" cm="1">
        <f t="array" aca="1" ref="E52" ca="1">LEFT(B52,LOOKUP(2^15,FIND(".",B52,ROW(INDIRECT("1:"&amp;LEN(B52)))))-1)</f>
        <v>AbstractCircuitBreaker</v>
      </c>
    </row>
    <row r="53" spans="2:5" x14ac:dyDescent="0.3">
      <c r="B53" t="s">
        <v>138</v>
      </c>
      <c r="C53" t="s">
        <v>139</v>
      </c>
      <c r="D53" t="s">
        <v>140</v>
      </c>
      <c r="E53" t="str" cm="1">
        <f t="array" aca="1" ref="E53" ca="1">LEFT(B53,LOOKUP(2^15,FIND(".",B53,ROW(INDIRECT("1:"&amp;LEN(B53)))))-1)</f>
        <v>AtomicInitializer</v>
      </c>
    </row>
    <row r="54" spans="2:5" x14ac:dyDescent="0.3">
      <c r="B54" t="s">
        <v>141</v>
      </c>
      <c r="C54" t="s">
        <v>93</v>
      </c>
      <c r="D54" t="s">
        <v>142</v>
      </c>
      <c r="E54" t="str" cm="1">
        <f t="array" aca="1" ref="E54" ca="1">LEFT(B54,LOOKUP(2^15,FIND(".",B54,ROW(INDIRECT("1:"&amp;LEN(B54)))))-1)</f>
        <v>AtomicSafeInitializer</v>
      </c>
    </row>
    <row r="55" spans="2:5" x14ac:dyDescent="0.3">
      <c r="B55" t="s">
        <v>143</v>
      </c>
      <c r="C55" t="s">
        <v>144</v>
      </c>
      <c r="D55" t="s">
        <v>145</v>
      </c>
      <c r="E55" t="str" cm="1">
        <f t="array" aca="1" ref="E55" ca="1">LEFT(B55,LOOKUP(2^15,FIND(".",B55,ROW(INDIRECT("1:"&amp;LEN(B55)))))-1)</f>
        <v>BackgroundInitializer</v>
      </c>
    </row>
    <row r="56" spans="2:5" x14ac:dyDescent="0.3">
      <c r="B56" t="s">
        <v>146</v>
      </c>
      <c r="C56" t="s">
        <v>147</v>
      </c>
      <c r="D56" t="s">
        <v>148</v>
      </c>
      <c r="E56" t="str" cm="1">
        <f t="array" aca="1" ref="E56" ca="1">LEFT(B56,LOOKUP(2^15,FIND(".",B56,ROW(INDIRECT("1:"&amp;LEN(B56)))))-1)</f>
        <v>BasicThreadFactory</v>
      </c>
    </row>
    <row r="57" spans="2:5" x14ac:dyDescent="0.3">
      <c r="B57" t="s">
        <v>149</v>
      </c>
      <c r="C57" t="s">
        <v>92</v>
      </c>
      <c r="D57" t="s">
        <v>150</v>
      </c>
      <c r="E57" t="str" cm="1">
        <f t="array" aca="1" ref="E57" ca="1">LEFT(B57,LOOKUP(2^15,FIND(".",B57,ROW(INDIRECT("1:"&amp;LEN(B57)))))-1)</f>
        <v>CallableBackgroundInitializer</v>
      </c>
    </row>
    <row r="58" spans="2:5" x14ac:dyDescent="0.3">
      <c r="B58" t="s">
        <v>151</v>
      </c>
      <c r="C58" t="s">
        <v>152</v>
      </c>
      <c r="D58" t="s">
        <v>153</v>
      </c>
      <c r="E58" t="str" cm="1">
        <f t="array" aca="1" ref="E58" ca="1">LEFT(B58,LOOKUP(2^15,FIND(".",B58,ROW(INDIRECT("1:"&amp;LEN(B58)))))-1)</f>
        <v>ConcurrentUtils</v>
      </c>
    </row>
    <row r="59" spans="2:5" x14ac:dyDescent="0.3">
      <c r="B59" t="s">
        <v>154</v>
      </c>
      <c r="C59" t="s">
        <v>37</v>
      </c>
      <c r="D59" t="s">
        <v>8</v>
      </c>
      <c r="E59" t="str" cm="1">
        <f t="array" aca="1" ref="E59" ca="1">LEFT(B59,LOOKUP(2^15,FIND(".",B59,ROW(INDIRECT("1:"&amp;LEN(B59)))))-1)</f>
        <v>ConstantInitializer</v>
      </c>
    </row>
    <row r="60" spans="2:5" x14ac:dyDescent="0.3">
      <c r="B60" t="s">
        <v>155</v>
      </c>
      <c r="C60" t="s">
        <v>156</v>
      </c>
      <c r="D60" t="s">
        <v>157</v>
      </c>
      <c r="E60" t="str" cm="1">
        <f t="array" aca="1" ref="E60" ca="1">LEFT(B60,LOOKUP(2^15,FIND(".",B60,ROW(INDIRECT("1:"&amp;LEN(B60)))))-1)</f>
        <v>EventCountCircuitBreaker</v>
      </c>
    </row>
    <row r="61" spans="2:5" x14ac:dyDescent="0.3">
      <c r="B61" t="s">
        <v>158</v>
      </c>
      <c r="C61" t="s">
        <v>92</v>
      </c>
      <c r="D61" t="s">
        <v>159</v>
      </c>
      <c r="E61" t="str" cm="1">
        <f t="array" aca="1" ref="E61" ca="1">LEFT(B61,LOOKUP(2^15,FIND(".",B61,ROW(INDIRECT("1:"&amp;LEN(B61)))))-1)</f>
        <v>LazyInitializer</v>
      </c>
    </row>
    <row r="62" spans="2:5" x14ac:dyDescent="0.3">
      <c r="B62" t="s">
        <v>160</v>
      </c>
      <c r="C62" t="s">
        <v>161</v>
      </c>
      <c r="D62" t="s">
        <v>162</v>
      </c>
      <c r="E62" t="str" cm="1">
        <f t="array" aca="1" ref="E62" ca="1">LEFT(B62,LOOKUP(2^15,FIND(".",B62,ROW(INDIRECT("1:"&amp;LEN(B62)))))-1)</f>
        <v>Memoizer</v>
      </c>
    </row>
    <row r="63" spans="2:5" x14ac:dyDescent="0.3">
      <c r="B63" t="s">
        <v>163</v>
      </c>
      <c r="C63" t="s">
        <v>164</v>
      </c>
      <c r="D63" t="s">
        <v>165</v>
      </c>
      <c r="E63" t="str" cm="1">
        <f t="array" aca="1" ref="E63" ca="1">LEFT(B63,LOOKUP(2^15,FIND(".",B63,ROW(INDIRECT("1:"&amp;LEN(B63)))))-1)</f>
        <v>MultiBackgroundInitializer</v>
      </c>
    </row>
    <row r="64" spans="2:5" x14ac:dyDescent="0.3">
      <c r="B64" t="s">
        <v>166</v>
      </c>
      <c r="C64" t="s">
        <v>105</v>
      </c>
      <c r="D64" t="s">
        <v>8</v>
      </c>
      <c r="E64" t="str" cm="1">
        <f t="array" aca="1" ref="E64" ca="1">LEFT(B64,LOOKUP(2^15,FIND(".",B64,ROW(INDIRECT("1:"&amp;LEN(B64)))))-1)</f>
        <v>ThresholdCircuitBreaker</v>
      </c>
    </row>
    <row r="65" spans="2:5" x14ac:dyDescent="0.3">
      <c r="B65" t="s">
        <v>167</v>
      </c>
      <c r="C65" t="s">
        <v>168</v>
      </c>
      <c r="D65" t="s">
        <v>144</v>
      </c>
      <c r="E65" t="str" cm="1">
        <f t="array" aca="1" ref="E65" ca="1">LEFT(B65,LOOKUP(2^15,FIND(".",B65,ROW(INDIRECT("1:"&amp;LEN(B65)))))-1)</f>
        <v>TimedSemaphore</v>
      </c>
    </row>
    <row r="66" spans="2:5" x14ac:dyDescent="0.3">
      <c r="B66" t="s">
        <v>169</v>
      </c>
      <c r="C66" t="s">
        <v>170</v>
      </c>
      <c r="D66" t="s">
        <v>171</v>
      </c>
      <c r="E66" t="str" cm="1">
        <f t="array" aca="1" ref="E66" ca="1">LEFT(B66,LOOKUP(2^15,FIND(".",B66,ROW(INDIRECT("1:"&amp;LEN(B66)))))-1)</f>
        <v>EventListenerSupport</v>
      </c>
    </row>
    <row r="67" spans="2:5" x14ac:dyDescent="0.3">
      <c r="B67" t="s">
        <v>172</v>
      </c>
      <c r="C67" t="s">
        <v>173</v>
      </c>
      <c r="D67" t="s">
        <v>174</v>
      </c>
      <c r="E67" t="str" cm="1">
        <f t="array" aca="1" ref="E67" ca="1">LEFT(B67,LOOKUP(2^15,FIND(".",B67,ROW(INDIRECT("1:"&amp;LEN(B67)))))-1)</f>
        <v>EventUtils</v>
      </c>
    </row>
    <row r="68" spans="2:5" x14ac:dyDescent="0.3">
      <c r="B68" t="s">
        <v>175</v>
      </c>
      <c r="C68" t="s">
        <v>176</v>
      </c>
      <c r="D68" t="s">
        <v>8</v>
      </c>
      <c r="E68" t="str" cm="1">
        <f t="array" aca="1" ref="E68" ca="1">LEFT(B68,LOOKUP(2^15,FIND(".",B68,ROW(INDIRECT("1:"&amp;LEN(B68)))))-1)</f>
        <v>ContextedException</v>
      </c>
    </row>
    <row r="69" spans="2:5" x14ac:dyDescent="0.3">
      <c r="B69" t="s">
        <v>177</v>
      </c>
      <c r="C69" t="s">
        <v>176</v>
      </c>
      <c r="D69" t="s">
        <v>8</v>
      </c>
      <c r="E69" t="str" cm="1">
        <f t="array" aca="1" ref="E69" ca="1">LEFT(B69,LOOKUP(2^15,FIND(".",B69,ROW(INDIRECT("1:"&amp;LEN(B69)))))-1)</f>
        <v>ContextedRuntimeException</v>
      </c>
    </row>
    <row r="70" spans="2:5" x14ac:dyDescent="0.3">
      <c r="B70" t="s">
        <v>178</v>
      </c>
      <c r="C70" t="s">
        <v>179</v>
      </c>
      <c r="D70" t="s">
        <v>180</v>
      </c>
      <c r="E70" t="str" cm="1">
        <f t="array" aca="1" ref="E70" ca="1">LEFT(B70,LOOKUP(2^15,FIND(".",B70,ROW(INDIRECT("1:"&amp;LEN(B70)))))-1)</f>
        <v>DefaultExceptionContext</v>
      </c>
    </row>
    <row r="71" spans="2:5" x14ac:dyDescent="0.3">
      <c r="B71" t="s">
        <v>181</v>
      </c>
      <c r="C71" t="s">
        <v>182</v>
      </c>
      <c r="D71" t="s">
        <v>183</v>
      </c>
      <c r="E71" t="str" cm="1">
        <f t="array" aca="1" ref="E71" ca="1">LEFT(B71,LOOKUP(2^15,FIND(".",B71,ROW(INDIRECT("1:"&amp;LEN(B71)))))-1)</f>
        <v>ExceptionUtils</v>
      </c>
    </row>
    <row r="72" spans="2:5" x14ac:dyDescent="0.3">
      <c r="B72" t="s">
        <v>184</v>
      </c>
      <c r="C72" t="s">
        <v>185</v>
      </c>
      <c r="D72" t="s">
        <v>186</v>
      </c>
      <c r="E72" t="str" cm="1">
        <f t="array" aca="1" ref="E72" ca="1">LEFT(B72,LOOKUP(2^15,FIND(".",B72,ROW(INDIRECT("1:"&amp;LEN(B72)))))-1)</f>
        <v>Fraction</v>
      </c>
    </row>
    <row r="73" spans="2:5" x14ac:dyDescent="0.3">
      <c r="B73" t="s">
        <v>187</v>
      </c>
      <c r="C73" t="s">
        <v>188</v>
      </c>
      <c r="D73" t="s">
        <v>189</v>
      </c>
      <c r="E73" t="str" cm="1">
        <f t="array" aca="1" ref="E73" ca="1">LEFT(B73,LOOKUP(2^15,FIND(".",B73,ROW(INDIRECT("1:"&amp;LEN(B73)))))-1)</f>
        <v>IEEE754rUtils</v>
      </c>
    </row>
    <row r="74" spans="2:5" x14ac:dyDescent="0.3">
      <c r="B74" t="s">
        <v>190</v>
      </c>
      <c r="C74" t="s">
        <v>191</v>
      </c>
      <c r="D74" t="s">
        <v>192</v>
      </c>
      <c r="E74" t="str" cm="1">
        <f t="array" aca="1" ref="E74" ca="1">LEFT(B74,LOOKUP(2^15,FIND(".",B74,ROW(INDIRECT("1:"&amp;LEN(B74)))))-1)</f>
        <v>NumberUtils</v>
      </c>
    </row>
    <row r="75" spans="2:5" x14ac:dyDescent="0.3">
      <c r="B75" t="s">
        <v>193</v>
      </c>
      <c r="C75" t="s">
        <v>194</v>
      </c>
      <c r="D75" t="s">
        <v>37</v>
      </c>
      <c r="E75" t="str" cm="1">
        <f t="array" aca="1" ref="E75" ca="1">LEFT(B75,LOOKUP(2^15,FIND(".",B75,ROW(INDIRECT("1:"&amp;LEN(B75)))))-1)</f>
        <v>MutableBoolean</v>
      </c>
    </row>
    <row r="76" spans="2:5" x14ac:dyDescent="0.3">
      <c r="B76" t="s">
        <v>195</v>
      </c>
      <c r="C76" t="s">
        <v>196</v>
      </c>
      <c r="D76" t="s">
        <v>197</v>
      </c>
      <c r="E76" t="str" cm="1">
        <f t="array" aca="1" ref="E76" ca="1">LEFT(B76,LOOKUP(2^15,FIND(".",B76,ROW(INDIRECT("1:"&amp;LEN(B76)))))-1)</f>
        <v>MutableByte</v>
      </c>
    </row>
    <row r="77" spans="2:5" x14ac:dyDescent="0.3">
      <c r="B77" t="s">
        <v>198</v>
      </c>
      <c r="C77" t="s">
        <v>31</v>
      </c>
      <c r="D77" t="s">
        <v>199</v>
      </c>
      <c r="E77" t="str" cm="1">
        <f t="array" aca="1" ref="E77" ca="1">LEFT(B77,LOOKUP(2^15,FIND(".",B77,ROW(INDIRECT("1:"&amp;LEN(B77)))))-1)</f>
        <v>MutableDouble</v>
      </c>
    </row>
    <row r="78" spans="2:5" x14ac:dyDescent="0.3">
      <c r="B78" t="s">
        <v>200</v>
      </c>
      <c r="C78" t="s">
        <v>196</v>
      </c>
      <c r="D78" t="s">
        <v>197</v>
      </c>
      <c r="E78" t="str" cm="1">
        <f t="array" aca="1" ref="E78" ca="1">LEFT(B78,LOOKUP(2^15,FIND(".",B78,ROW(INDIRECT("1:"&amp;LEN(B78)))))-1)</f>
        <v>MutableFloat</v>
      </c>
    </row>
    <row r="79" spans="2:5" x14ac:dyDescent="0.3">
      <c r="B79" t="s">
        <v>201</v>
      </c>
      <c r="C79" t="s">
        <v>202</v>
      </c>
      <c r="D79" t="s">
        <v>203</v>
      </c>
      <c r="E79" t="str" cm="1">
        <f t="array" aca="1" ref="E79" ca="1">LEFT(B79,LOOKUP(2^15,FIND(".",B79,ROW(INDIRECT("1:"&amp;LEN(B79)))))-1)</f>
        <v>MutableInt</v>
      </c>
    </row>
    <row r="80" spans="2:5" x14ac:dyDescent="0.3">
      <c r="B80" t="s">
        <v>204</v>
      </c>
      <c r="C80" t="s">
        <v>202</v>
      </c>
      <c r="D80" t="s">
        <v>205</v>
      </c>
      <c r="E80" t="str" cm="1">
        <f t="array" aca="1" ref="E80" ca="1">LEFT(B80,LOOKUP(2^15,FIND(".",B80,ROW(INDIRECT("1:"&amp;LEN(B80)))))-1)</f>
        <v>MutableLong</v>
      </c>
    </row>
    <row r="81" spans="2:5" x14ac:dyDescent="0.3">
      <c r="B81" t="s">
        <v>206</v>
      </c>
      <c r="C81" t="s">
        <v>207</v>
      </c>
      <c r="D81" t="s">
        <v>208</v>
      </c>
      <c r="E81" t="str" cm="1">
        <f t="array" aca="1" ref="E81" ca="1">LEFT(B81,LOOKUP(2^15,FIND(".",B81,ROW(INDIRECT("1:"&amp;LEN(B81)))))-1)</f>
        <v>MutableObject</v>
      </c>
    </row>
    <row r="82" spans="2:5" x14ac:dyDescent="0.3">
      <c r="B82" t="s">
        <v>209</v>
      </c>
      <c r="C82" t="s">
        <v>196</v>
      </c>
      <c r="D82" t="s">
        <v>197</v>
      </c>
      <c r="E82" t="str" cm="1">
        <f t="array" aca="1" ref="E82" ca="1">LEFT(B82,LOOKUP(2^15,FIND(".",B82,ROW(INDIRECT("1:"&amp;LEN(B82)))))-1)</f>
        <v>MutableShort</v>
      </c>
    </row>
    <row r="83" spans="2:5" x14ac:dyDescent="0.3">
      <c r="B83" t="s">
        <v>210</v>
      </c>
      <c r="C83" t="s">
        <v>211</v>
      </c>
      <c r="D83" t="s">
        <v>212</v>
      </c>
      <c r="E83" t="str" cm="1">
        <f t="array" aca="1" ref="E83" ca="1">LEFT(B83,LOOKUP(2^15,FIND(".",B83,ROW(INDIRECT("1:"&amp;LEN(B83)))))-1)</f>
        <v>ConstructorUtils</v>
      </c>
    </row>
    <row r="84" spans="2:5" x14ac:dyDescent="0.3">
      <c r="B84" t="s">
        <v>213</v>
      </c>
      <c r="C84" t="s">
        <v>214</v>
      </c>
      <c r="D84" t="s">
        <v>215</v>
      </c>
      <c r="E84" t="str" cm="1">
        <f t="array" aca="1" ref="E84" ca="1">LEFT(B84,LOOKUP(2^15,FIND(".",B84,ROW(INDIRECT("1:"&amp;LEN(B84)))))-1)</f>
        <v>FieldUtils</v>
      </c>
    </row>
    <row r="85" spans="2:5" x14ac:dyDescent="0.3">
      <c r="B85" t="s">
        <v>216</v>
      </c>
      <c r="C85" t="s">
        <v>217</v>
      </c>
      <c r="D85" t="s">
        <v>208</v>
      </c>
      <c r="E85" t="str" cm="1">
        <f t="array" aca="1" ref="E85" ca="1">LEFT(B85,LOOKUP(2^15,FIND(".",B85,ROW(INDIRECT("1:"&amp;LEN(B85)))))-1)</f>
        <v>InheritanceUtils</v>
      </c>
    </row>
    <row r="86" spans="2:5" x14ac:dyDescent="0.3">
      <c r="B86" t="s">
        <v>218</v>
      </c>
      <c r="C86" t="s">
        <v>219</v>
      </c>
      <c r="D86" t="s">
        <v>220</v>
      </c>
      <c r="E86" t="str" cm="1">
        <f t="array" aca="1" ref="E86" ca="1">LEFT(B86,LOOKUP(2^15,FIND(".",B86,ROW(INDIRECT("1:"&amp;LEN(B86)))))-1)</f>
        <v>MemberUtils</v>
      </c>
    </row>
    <row r="87" spans="2:5" x14ac:dyDescent="0.3">
      <c r="B87" t="s">
        <v>221</v>
      </c>
      <c r="C87" t="s">
        <v>222</v>
      </c>
      <c r="D87" t="s">
        <v>223</v>
      </c>
      <c r="E87" t="str" cm="1">
        <f t="array" aca="1" ref="E87" ca="1">LEFT(B87,LOOKUP(2^15,FIND(".",B87,ROW(INDIRECT("1:"&amp;LEN(B87)))))-1)</f>
        <v>MethodUtils</v>
      </c>
    </row>
    <row r="88" spans="2:5" x14ac:dyDescent="0.3">
      <c r="B88" t="s">
        <v>224</v>
      </c>
      <c r="C88" t="s">
        <v>225</v>
      </c>
      <c r="D88" t="s">
        <v>226</v>
      </c>
      <c r="E88" t="str" cm="1">
        <f t="array" aca="1" ref="E88" ca="1">LEFT(B88,LOOKUP(2^15,FIND(".",B88,ROW(INDIRECT("1:"&amp;LEN(B88)))))-1)</f>
        <v>TypeLiteral</v>
      </c>
    </row>
    <row r="89" spans="2:5" x14ac:dyDescent="0.3">
      <c r="B89" t="s">
        <v>227</v>
      </c>
      <c r="C89" t="s">
        <v>228</v>
      </c>
      <c r="D89" t="s">
        <v>229</v>
      </c>
      <c r="E89" t="str" cm="1">
        <f t="array" aca="1" ref="E89" ca="1">LEFT(B89,LOOKUP(2^15,FIND(".",B89,ROW(INDIRECT("1:"&amp;LEN(B89)))))-1)</f>
        <v>TypeUtils</v>
      </c>
    </row>
    <row r="90" spans="2:5" x14ac:dyDescent="0.3">
      <c r="B90" t="s">
        <v>230</v>
      </c>
      <c r="C90" t="s">
        <v>174</v>
      </c>
      <c r="D90" t="s">
        <v>150</v>
      </c>
      <c r="E90" t="str" cm="1">
        <f t="array" aca="1" ref="E90" ca="1">LEFT(B90,LOOKUP(2^15,FIND(".",B90,ROW(INDIRECT("1:"&amp;LEN(B90)))))-1)</f>
        <v>CompositeFormat</v>
      </c>
    </row>
    <row r="91" spans="2:5" x14ac:dyDescent="0.3">
      <c r="B91" t="s">
        <v>231</v>
      </c>
      <c r="C91" t="s">
        <v>232</v>
      </c>
      <c r="D91" t="s">
        <v>233</v>
      </c>
      <c r="E91" t="str" cm="1">
        <f t="array" aca="1" ref="E91" ca="1">LEFT(B91,LOOKUP(2^15,FIND(".",B91,ROW(INDIRECT("1:"&amp;LEN(B91)))))-1)</f>
        <v>ExtendedMessageFormat</v>
      </c>
    </row>
    <row r="92" spans="2:5" x14ac:dyDescent="0.3">
      <c r="B92" t="s">
        <v>234</v>
      </c>
      <c r="C92" t="s">
        <v>235</v>
      </c>
      <c r="D92" t="s">
        <v>49</v>
      </c>
      <c r="E92" t="str" cm="1">
        <f t="array" aca="1" ref="E92" ca="1">LEFT(B92,LOOKUP(2^15,FIND(".",B92,ROW(INDIRECT("1:"&amp;LEN(B92)))))-1)</f>
        <v>FormattableUtils</v>
      </c>
    </row>
    <row r="93" spans="2:5" x14ac:dyDescent="0.3">
      <c r="B93" t="s">
        <v>236</v>
      </c>
      <c r="C93" t="s">
        <v>237</v>
      </c>
      <c r="D93" t="s">
        <v>238</v>
      </c>
      <c r="E93" t="str" cm="1">
        <f t="array" aca="1" ref="E93" ca="1">LEFT(B93,LOOKUP(2^15,FIND(".",B93,ROW(INDIRECT("1:"&amp;LEN(B93)))))-1)</f>
        <v>StrBuilder</v>
      </c>
    </row>
    <row r="94" spans="2:5" x14ac:dyDescent="0.3">
      <c r="B94" t="s">
        <v>239</v>
      </c>
      <c r="C94" t="s">
        <v>71</v>
      </c>
      <c r="D94" t="s">
        <v>92</v>
      </c>
      <c r="E94" t="str" cm="1">
        <f t="array" aca="1" ref="E94" ca="1">LEFT(B94,LOOKUP(2^15,FIND(".",B94,ROW(INDIRECT("1:"&amp;LEN(B94)))))-1)</f>
        <v>StrLookup</v>
      </c>
    </row>
    <row r="95" spans="2:5" x14ac:dyDescent="0.3">
      <c r="B95" t="s">
        <v>240</v>
      </c>
      <c r="C95" t="s">
        <v>241</v>
      </c>
      <c r="D95" t="s">
        <v>242</v>
      </c>
      <c r="E95" t="str" cm="1">
        <f t="array" aca="1" ref="E95" ca="1">LEFT(B95,LOOKUP(2^15,FIND(".",B95,ROW(INDIRECT("1:"&amp;LEN(B95)))))-1)</f>
        <v>StrMatcher</v>
      </c>
    </row>
    <row r="96" spans="2:5" x14ac:dyDescent="0.3">
      <c r="B96" t="s">
        <v>243</v>
      </c>
      <c r="C96" t="s">
        <v>244</v>
      </c>
      <c r="D96" t="s">
        <v>245</v>
      </c>
      <c r="E96" t="str" cm="1">
        <f t="array" aca="1" ref="E96" ca="1">LEFT(B96,LOOKUP(2^15,FIND(".",B96,ROW(INDIRECT("1:"&amp;LEN(B96)))))-1)</f>
        <v>StrSubstitutor</v>
      </c>
    </row>
    <row r="97" spans="2:5" x14ac:dyDescent="0.3">
      <c r="B97" t="s">
        <v>246</v>
      </c>
      <c r="C97" t="s">
        <v>247</v>
      </c>
      <c r="D97" t="s">
        <v>248</v>
      </c>
      <c r="E97" t="str" cm="1">
        <f t="array" aca="1" ref="E97" ca="1">LEFT(B97,LOOKUP(2^15,FIND(".",B97,ROW(INDIRECT("1:"&amp;LEN(B97)))))-1)</f>
        <v>StrTokenizer</v>
      </c>
    </row>
    <row r="98" spans="2:5" x14ac:dyDescent="0.3">
      <c r="B98" t="s">
        <v>249</v>
      </c>
      <c r="C98" t="s">
        <v>250</v>
      </c>
      <c r="D98" t="s">
        <v>251</v>
      </c>
      <c r="E98" t="str" cm="1">
        <f t="array" aca="1" ref="E98" ca="1">LEFT(B98,LOOKUP(2^15,FIND(".",B98,ROW(INDIRECT("1:"&amp;LEN(B98)))))-1)</f>
        <v>WordUtils</v>
      </c>
    </row>
    <row r="99" spans="2:5" x14ac:dyDescent="0.3">
      <c r="B99" t="s">
        <v>252</v>
      </c>
      <c r="C99" t="s">
        <v>120</v>
      </c>
      <c r="D99" t="s">
        <v>99</v>
      </c>
      <c r="E99" t="str" cm="1">
        <f t="array" aca="1" ref="E99" ca="1">LEFT(B99,LOOKUP(2^15,FIND(".",B99,ROW(INDIRECT("1:"&amp;LEN(B99)))))-1)</f>
        <v>AggregateTranslator</v>
      </c>
    </row>
    <row r="100" spans="2:5" x14ac:dyDescent="0.3">
      <c r="B100" t="s">
        <v>253</v>
      </c>
      <c r="C100" t="s">
        <v>254</v>
      </c>
      <c r="D100" t="s">
        <v>255</v>
      </c>
      <c r="E100" t="str" cm="1">
        <f t="array" aca="1" ref="E100" ca="1">LEFT(B100,LOOKUP(2^15,FIND(".",B100,ROW(INDIRECT("1:"&amp;LEN(B100)))))-1)</f>
        <v>CharSequenceTranslator</v>
      </c>
    </row>
    <row r="101" spans="2:5" x14ac:dyDescent="0.3">
      <c r="B101" t="s">
        <v>256</v>
      </c>
      <c r="C101" t="s">
        <v>20</v>
      </c>
      <c r="D101" t="s">
        <v>257</v>
      </c>
      <c r="E101" t="str" cm="1">
        <f t="array" aca="1" ref="E101" ca="1">LEFT(B101,LOOKUP(2^15,FIND(".",B101,ROW(INDIRECT("1:"&amp;LEN(B101)))))-1)</f>
        <v>CodePointTranslator</v>
      </c>
    </row>
    <row r="102" spans="2:5" x14ac:dyDescent="0.3">
      <c r="B102" t="s">
        <v>258</v>
      </c>
      <c r="C102" t="s">
        <v>104</v>
      </c>
      <c r="D102" t="s">
        <v>259</v>
      </c>
      <c r="E102" t="str" cm="1">
        <f t="array" aca="1" ref="E102" ca="1">LEFT(B102,LOOKUP(2^15,FIND(".",B102,ROW(INDIRECT("1:"&amp;LEN(B102)))))-1)</f>
        <v>EntityArrays</v>
      </c>
    </row>
    <row r="103" spans="2:5" x14ac:dyDescent="0.3">
      <c r="B103" t="s">
        <v>260</v>
      </c>
      <c r="C103" t="s">
        <v>261</v>
      </c>
      <c r="D103" t="s">
        <v>262</v>
      </c>
      <c r="E103" t="str" cm="1">
        <f t="array" aca="1" ref="E103" ca="1">LEFT(B103,LOOKUP(2^15,FIND(".",B103,ROW(INDIRECT("1:"&amp;LEN(B103)))))-1)</f>
        <v>JavaUnicodeEscaper</v>
      </c>
    </row>
    <row r="104" spans="2:5" x14ac:dyDescent="0.3">
      <c r="B104" t="s">
        <v>263</v>
      </c>
      <c r="C104" t="s">
        <v>176</v>
      </c>
      <c r="D104" t="s">
        <v>264</v>
      </c>
      <c r="E104" t="str" cm="1">
        <f t="array" aca="1" ref="E104" ca="1">LEFT(B104,LOOKUP(2^15,FIND(".",B104,ROW(INDIRECT("1:"&amp;LEN(B104)))))-1)</f>
        <v>LookupTranslator</v>
      </c>
    </row>
    <row r="105" spans="2:5" x14ac:dyDescent="0.3">
      <c r="B105" t="s">
        <v>265</v>
      </c>
      <c r="C105" t="s">
        <v>266</v>
      </c>
      <c r="D105" t="s">
        <v>267</v>
      </c>
      <c r="E105" t="str" cm="1">
        <f t="array" aca="1" ref="E105" ca="1">LEFT(B105,LOOKUP(2^15,FIND(".",B105,ROW(INDIRECT("1:"&amp;LEN(B105)))))-1)</f>
        <v>NumericEntityEscaper</v>
      </c>
    </row>
    <row r="106" spans="2:5" x14ac:dyDescent="0.3">
      <c r="B106" t="s">
        <v>268</v>
      </c>
      <c r="C106" t="s">
        <v>32</v>
      </c>
      <c r="D106" t="s">
        <v>269</v>
      </c>
      <c r="E106" t="str" cm="1">
        <f t="array" aca="1" ref="E106" ca="1">LEFT(B106,LOOKUP(2^15,FIND(".",B106,ROW(INDIRECT("1:"&amp;LEN(B106)))))-1)</f>
        <v>NumericEntityUnescaper</v>
      </c>
    </row>
    <row r="107" spans="2:5" x14ac:dyDescent="0.3">
      <c r="B107" t="s">
        <v>270</v>
      </c>
      <c r="C107" t="s">
        <v>271</v>
      </c>
      <c r="D107" t="s">
        <v>272</v>
      </c>
      <c r="E107" t="str" cm="1">
        <f t="array" aca="1" ref="E107" ca="1">LEFT(B107,LOOKUP(2^15,FIND(".",B107,ROW(INDIRECT("1:"&amp;LEN(B107)))))-1)</f>
        <v>OctalUnescaper</v>
      </c>
    </row>
    <row r="108" spans="2:5" x14ac:dyDescent="0.3">
      <c r="B108" t="s">
        <v>273</v>
      </c>
      <c r="C108" t="s">
        <v>274</v>
      </c>
      <c r="D108" t="s">
        <v>275</v>
      </c>
      <c r="E108" t="str" cm="1">
        <f t="array" aca="1" ref="E108" ca="1">LEFT(B108,LOOKUP(2^15,FIND(".",B108,ROW(INDIRECT("1:"&amp;LEN(B108)))))-1)</f>
        <v>UnicodeEscaper</v>
      </c>
    </row>
    <row r="109" spans="2:5" x14ac:dyDescent="0.3">
      <c r="B109" t="s">
        <v>276</v>
      </c>
      <c r="C109" t="s">
        <v>271</v>
      </c>
      <c r="D109" t="s">
        <v>277</v>
      </c>
      <c r="E109" t="str" cm="1">
        <f t="array" aca="1" ref="E109" ca="1">LEFT(B109,LOOKUP(2^15,FIND(".",B109,ROW(INDIRECT("1:"&amp;LEN(B109)))))-1)</f>
        <v>UnicodeUnescaper</v>
      </c>
    </row>
    <row r="110" spans="2:5" x14ac:dyDescent="0.3">
      <c r="B110" t="s">
        <v>278</v>
      </c>
      <c r="C110" t="s">
        <v>20</v>
      </c>
      <c r="D110" t="s">
        <v>19</v>
      </c>
      <c r="E110" t="str" cm="1">
        <f t="array" aca="1" ref="E110" ca="1">LEFT(B110,LOOKUP(2^15,FIND(".",B110,ROW(INDIRECT("1:"&amp;LEN(B110)))))-1)</f>
        <v>UnicodeUnpairedSurrogateRemover</v>
      </c>
    </row>
    <row r="111" spans="2:5" x14ac:dyDescent="0.3">
      <c r="B111" t="s">
        <v>279</v>
      </c>
      <c r="C111" t="s">
        <v>280</v>
      </c>
      <c r="D111" t="s">
        <v>281</v>
      </c>
      <c r="E111" t="str" cm="1">
        <f t="array" aca="1" ref="E111" ca="1">LEFT(B111,LOOKUP(2^15,FIND(".",B111,ROW(INDIRECT("1:"&amp;LEN(B111)))))-1)</f>
        <v>DateFormatUtils</v>
      </c>
    </row>
    <row r="112" spans="2:5" x14ac:dyDescent="0.3">
      <c r="B112" t="s">
        <v>282</v>
      </c>
      <c r="C112" t="s">
        <v>283</v>
      </c>
      <c r="D112" t="s">
        <v>284</v>
      </c>
      <c r="E112" t="str" cm="1">
        <f t="array" aca="1" ref="E112" ca="1">LEFT(B112,LOOKUP(2^15,FIND(".",B112,ROW(INDIRECT("1:"&amp;LEN(B112)))))-1)</f>
        <v>DateUtils</v>
      </c>
    </row>
    <row r="113" spans="2:5" x14ac:dyDescent="0.3">
      <c r="B113" t="s">
        <v>285</v>
      </c>
      <c r="C113" t="s">
        <v>286</v>
      </c>
      <c r="D113" t="s">
        <v>287</v>
      </c>
      <c r="E113" t="str" cm="1">
        <f t="array" aca="1" ref="E113" ca="1">LEFT(B113,LOOKUP(2^15,FIND(".",B113,ROW(INDIRECT("1:"&amp;LEN(B113)))))-1)</f>
        <v>DurationFormatUtils</v>
      </c>
    </row>
    <row r="114" spans="2:5" x14ac:dyDescent="0.3">
      <c r="B114" t="s">
        <v>288</v>
      </c>
      <c r="C114" t="s">
        <v>289</v>
      </c>
      <c r="D114" t="s">
        <v>290</v>
      </c>
      <c r="E114" t="str" cm="1">
        <f t="array" aca="1" ref="E114" ca="1">LEFT(B114,LOOKUP(2^15,FIND(".",B114,ROW(INDIRECT("1:"&amp;LEN(B114)))))-1)</f>
        <v>FastDateFormat</v>
      </c>
    </row>
    <row r="115" spans="2:5" x14ac:dyDescent="0.3">
      <c r="B115" t="s">
        <v>291</v>
      </c>
      <c r="C115" t="s">
        <v>292</v>
      </c>
      <c r="D115" t="s">
        <v>293</v>
      </c>
      <c r="E115" t="str" cm="1">
        <f t="array" aca="1" ref="E115" ca="1">LEFT(B115,LOOKUP(2^15,FIND(".",B115,ROW(INDIRECT("1:"&amp;LEN(B115)))))-1)</f>
        <v>FastDateParser</v>
      </c>
    </row>
    <row r="116" spans="2:5" x14ac:dyDescent="0.3">
      <c r="B116" t="s">
        <v>294</v>
      </c>
      <c r="C116" t="s">
        <v>295</v>
      </c>
      <c r="D116" t="s">
        <v>296</v>
      </c>
      <c r="E116" t="str" cm="1">
        <f t="array" aca="1" ref="E116" ca="1">LEFT(B116,LOOKUP(2^15,FIND(".",B116,ROW(INDIRECT("1:"&amp;LEN(B116)))))-1)</f>
        <v>FastDatePrinter</v>
      </c>
    </row>
    <row r="117" spans="2:5" x14ac:dyDescent="0.3">
      <c r="B117" t="s">
        <v>297</v>
      </c>
      <c r="C117" t="s">
        <v>298</v>
      </c>
      <c r="D117" t="s">
        <v>165</v>
      </c>
      <c r="E117" t="str" cm="1">
        <f t="array" aca="1" ref="E117" ca="1">LEFT(B117,LOOKUP(2^15,FIND(".",B117,ROW(INDIRECT("1:"&amp;LEN(B117)))))-1)</f>
        <v>FastTimeZone</v>
      </c>
    </row>
    <row r="118" spans="2:5" x14ac:dyDescent="0.3">
      <c r="B118" t="s">
        <v>299</v>
      </c>
      <c r="C118" t="s">
        <v>300</v>
      </c>
      <c r="D118" t="s">
        <v>301</v>
      </c>
      <c r="E118" t="str" cm="1">
        <f t="array" aca="1" ref="E118" ca="1">LEFT(B118,LOOKUP(2^15,FIND(".",B118,ROW(INDIRECT("1:"&amp;LEN(B118)))))-1)</f>
        <v>FormatCache</v>
      </c>
    </row>
    <row r="119" spans="2:5" x14ac:dyDescent="0.3">
      <c r="B119" t="s">
        <v>302</v>
      </c>
      <c r="C119" t="s">
        <v>303</v>
      </c>
      <c r="D119" t="s">
        <v>304</v>
      </c>
      <c r="E119" t="str" cm="1">
        <f t="array" aca="1" ref="E119" ca="1">LEFT(B119,LOOKUP(2^15,FIND(".",B119,ROW(INDIRECT("1:"&amp;LEN(B119)))))-1)</f>
        <v>GmtTimeZone</v>
      </c>
    </row>
    <row r="120" spans="2:5" x14ac:dyDescent="0.3">
      <c r="B120" t="s">
        <v>305</v>
      </c>
      <c r="C120" t="s">
        <v>306</v>
      </c>
      <c r="D120" t="s">
        <v>307</v>
      </c>
      <c r="E120" t="str" cm="1">
        <f t="array" aca="1" ref="E120" ca="1">LEFT(B120,LOOKUP(2^15,FIND(".",B120,ROW(INDIRECT("1:"&amp;LEN(B120)))))-1)</f>
        <v>StopWatch</v>
      </c>
    </row>
    <row r="121" spans="2:5" x14ac:dyDescent="0.3">
      <c r="B121" t="s">
        <v>315</v>
      </c>
      <c r="C121" t="s">
        <v>8</v>
      </c>
      <c r="D121" t="s">
        <v>20</v>
      </c>
      <c r="E121" t="str" cm="1">
        <f t="array" aca="1" ref="E121" ca="1">LEFT(B121,LOOKUP(2^15,FIND(".",B121,ROW(INDIRECT("1:"&amp;LEN(B121)))))-1)</f>
        <v>ImmutablePair</v>
      </c>
    </row>
    <row r="122" spans="2:5" x14ac:dyDescent="0.3">
      <c r="B122" t="s">
        <v>314</v>
      </c>
      <c r="C122" t="s">
        <v>92</v>
      </c>
      <c r="D122" t="s">
        <v>150</v>
      </c>
      <c r="E122" t="str" cm="1">
        <f t="array" aca="1" ref="E122" ca="1">LEFT(B122,LOOKUP(2^15,FIND(".",B122,ROW(INDIRECT("1:"&amp;LEN(B122)))))-1)</f>
        <v>ImmutableTriple</v>
      </c>
    </row>
    <row r="123" spans="2:5" x14ac:dyDescent="0.3">
      <c r="B123" t="s">
        <v>313</v>
      </c>
      <c r="C123" t="s">
        <v>57</v>
      </c>
      <c r="D123" t="s">
        <v>312</v>
      </c>
      <c r="E123" t="str" cm="1">
        <f t="array" aca="1" ref="E123" ca="1">LEFT(B123,LOOKUP(2^15,FIND(".",B123,ROW(INDIRECT("1:"&amp;LEN(B123)))))-1)</f>
        <v>MutablePair</v>
      </c>
    </row>
    <row r="124" spans="2:5" x14ac:dyDescent="0.3">
      <c r="B124" t="s">
        <v>311</v>
      </c>
      <c r="C124" t="s">
        <v>271</v>
      </c>
      <c r="D124" t="s">
        <v>20</v>
      </c>
      <c r="E124" t="str" cm="1">
        <f t="array" aca="1" ref="E124" ca="1">LEFT(B124,LOOKUP(2^15,FIND(".",B124,ROW(INDIRECT("1:"&amp;LEN(B124)))))-1)</f>
        <v>MutableTriple</v>
      </c>
    </row>
    <row r="125" spans="2:5" x14ac:dyDescent="0.3">
      <c r="B125" t="s">
        <v>310</v>
      </c>
      <c r="C125" t="s">
        <v>271</v>
      </c>
      <c r="D125" t="s">
        <v>271</v>
      </c>
      <c r="E125" t="str" cm="1">
        <f t="array" aca="1" ref="E125" ca="1">LEFT(B125,LOOKUP(2^15,FIND(".",B125,ROW(INDIRECT("1:"&amp;LEN(B125)))))-1)</f>
        <v>Pair</v>
      </c>
    </row>
    <row r="126" spans="2:5" x14ac:dyDescent="0.3">
      <c r="B126" t="s">
        <v>309</v>
      </c>
      <c r="C126" t="s">
        <v>165</v>
      </c>
      <c r="D126" t="s">
        <v>308</v>
      </c>
      <c r="E126" t="str" cm="1">
        <f t="array" aca="1" ref="E126" ca="1">LEFT(B126,LOOKUP(2^15,FIND(".",B126,ROW(INDIRECT("1:"&amp;LEN(B126)))))-1)</f>
        <v>Triple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7E22-A435-4ABD-958D-9DB0F31FD303}">
  <dimension ref="A1:M246"/>
  <sheetViews>
    <sheetView workbookViewId="0">
      <selection activeCell="D21" sqref="D21"/>
    </sheetView>
  </sheetViews>
  <sheetFormatPr defaultRowHeight="14.4" x14ac:dyDescent="0.3"/>
  <cols>
    <col min="1" max="1" width="9" customWidth="1"/>
    <col min="2" max="2" width="30.44140625" customWidth="1"/>
    <col min="3" max="3" width="40.5546875" customWidth="1"/>
    <col min="4" max="4" width="22.109375" customWidth="1"/>
    <col min="5" max="5" width="23.5546875" customWidth="1"/>
    <col min="6" max="6" width="17.5546875" customWidth="1"/>
    <col min="7" max="7" width="19" customWidth="1"/>
    <col min="8" max="8" width="14.21875" customWidth="1"/>
    <col min="9" max="9" width="15.6640625" customWidth="1"/>
    <col min="10" max="10" width="21.33203125" customWidth="1"/>
    <col min="11" max="11" width="22.77734375" customWidth="1"/>
    <col min="12" max="12" width="18" customWidth="1"/>
    <col min="13" max="13" width="19.44140625" customWidth="1"/>
  </cols>
  <sheetData>
    <row r="1" spans="1:13" x14ac:dyDescent="0.3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 x14ac:dyDescent="0.3">
      <c r="A2" t="s">
        <v>329</v>
      </c>
      <c r="B2" t="s">
        <v>330</v>
      </c>
      <c r="C2" t="s">
        <v>331</v>
      </c>
      <c r="D2">
        <v>0</v>
      </c>
      <c r="E2">
        <v>467</v>
      </c>
      <c r="F2">
        <v>6</v>
      </c>
      <c r="G2">
        <v>82</v>
      </c>
      <c r="H2">
        <v>0</v>
      </c>
      <c r="I2">
        <v>94</v>
      </c>
      <c r="J2">
        <v>6</v>
      </c>
      <c r="K2">
        <v>52</v>
      </c>
      <c r="L2">
        <v>0</v>
      </c>
      <c r="M2">
        <v>14</v>
      </c>
    </row>
    <row r="3" spans="1:13" x14ac:dyDescent="0.3">
      <c r="A3" t="s">
        <v>329</v>
      </c>
      <c r="B3" t="s">
        <v>330</v>
      </c>
      <c r="C3" t="s">
        <v>332</v>
      </c>
      <c r="D3">
        <v>0</v>
      </c>
      <c r="E3">
        <v>399</v>
      </c>
      <c r="F3">
        <v>0</v>
      </c>
      <c r="G3">
        <v>36</v>
      </c>
      <c r="H3">
        <v>0</v>
      </c>
      <c r="I3">
        <v>70</v>
      </c>
      <c r="J3">
        <v>0</v>
      </c>
      <c r="K3">
        <v>33</v>
      </c>
      <c r="L3">
        <v>0</v>
      </c>
      <c r="M3">
        <v>15</v>
      </c>
    </row>
    <row r="4" spans="1:13" x14ac:dyDescent="0.3">
      <c r="A4" t="s">
        <v>329</v>
      </c>
      <c r="B4" t="s">
        <v>330</v>
      </c>
      <c r="C4" t="s">
        <v>333</v>
      </c>
      <c r="D4">
        <v>8</v>
      </c>
      <c r="E4">
        <v>77</v>
      </c>
      <c r="F4">
        <v>1</v>
      </c>
      <c r="G4">
        <v>1</v>
      </c>
      <c r="H4">
        <v>2</v>
      </c>
      <c r="I4">
        <v>21</v>
      </c>
      <c r="J4">
        <v>1</v>
      </c>
      <c r="K4">
        <v>3</v>
      </c>
      <c r="L4">
        <v>0</v>
      </c>
      <c r="M4">
        <v>3</v>
      </c>
    </row>
    <row r="5" spans="1:13" x14ac:dyDescent="0.3">
      <c r="A5" t="s">
        <v>329</v>
      </c>
      <c r="B5" t="s">
        <v>330</v>
      </c>
      <c r="C5" t="s">
        <v>334</v>
      </c>
      <c r="D5">
        <v>0</v>
      </c>
      <c r="E5">
        <v>69</v>
      </c>
      <c r="F5">
        <v>0</v>
      </c>
      <c r="G5">
        <v>4</v>
      </c>
      <c r="H5">
        <v>0</v>
      </c>
      <c r="I5">
        <v>11</v>
      </c>
      <c r="J5">
        <v>0</v>
      </c>
      <c r="K5">
        <v>5</v>
      </c>
      <c r="L5">
        <v>0</v>
      </c>
      <c r="M5">
        <v>3</v>
      </c>
    </row>
    <row r="6" spans="1:13" x14ac:dyDescent="0.3">
      <c r="A6" t="s">
        <v>329</v>
      </c>
      <c r="B6" t="s">
        <v>330</v>
      </c>
      <c r="C6" t="s">
        <v>335</v>
      </c>
      <c r="D6">
        <v>4</v>
      </c>
      <c r="E6">
        <v>94</v>
      </c>
      <c r="F6">
        <v>1</v>
      </c>
      <c r="G6">
        <v>9</v>
      </c>
      <c r="H6">
        <v>1</v>
      </c>
      <c r="I6">
        <v>17</v>
      </c>
      <c r="J6">
        <v>2</v>
      </c>
      <c r="K6">
        <v>8</v>
      </c>
      <c r="L6">
        <v>1</v>
      </c>
      <c r="M6">
        <v>4</v>
      </c>
    </row>
    <row r="7" spans="1:13" x14ac:dyDescent="0.3">
      <c r="A7" t="s">
        <v>329</v>
      </c>
      <c r="B7" t="s">
        <v>330</v>
      </c>
      <c r="C7" t="s">
        <v>336</v>
      </c>
      <c r="D7">
        <v>194</v>
      </c>
      <c r="E7">
        <v>2650</v>
      </c>
      <c r="F7">
        <v>84</v>
      </c>
      <c r="G7">
        <v>376</v>
      </c>
      <c r="H7">
        <v>32</v>
      </c>
      <c r="I7">
        <v>429</v>
      </c>
      <c r="J7">
        <v>75</v>
      </c>
      <c r="K7">
        <v>229</v>
      </c>
      <c r="L7">
        <v>1</v>
      </c>
      <c r="M7">
        <v>43</v>
      </c>
    </row>
    <row r="8" spans="1:13" x14ac:dyDescent="0.3">
      <c r="A8" t="s">
        <v>329</v>
      </c>
      <c r="B8" t="s">
        <v>330</v>
      </c>
      <c r="C8" t="s">
        <v>337</v>
      </c>
      <c r="D8">
        <v>7</v>
      </c>
      <c r="E8">
        <v>76</v>
      </c>
      <c r="F8">
        <v>4</v>
      </c>
      <c r="G8">
        <v>4</v>
      </c>
      <c r="H8">
        <v>2</v>
      </c>
      <c r="I8">
        <v>23</v>
      </c>
      <c r="J8">
        <v>4</v>
      </c>
      <c r="K8">
        <v>3</v>
      </c>
      <c r="L8">
        <v>0</v>
      </c>
      <c r="M8">
        <v>3</v>
      </c>
    </row>
    <row r="9" spans="1:13" x14ac:dyDescent="0.3">
      <c r="A9" t="s">
        <v>329</v>
      </c>
      <c r="B9" t="s">
        <v>330</v>
      </c>
      <c r="C9" t="s">
        <v>338</v>
      </c>
      <c r="D9">
        <v>20</v>
      </c>
      <c r="E9">
        <v>210</v>
      </c>
      <c r="F9">
        <v>1</v>
      </c>
      <c r="G9">
        <v>3</v>
      </c>
      <c r="H9">
        <v>3</v>
      </c>
      <c r="I9">
        <v>35</v>
      </c>
      <c r="J9">
        <v>3</v>
      </c>
      <c r="K9">
        <v>12</v>
      </c>
      <c r="L9">
        <v>2</v>
      </c>
      <c r="M9">
        <v>11</v>
      </c>
    </row>
    <row r="10" spans="1:13" x14ac:dyDescent="0.3">
      <c r="A10" t="s">
        <v>329</v>
      </c>
      <c r="B10" t="s">
        <v>330</v>
      </c>
      <c r="C10" t="s">
        <v>339</v>
      </c>
      <c r="D10">
        <v>0</v>
      </c>
      <c r="E10">
        <v>39</v>
      </c>
      <c r="F10">
        <v>2</v>
      </c>
      <c r="G10">
        <v>8</v>
      </c>
      <c r="H10">
        <v>0</v>
      </c>
      <c r="I10">
        <v>6</v>
      </c>
      <c r="J10">
        <v>2</v>
      </c>
      <c r="K10">
        <v>6</v>
      </c>
      <c r="L10">
        <v>0</v>
      </c>
      <c r="M10">
        <v>3</v>
      </c>
    </row>
    <row r="11" spans="1:13" x14ac:dyDescent="0.3">
      <c r="A11" t="s">
        <v>329</v>
      </c>
      <c r="B11" t="s">
        <v>330</v>
      </c>
      <c r="C11" t="s">
        <v>340</v>
      </c>
      <c r="D11">
        <v>0</v>
      </c>
      <c r="E11">
        <v>345</v>
      </c>
      <c r="F11">
        <v>0</v>
      </c>
      <c r="G11">
        <v>54</v>
      </c>
      <c r="H11">
        <v>0</v>
      </c>
      <c r="I11">
        <v>51</v>
      </c>
      <c r="J11">
        <v>0</v>
      </c>
      <c r="K11">
        <v>52</v>
      </c>
      <c r="L11">
        <v>0</v>
      </c>
      <c r="M11">
        <v>25</v>
      </c>
    </row>
    <row r="12" spans="1:13" x14ac:dyDescent="0.3">
      <c r="A12" t="s">
        <v>329</v>
      </c>
      <c r="B12" t="s">
        <v>330</v>
      </c>
      <c r="C12" t="s">
        <v>341</v>
      </c>
      <c r="D12">
        <v>43</v>
      </c>
      <c r="E12">
        <v>457</v>
      </c>
      <c r="F12">
        <v>8</v>
      </c>
      <c r="G12">
        <v>84</v>
      </c>
      <c r="H12">
        <v>18</v>
      </c>
      <c r="I12">
        <v>94</v>
      </c>
      <c r="J12">
        <v>9</v>
      </c>
      <c r="K12">
        <v>48</v>
      </c>
      <c r="L12">
        <v>1</v>
      </c>
      <c r="M12">
        <v>10</v>
      </c>
    </row>
    <row r="13" spans="1:13" x14ac:dyDescent="0.3">
      <c r="A13" t="s">
        <v>329</v>
      </c>
      <c r="B13" t="s">
        <v>330</v>
      </c>
      <c r="C13" t="s">
        <v>342</v>
      </c>
      <c r="D13">
        <v>0</v>
      </c>
      <c r="E13">
        <v>130</v>
      </c>
      <c r="F13">
        <v>0</v>
      </c>
      <c r="G13">
        <v>18</v>
      </c>
      <c r="H13">
        <v>0</v>
      </c>
      <c r="I13">
        <v>30</v>
      </c>
      <c r="J13">
        <v>0</v>
      </c>
      <c r="K13">
        <v>14</v>
      </c>
      <c r="L13">
        <v>0</v>
      </c>
      <c r="M13">
        <v>5</v>
      </c>
    </row>
    <row r="14" spans="1:13" x14ac:dyDescent="0.3">
      <c r="A14" t="s">
        <v>329</v>
      </c>
      <c r="B14" t="s">
        <v>330</v>
      </c>
      <c r="C14" t="s">
        <v>343</v>
      </c>
      <c r="D14">
        <v>0</v>
      </c>
      <c r="E14">
        <v>42</v>
      </c>
      <c r="F14">
        <v>0</v>
      </c>
      <c r="G14">
        <v>0</v>
      </c>
      <c r="H14">
        <v>0</v>
      </c>
      <c r="I14">
        <v>16</v>
      </c>
      <c r="J14">
        <v>0</v>
      </c>
      <c r="K14">
        <v>7</v>
      </c>
      <c r="L14">
        <v>0</v>
      </c>
      <c r="M14">
        <v>7</v>
      </c>
    </row>
    <row r="15" spans="1:13" x14ac:dyDescent="0.3">
      <c r="A15" t="s">
        <v>329</v>
      </c>
      <c r="B15" t="s">
        <v>330</v>
      </c>
      <c r="C15" t="s">
        <v>344</v>
      </c>
      <c r="D15">
        <v>0</v>
      </c>
      <c r="E15">
        <v>7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</row>
    <row r="16" spans="1:13" x14ac:dyDescent="0.3">
      <c r="A16" t="s">
        <v>329</v>
      </c>
      <c r="B16" t="s">
        <v>330</v>
      </c>
      <c r="C16" t="s">
        <v>345</v>
      </c>
      <c r="D16">
        <v>0</v>
      </c>
      <c r="E16">
        <v>800</v>
      </c>
      <c r="F16">
        <v>9</v>
      </c>
      <c r="G16">
        <v>245</v>
      </c>
      <c r="H16">
        <v>0</v>
      </c>
      <c r="I16">
        <v>190</v>
      </c>
      <c r="J16">
        <v>9</v>
      </c>
      <c r="K16">
        <v>161</v>
      </c>
      <c r="L16">
        <v>0</v>
      </c>
      <c r="M16">
        <v>41</v>
      </c>
    </row>
    <row r="17" spans="1:13" x14ac:dyDescent="0.3">
      <c r="A17" t="s">
        <v>329</v>
      </c>
      <c r="B17" t="s">
        <v>330</v>
      </c>
      <c r="C17" t="s">
        <v>346</v>
      </c>
      <c r="D17">
        <v>67</v>
      </c>
      <c r="E17">
        <v>123</v>
      </c>
      <c r="F17">
        <v>7</v>
      </c>
      <c r="G17">
        <v>17</v>
      </c>
      <c r="H17">
        <v>23</v>
      </c>
      <c r="I17">
        <v>44</v>
      </c>
      <c r="J17">
        <v>10</v>
      </c>
      <c r="K17">
        <v>15</v>
      </c>
      <c r="L17">
        <v>4</v>
      </c>
      <c r="M17">
        <v>9</v>
      </c>
    </row>
    <row r="18" spans="1:13" x14ac:dyDescent="0.3">
      <c r="A18" t="s">
        <v>329</v>
      </c>
      <c r="B18" t="s">
        <v>330</v>
      </c>
      <c r="C18" t="s">
        <v>347</v>
      </c>
      <c r="D18">
        <v>35</v>
      </c>
      <c r="E18">
        <v>733</v>
      </c>
      <c r="F18">
        <v>2</v>
      </c>
      <c r="G18">
        <v>102</v>
      </c>
      <c r="H18">
        <v>7</v>
      </c>
      <c r="I18">
        <v>169</v>
      </c>
      <c r="J18">
        <v>2</v>
      </c>
      <c r="K18">
        <v>89</v>
      </c>
      <c r="L18">
        <v>0</v>
      </c>
      <c r="M18">
        <v>39</v>
      </c>
    </row>
    <row r="19" spans="1:13" x14ac:dyDescent="0.3">
      <c r="A19" t="s">
        <v>329</v>
      </c>
      <c r="B19" t="s">
        <v>330</v>
      </c>
      <c r="C19" t="s">
        <v>348</v>
      </c>
      <c r="D19">
        <v>0</v>
      </c>
      <c r="E19">
        <v>4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2</v>
      </c>
    </row>
    <row r="20" spans="1:13" x14ac:dyDescent="0.3">
      <c r="A20" t="s">
        <v>329</v>
      </c>
      <c r="B20" t="s">
        <v>330</v>
      </c>
      <c r="C20" t="s">
        <v>349</v>
      </c>
      <c r="D20">
        <v>0</v>
      </c>
      <c r="E20">
        <v>27</v>
      </c>
      <c r="F20">
        <v>1</v>
      </c>
      <c r="G20">
        <v>5</v>
      </c>
      <c r="H20">
        <v>0</v>
      </c>
      <c r="I20">
        <v>6</v>
      </c>
      <c r="J20">
        <v>1</v>
      </c>
      <c r="K20">
        <v>4</v>
      </c>
      <c r="L20">
        <v>0</v>
      </c>
      <c r="M20">
        <v>2</v>
      </c>
    </row>
    <row r="21" spans="1:13" x14ac:dyDescent="0.3">
      <c r="A21" t="s">
        <v>329</v>
      </c>
      <c r="B21" t="s">
        <v>330</v>
      </c>
      <c r="C21" t="s">
        <v>350</v>
      </c>
      <c r="D21">
        <v>3</v>
      </c>
      <c r="E21">
        <v>95</v>
      </c>
      <c r="F21">
        <v>0</v>
      </c>
      <c r="G21">
        <v>30</v>
      </c>
      <c r="H21">
        <v>1</v>
      </c>
      <c r="I21">
        <v>20</v>
      </c>
      <c r="J21">
        <v>1</v>
      </c>
      <c r="K21">
        <v>25</v>
      </c>
      <c r="L21">
        <v>1</v>
      </c>
      <c r="M21">
        <v>10</v>
      </c>
    </row>
    <row r="22" spans="1:13" x14ac:dyDescent="0.3">
      <c r="A22" t="s">
        <v>329</v>
      </c>
      <c r="B22" t="s">
        <v>330</v>
      </c>
      <c r="C22" t="s">
        <v>351</v>
      </c>
      <c r="D22">
        <v>8</v>
      </c>
      <c r="E22">
        <v>6967</v>
      </c>
      <c r="F22">
        <v>26</v>
      </c>
      <c r="G22">
        <v>1495</v>
      </c>
      <c r="H22">
        <v>3</v>
      </c>
      <c r="I22">
        <v>1698</v>
      </c>
      <c r="J22">
        <v>26</v>
      </c>
      <c r="K22">
        <v>970</v>
      </c>
      <c r="L22">
        <v>0</v>
      </c>
      <c r="M22">
        <v>235</v>
      </c>
    </row>
    <row r="23" spans="1:13" x14ac:dyDescent="0.3">
      <c r="A23" t="s">
        <v>329</v>
      </c>
      <c r="B23" t="s">
        <v>330</v>
      </c>
      <c r="C23" t="s">
        <v>352</v>
      </c>
      <c r="D23">
        <v>14</v>
      </c>
      <c r="E23">
        <v>114</v>
      </c>
      <c r="F23">
        <v>0</v>
      </c>
      <c r="G23">
        <v>8</v>
      </c>
      <c r="H23">
        <v>4</v>
      </c>
      <c r="I23">
        <v>29</v>
      </c>
      <c r="J23">
        <v>0</v>
      </c>
      <c r="K23">
        <v>11</v>
      </c>
      <c r="L23">
        <v>0</v>
      </c>
      <c r="M23">
        <v>7</v>
      </c>
    </row>
    <row r="24" spans="1:13" x14ac:dyDescent="0.3">
      <c r="A24" t="s">
        <v>329</v>
      </c>
      <c r="B24" t="s">
        <v>330</v>
      </c>
      <c r="C24" t="s">
        <v>353</v>
      </c>
      <c r="D24">
        <v>2</v>
      </c>
      <c r="E24">
        <v>303</v>
      </c>
      <c r="F24">
        <v>1</v>
      </c>
      <c r="G24">
        <v>33</v>
      </c>
      <c r="H24">
        <v>1</v>
      </c>
      <c r="I24">
        <v>58</v>
      </c>
      <c r="J24">
        <v>1</v>
      </c>
      <c r="K24">
        <v>25</v>
      </c>
      <c r="L24">
        <v>0</v>
      </c>
      <c r="M24">
        <v>9</v>
      </c>
    </row>
    <row r="25" spans="1:13" x14ac:dyDescent="0.3">
      <c r="A25" t="s">
        <v>329</v>
      </c>
      <c r="B25" t="s">
        <v>330</v>
      </c>
      <c r="C25" t="s">
        <v>354</v>
      </c>
      <c r="D25">
        <v>9</v>
      </c>
      <c r="E25">
        <v>315</v>
      </c>
      <c r="F25">
        <v>0</v>
      </c>
      <c r="G25">
        <v>58</v>
      </c>
      <c r="H25">
        <v>1</v>
      </c>
      <c r="I25">
        <v>64</v>
      </c>
      <c r="J25">
        <v>1</v>
      </c>
      <c r="K25">
        <v>49</v>
      </c>
      <c r="L25">
        <v>1</v>
      </c>
      <c r="M25">
        <v>20</v>
      </c>
    </row>
    <row r="26" spans="1:13" x14ac:dyDescent="0.3">
      <c r="A26" t="s">
        <v>329</v>
      </c>
      <c r="B26" t="s">
        <v>330</v>
      </c>
      <c r="C26" t="s">
        <v>355</v>
      </c>
      <c r="D26">
        <v>25</v>
      </c>
      <c r="E26">
        <v>399</v>
      </c>
      <c r="F26">
        <v>8</v>
      </c>
      <c r="G26">
        <v>68</v>
      </c>
      <c r="H26">
        <v>2</v>
      </c>
      <c r="I26">
        <v>80</v>
      </c>
      <c r="J26">
        <v>8</v>
      </c>
      <c r="K26">
        <v>54</v>
      </c>
      <c r="L26">
        <v>0</v>
      </c>
      <c r="M26">
        <v>24</v>
      </c>
    </row>
    <row r="27" spans="1:13" x14ac:dyDescent="0.3">
      <c r="A27" t="s">
        <v>329</v>
      </c>
      <c r="B27" t="s">
        <v>330</v>
      </c>
      <c r="C27" t="s">
        <v>356</v>
      </c>
      <c r="D27">
        <v>0</v>
      </c>
      <c r="E27">
        <v>185</v>
      </c>
      <c r="F27">
        <v>0</v>
      </c>
      <c r="G27">
        <v>26</v>
      </c>
      <c r="H27">
        <v>0</v>
      </c>
      <c r="I27">
        <v>32</v>
      </c>
      <c r="J27">
        <v>0</v>
      </c>
      <c r="K27">
        <v>25</v>
      </c>
      <c r="L27">
        <v>0</v>
      </c>
      <c r="M27">
        <v>12</v>
      </c>
    </row>
    <row r="28" spans="1:13" x14ac:dyDescent="0.3">
      <c r="A28" t="s">
        <v>329</v>
      </c>
      <c r="B28" t="s">
        <v>330</v>
      </c>
      <c r="C28" t="s">
        <v>357</v>
      </c>
      <c r="D28">
        <v>0</v>
      </c>
      <c r="E28">
        <v>139</v>
      </c>
      <c r="F28">
        <v>0</v>
      </c>
      <c r="G28">
        <v>12</v>
      </c>
      <c r="H28">
        <v>0</v>
      </c>
      <c r="I28">
        <v>21</v>
      </c>
      <c r="J28">
        <v>0</v>
      </c>
      <c r="K28">
        <v>24</v>
      </c>
      <c r="L28">
        <v>0</v>
      </c>
      <c r="M28">
        <v>18</v>
      </c>
    </row>
    <row r="29" spans="1:13" x14ac:dyDescent="0.3">
      <c r="A29" t="s">
        <v>329</v>
      </c>
      <c r="B29" t="s">
        <v>330</v>
      </c>
      <c r="C29" t="s">
        <v>358</v>
      </c>
      <c r="D29">
        <v>2</v>
      </c>
      <c r="E29">
        <v>241</v>
      </c>
      <c r="F29">
        <v>2</v>
      </c>
      <c r="G29">
        <v>48</v>
      </c>
      <c r="H29">
        <v>1</v>
      </c>
      <c r="I29">
        <v>42</v>
      </c>
      <c r="J29">
        <v>2</v>
      </c>
      <c r="K29">
        <v>37</v>
      </c>
      <c r="L29">
        <v>0</v>
      </c>
      <c r="M29">
        <v>14</v>
      </c>
    </row>
    <row r="30" spans="1:13" x14ac:dyDescent="0.3">
      <c r="A30" t="s">
        <v>329</v>
      </c>
      <c r="B30" t="s">
        <v>330</v>
      </c>
      <c r="C30" t="s">
        <v>359</v>
      </c>
      <c r="D30">
        <v>3</v>
      </c>
      <c r="E30">
        <v>16</v>
      </c>
      <c r="F30">
        <v>0</v>
      </c>
      <c r="G30">
        <v>0</v>
      </c>
      <c r="H30">
        <v>1</v>
      </c>
      <c r="I30">
        <v>4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329</v>
      </c>
      <c r="B31" t="s">
        <v>330</v>
      </c>
      <c r="C31" t="s">
        <v>360</v>
      </c>
      <c r="D31">
        <v>67</v>
      </c>
      <c r="E31">
        <v>1361</v>
      </c>
      <c r="F31">
        <v>19</v>
      </c>
      <c r="G31">
        <v>239</v>
      </c>
      <c r="H31">
        <v>19</v>
      </c>
      <c r="I31">
        <v>331</v>
      </c>
      <c r="J31">
        <v>21</v>
      </c>
      <c r="K31">
        <v>162</v>
      </c>
      <c r="L31">
        <v>4</v>
      </c>
      <c r="M31">
        <v>50</v>
      </c>
    </row>
    <row r="32" spans="1:13" x14ac:dyDescent="0.3">
      <c r="A32" t="s">
        <v>329</v>
      </c>
      <c r="B32" t="s">
        <v>330</v>
      </c>
      <c r="C32" t="s">
        <v>361</v>
      </c>
      <c r="D32">
        <v>10</v>
      </c>
      <c r="E32">
        <v>410</v>
      </c>
      <c r="F32">
        <v>5</v>
      </c>
      <c r="G32">
        <v>41</v>
      </c>
      <c r="H32">
        <v>5</v>
      </c>
      <c r="I32">
        <v>71</v>
      </c>
      <c r="J32">
        <v>5</v>
      </c>
      <c r="K32">
        <v>27</v>
      </c>
      <c r="L32">
        <v>0</v>
      </c>
      <c r="M32">
        <v>9</v>
      </c>
    </row>
    <row r="33" spans="1:13" x14ac:dyDescent="0.3">
      <c r="A33" t="s">
        <v>329</v>
      </c>
      <c r="B33" t="s">
        <v>330</v>
      </c>
      <c r="C33" t="s">
        <v>362</v>
      </c>
      <c r="D33">
        <v>22</v>
      </c>
      <c r="E33">
        <v>795</v>
      </c>
      <c r="F33">
        <v>6</v>
      </c>
      <c r="G33">
        <v>118</v>
      </c>
      <c r="H33">
        <v>6</v>
      </c>
      <c r="I33">
        <v>144</v>
      </c>
      <c r="J33">
        <v>6</v>
      </c>
      <c r="K33">
        <v>107</v>
      </c>
      <c r="L33">
        <v>2</v>
      </c>
      <c r="M33">
        <v>49</v>
      </c>
    </row>
    <row r="34" spans="1:13" x14ac:dyDescent="0.3">
      <c r="A34" t="s">
        <v>329</v>
      </c>
      <c r="B34" t="s">
        <v>330</v>
      </c>
      <c r="C34" t="s">
        <v>363</v>
      </c>
      <c r="D34">
        <v>113</v>
      </c>
      <c r="E34">
        <v>8239</v>
      </c>
      <c r="F34">
        <v>95</v>
      </c>
      <c r="G34">
        <v>1459</v>
      </c>
      <c r="H34">
        <v>48</v>
      </c>
      <c r="I34">
        <v>2010</v>
      </c>
      <c r="J34">
        <v>101</v>
      </c>
      <c r="K34">
        <v>997</v>
      </c>
      <c r="L34">
        <v>9</v>
      </c>
      <c r="M34">
        <v>312</v>
      </c>
    </row>
    <row r="35" spans="1:13" x14ac:dyDescent="0.3">
      <c r="A35" t="s">
        <v>329</v>
      </c>
      <c r="B35" t="s">
        <v>330</v>
      </c>
      <c r="C35" t="s">
        <v>364</v>
      </c>
      <c r="D35">
        <v>0</v>
      </c>
      <c r="E35">
        <v>24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1</v>
      </c>
    </row>
    <row r="36" spans="1:13" x14ac:dyDescent="0.3">
      <c r="A36" t="s">
        <v>329</v>
      </c>
      <c r="B36" t="s">
        <v>330</v>
      </c>
      <c r="C36" t="s">
        <v>365</v>
      </c>
      <c r="D36">
        <v>0</v>
      </c>
      <c r="E36">
        <v>13</v>
      </c>
      <c r="F36">
        <v>0</v>
      </c>
      <c r="G36">
        <v>2</v>
      </c>
      <c r="H36">
        <v>0</v>
      </c>
      <c r="I36">
        <v>6</v>
      </c>
      <c r="J36">
        <v>0</v>
      </c>
      <c r="K36">
        <v>3</v>
      </c>
      <c r="L36">
        <v>0</v>
      </c>
      <c r="M36">
        <v>2</v>
      </c>
    </row>
    <row r="37" spans="1:13" x14ac:dyDescent="0.3">
      <c r="A37" t="s">
        <v>329</v>
      </c>
      <c r="B37" t="s">
        <v>330</v>
      </c>
      <c r="C37" t="s">
        <v>366</v>
      </c>
      <c r="D37">
        <v>0</v>
      </c>
      <c r="E37">
        <v>19</v>
      </c>
      <c r="F37">
        <v>0</v>
      </c>
      <c r="G37">
        <v>0</v>
      </c>
      <c r="H37">
        <v>0</v>
      </c>
      <c r="I37">
        <v>3</v>
      </c>
      <c r="J37">
        <v>0</v>
      </c>
      <c r="K37">
        <v>2</v>
      </c>
      <c r="L37">
        <v>0</v>
      </c>
      <c r="M37">
        <v>2</v>
      </c>
    </row>
    <row r="38" spans="1:13" x14ac:dyDescent="0.3">
      <c r="A38" t="s">
        <v>329</v>
      </c>
      <c r="B38" t="s">
        <v>330</v>
      </c>
      <c r="C38" t="s">
        <v>367</v>
      </c>
      <c r="D38">
        <v>0</v>
      </c>
      <c r="E38">
        <v>93</v>
      </c>
      <c r="F38">
        <v>1</v>
      </c>
      <c r="G38">
        <v>7</v>
      </c>
      <c r="H38">
        <v>0</v>
      </c>
      <c r="I38">
        <v>13</v>
      </c>
      <c r="J38">
        <v>1</v>
      </c>
      <c r="K38">
        <v>6</v>
      </c>
      <c r="L38">
        <v>0</v>
      </c>
      <c r="M38">
        <v>3</v>
      </c>
    </row>
    <row r="39" spans="1:13" x14ac:dyDescent="0.3">
      <c r="A39" t="s">
        <v>329</v>
      </c>
      <c r="B39" t="s">
        <v>330</v>
      </c>
      <c r="C39" t="s">
        <v>368</v>
      </c>
      <c r="D39">
        <v>0</v>
      </c>
      <c r="E39">
        <v>16</v>
      </c>
      <c r="F39">
        <v>0</v>
      </c>
      <c r="G39">
        <v>0</v>
      </c>
      <c r="H39">
        <v>0</v>
      </c>
      <c r="I39">
        <v>8</v>
      </c>
      <c r="J39">
        <v>0</v>
      </c>
      <c r="K39">
        <v>4</v>
      </c>
      <c r="L39">
        <v>0</v>
      </c>
      <c r="M39">
        <v>4</v>
      </c>
    </row>
    <row r="40" spans="1:13" x14ac:dyDescent="0.3">
      <c r="A40" t="s">
        <v>329</v>
      </c>
      <c r="B40" t="s">
        <v>330</v>
      </c>
      <c r="C40" t="s">
        <v>369</v>
      </c>
      <c r="D40">
        <v>11</v>
      </c>
      <c r="E40">
        <v>283</v>
      </c>
      <c r="F40">
        <v>12</v>
      </c>
      <c r="G40">
        <v>58</v>
      </c>
      <c r="H40">
        <v>4</v>
      </c>
      <c r="I40">
        <v>69</v>
      </c>
      <c r="J40">
        <v>11</v>
      </c>
      <c r="K40">
        <v>32</v>
      </c>
      <c r="L40">
        <v>0</v>
      </c>
      <c r="M40">
        <v>8</v>
      </c>
    </row>
    <row r="41" spans="1:13" x14ac:dyDescent="0.3">
      <c r="A41" t="s">
        <v>329</v>
      </c>
      <c r="B41" t="s">
        <v>330</v>
      </c>
      <c r="C41" t="s">
        <v>370</v>
      </c>
      <c r="D41">
        <v>0</v>
      </c>
      <c r="E41">
        <v>5</v>
      </c>
      <c r="F41">
        <v>0</v>
      </c>
      <c r="G41">
        <v>0</v>
      </c>
      <c r="H41">
        <v>0</v>
      </c>
      <c r="I41">
        <v>3</v>
      </c>
      <c r="J41">
        <v>0</v>
      </c>
      <c r="K41">
        <v>2</v>
      </c>
      <c r="L41">
        <v>0</v>
      </c>
      <c r="M41">
        <v>2</v>
      </c>
    </row>
    <row r="42" spans="1:13" x14ac:dyDescent="0.3">
      <c r="A42" t="s">
        <v>329</v>
      </c>
      <c r="B42" t="s">
        <v>330</v>
      </c>
      <c r="C42" t="s">
        <v>371</v>
      </c>
      <c r="D42">
        <v>0</v>
      </c>
      <c r="E42">
        <v>1091</v>
      </c>
      <c r="F42">
        <v>0</v>
      </c>
      <c r="G42">
        <v>0</v>
      </c>
      <c r="H42">
        <v>0</v>
      </c>
      <c r="I42">
        <v>67</v>
      </c>
      <c r="J42">
        <v>0</v>
      </c>
      <c r="K42">
        <v>18</v>
      </c>
      <c r="L42">
        <v>0</v>
      </c>
      <c r="M42">
        <v>18</v>
      </c>
    </row>
    <row r="43" spans="1:13" x14ac:dyDescent="0.3">
      <c r="A43" t="s">
        <v>329</v>
      </c>
      <c r="B43" t="s">
        <v>330</v>
      </c>
      <c r="C43" t="s">
        <v>372</v>
      </c>
      <c r="D43">
        <v>0</v>
      </c>
      <c r="E43">
        <v>255</v>
      </c>
      <c r="F43">
        <v>1</v>
      </c>
      <c r="G43">
        <v>53</v>
      </c>
      <c r="H43">
        <v>0</v>
      </c>
      <c r="I43">
        <v>61</v>
      </c>
      <c r="J43">
        <v>1</v>
      </c>
      <c r="K43">
        <v>34</v>
      </c>
      <c r="L43">
        <v>0</v>
      </c>
      <c r="M43">
        <v>8</v>
      </c>
    </row>
    <row r="44" spans="1:13" x14ac:dyDescent="0.3">
      <c r="A44" t="s">
        <v>329</v>
      </c>
      <c r="B44" t="s">
        <v>330</v>
      </c>
      <c r="C44" t="s">
        <v>373</v>
      </c>
      <c r="D44">
        <v>0</v>
      </c>
      <c r="E44">
        <v>314</v>
      </c>
      <c r="F44">
        <v>5</v>
      </c>
      <c r="G44">
        <v>41</v>
      </c>
      <c r="H44">
        <v>0</v>
      </c>
      <c r="I44">
        <v>59</v>
      </c>
      <c r="J44">
        <v>5</v>
      </c>
      <c r="K44">
        <v>34</v>
      </c>
      <c r="L44">
        <v>0</v>
      </c>
      <c r="M44">
        <v>16</v>
      </c>
    </row>
    <row r="45" spans="1:13" x14ac:dyDescent="0.3">
      <c r="A45" t="s">
        <v>329</v>
      </c>
      <c r="B45" t="s">
        <v>330</v>
      </c>
      <c r="C45" t="s">
        <v>374</v>
      </c>
      <c r="D45">
        <v>15</v>
      </c>
      <c r="E45">
        <v>476</v>
      </c>
      <c r="F45">
        <v>15</v>
      </c>
      <c r="G45">
        <v>33</v>
      </c>
      <c r="H45">
        <v>4</v>
      </c>
      <c r="I45">
        <v>133</v>
      </c>
      <c r="J45">
        <v>15</v>
      </c>
      <c r="K45">
        <v>28</v>
      </c>
      <c r="L45">
        <v>0</v>
      </c>
      <c r="M45">
        <v>19</v>
      </c>
    </row>
    <row r="46" spans="1:13" x14ac:dyDescent="0.3">
      <c r="A46" t="s">
        <v>329</v>
      </c>
      <c r="B46" t="s">
        <v>330</v>
      </c>
      <c r="C46" t="s">
        <v>375</v>
      </c>
      <c r="D46">
        <v>4</v>
      </c>
      <c r="E46">
        <v>29</v>
      </c>
      <c r="F46">
        <v>0</v>
      </c>
      <c r="G46">
        <v>2</v>
      </c>
      <c r="H46">
        <v>1</v>
      </c>
      <c r="I46">
        <v>5</v>
      </c>
      <c r="J46">
        <v>1</v>
      </c>
      <c r="K46">
        <v>4</v>
      </c>
      <c r="L46">
        <v>1</v>
      </c>
      <c r="M46">
        <v>3</v>
      </c>
    </row>
    <row r="47" spans="1:13" x14ac:dyDescent="0.3">
      <c r="A47" t="s">
        <v>329</v>
      </c>
      <c r="B47" t="s">
        <v>330</v>
      </c>
      <c r="C47" t="s">
        <v>376</v>
      </c>
      <c r="D47">
        <v>0</v>
      </c>
      <c r="E47">
        <v>120</v>
      </c>
      <c r="F47">
        <v>0</v>
      </c>
      <c r="G47">
        <v>0</v>
      </c>
      <c r="H47">
        <v>0</v>
      </c>
      <c r="I47">
        <v>14</v>
      </c>
      <c r="J47">
        <v>0</v>
      </c>
      <c r="K47">
        <v>5</v>
      </c>
      <c r="L47">
        <v>0</v>
      </c>
      <c r="M47">
        <v>5</v>
      </c>
    </row>
    <row r="48" spans="1:13" x14ac:dyDescent="0.3">
      <c r="A48" t="s">
        <v>329</v>
      </c>
      <c r="B48" t="s">
        <v>330</v>
      </c>
      <c r="C48" t="s">
        <v>377</v>
      </c>
      <c r="D48">
        <v>0</v>
      </c>
      <c r="E48">
        <v>21</v>
      </c>
      <c r="F48">
        <v>0</v>
      </c>
      <c r="G48">
        <v>0</v>
      </c>
      <c r="H48">
        <v>0</v>
      </c>
      <c r="I48">
        <v>4</v>
      </c>
      <c r="J48">
        <v>0</v>
      </c>
      <c r="K48">
        <v>2</v>
      </c>
      <c r="L48">
        <v>0</v>
      </c>
      <c r="M48">
        <v>2</v>
      </c>
    </row>
    <row r="49" spans="1:13" x14ac:dyDescent="0.3">
      <c r="A49" t="s">
        <v>329</v>
      </c>
      <c r="B49" t="s">
        <v>330</v>
      </c>
      <c r="C49" t="s">
        <v>377</v>
      </c>
      <c r="D49">
        <v>0</v>
      </c>
      <c r="E49">
        <v>18</v>
      </c>
      <c r="F49">
        <v>0</v>
      </c>
      <c r="G49">
        <v>0</v>
      </c>
      <c r="H49">
        <v>0</v>
      </c>
      <c r="I49">
        <v>3</v>
      </c>
      <c r="J49">
        <v>0</v>
      </c>
      <c r="K49">
        <v>2</v>
      </c>
      <c r="L49">
        <v>0</v>
      </c>
      <c r="M49">
        <v>2</v>
      </c>
    </row>
    <row r="50" spans="1:13" x14ac:dyDescent="0.3">
      <c r="A50" t="s">
        <v>329</v>
      </c>
      <c r="B50" t="s">
        <v>378</v>
      </c>
      <c r="C50" t="s">
        <v>379</v>
      </c>
      <c r="D50">
        <v>744</v>
      </c>
      <c r="E50">
        <v>1695</v>
      </c>
      <c r="F50">
        <v>164</v>
      </c>
      <c r="G50">
        <v>262</v>
      </c>
      <c r="H50">
        <v>135</v>
      </c>
      <c r="I50">
        <v>362</v>
      </c>
      <c r="J50">
        <v>128</v>
      </c>
      <c r="K50">
        <v>143</v>
      </c>
      <c r="L50">
        <v>8</v>
      </c>
      <c r="M50">
        <v>50</v>
      </c>
    </row>
    <row r="51" spans="1:13" x14ac:dyDescent="0.3">
      <c r="A51" t="s">
        <v>329</v>
      </c>
      <c r="B51" t="s">
        <v>378</v>
      </c>
      <c r="C51" t="s">
        <v>380</v>
      </c>
      <c r="D51">
        <v>0</v>
      </c>
      <c r="E51">
        <v>19</v>
      </c>
      <c r="F51">
        <v>0</v>
      </c>
      <c r="G51">
        <v>0</v>
      </c>
      <c r="H51">
        <v>0</v>
      </c>
      <c r="I51">
        <v>5</v>
      </c>
      <c r="J51">
        <v>0</v>
      </c>
      <c r="K51">
        <v>3</v>
      </c>
      <c r="L51">
        <v>0</v>
      </c>
      <c r="M51">
        <v>3</v>
      </c>
    </row>
    <row r="52" spans="1:13" x14ac:dyDescent="0.3">
      <c r="A52" t="s">
        <v>329</v>
      </c>
      <c r="B52" t="s">
        <v>378</v>
      </c>
      <c r="C52" t="s">
        <v>381</v>
      </c>
      <c r="D52">
        <v>25</v>
      </c>
      <c r="E52">
        <v>12</v>
      </c>
      <c r="F52">
        <v>6</v>
      </c>
      <c r="G52">
        <v>0</v>
      </c>
      <c r="H52">
        <v>4</v>
      </c>
      <c r="I52">
        <v>5</v>
      </c>
      <c r="J52">
        <v>5</v>
      </c>
      <c r="K52">
        <v>3</v>
      </c>
      <c r="L52">
        <v>2</v>
      </c>
      <c r="M52">
        <v>3</v>
      </c>
    </row>
    <row r="53" spans="1:13" x14ac:dyDescent="0.3">
      <c r="A53" t="s">
        <v>329</v>
      </c>
      <c r="B53" t="s">
        <v>378</v>
      </c>
      <c r="C53" t="s">
        <v>382</v>
      </c>
      <c r="D53">
        <v>0</v>
      </c>
      <c r="E53">
        <v>38</v>
      </c>
      <c r="F53">
        <v>0</v>
      </c>
      <c r="G53">
        <v>0</v>
      </c>
      <c r="H53">
        <v>0</v>
      </c>
      <c r="I53">
        <v>12</v>
      </c>
      <c r="J53">
        <v>0</v>
      </c>
      <c r="K53">
        <v>6</v>
      </c>
      <c r="L53">
        <v>0</v>
      </c>
      <c r="M53">
        <v>6</v>
      </c>
    </row>
    <row r="54" spans="1:13" x14ac:dyDescent="0.3">
      <c r="A54" t="s">
        <v>329</v>
      </c>
      <c r="B54" t="s">
        <v>378</v>
      </c>
      <c r="C54" t="s">
        <v>383</v>
      </c>
      <c r="D54">
        <v>31</v>
      </c>
      <c r="E54">
        <v>45</v>
      </c>
      <c r="F54">
        <v>3</v>
      </c>
      <c r="G54">
        <v>3</v>
      </c>
      <c r="H54">
        <v>7</v>
      </c>
      <c r="I54">
        <v>10</v>
      </c>
      <c r="J54">
        <v>4</v>
      </c>
      <c r="K54">
        <v>6</v>
      </c>
      <c r="L54">
        <v>1</v>
      </c>
      <c r="M54">
        <v>6</v>
      </c>
    </row>
    <row r="55" spans="1:13" x14ac:dyDescent="0.3">
      <c r="A55" t="s">
        <v>329</v>
      </c>
      <c r="B55" t="s">
        <v>378</v>
      </c>
      <c r="C55" t="s">
        <v>384</v>
      </c>
      <c r="D55">
        <v>13</v>
      </c>
      <c r="E55">
        <v>68</v>
      </c>
      <c r="F55">
        <v>2</v>
      </c>
      <c r="G55">
        <v>2</v>
      </c>
      <c r="H55">
        <v>4</v>
      </c>
      <c r="I55">
        <v>12</v>
      </c>
      <c r="J55">
        <v>4</v>
      </c>
      <c r="K55">
        <v>4</v>
      </c>
      <c r="L55">
        <v>2</v>
      </c>
      <c r="M55">
        <v>4</v>
      </c>
    </row>
    <row r="56" spans="1:13" x14ac:dyDescent="0.3">
      <c r="A56" t="s">
        <v>329</v>
      </c>
      <c r="B56" t="s">
        <v>378</v>
      </c>
      <c r="C56" t="s">
        <v>385</v>
      </c>
      <c r="D56">
        <v>20</v>
      </c>
      <c r="E56">
        <v>47</v>
      </c>
      <c r="F56">
        <v>2</v>
      </c>
      <c r="G56">
        <v>4</v>
      </c>
      <c r="H56">
        <v>5</v>
      </c>
      <c r="I56">
        <v>9</v>
      </c>
      <c r="J56">
        <v>3</v>
      </c>
      <c r="K56">
        <v>7</v>
      </c>
      <c r="L56">
        <v>1</v>
      </c>
      <c r="M56">
        <v>6</v>
      </c>
    </row>
    <row r="57" spans="1:13" x14ac:dyDescent="0.3">
      <c r="A57" t="s">
        <v>329</v>
      </c>
      <c r="B57" t="s">
        <v>378</v>
      </c>
      <c r="C57" t="s">
        <v>386</v>
      </c>
      <c r="D57">
        <v>0</v>
      </c>
      <c r="E57">
        <v>9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</row>
    <row r="58" spans="1:13" x14ac:dyDescent="0.3">
      <c r="A58" t="s">
        <v>329</v>
      </c>
      <c r="B58" t="s">
        <v>378</v>
      </c>
      <c r="C58" t="s">
        <v>387</v>
      </c>
      <c r="D58">
        <v>25</v>
      </c>
      <c r="E58">
        <v>393</v>
      </c>
      <c r="F58">
        <v>9</v>
      </c>
      <c r="G58">
        <v>65</v>
      </c>
      <c r="H58">
        <v>6</v>
      </c>
      <c r="I58">
        <v>72</v>
      </c>
      <c r="J58">
        <v>10</v>
      </c>
      <c r="K58">
        <v>41</v>
      </c>
      <c r="L58">
        <v>1</v>
      </c>
      <c r="M58">
        <v>13</v>
      </c>
    </row>
    <row r="59" spans="1:13" x14ac:dyDescent="0.3">
      <c r="A59" t="s">
        <v>329</v>
      </c>
      <c r="B59" t="s">
        <v>378</v>
      </c>
      <c r="C59" t="s">
        <v>388</v>
      </c>
      <c r="D59">
        <v>47</v>
      </c>
      <c r="E59">
        <v>678</v>
      </c>
      <c r="F59">
        <v>16</v>
      </c>
      <c r="G59">
        <v>66</v>
      </c>
      <c r="H59">
        <v>13</v>
      </c>
      <c r="I59">
        <v>132</v>
      </c>
      <c r="J59">
        <v>14</v>
      </c>
      <c r="K59">
        <v>62</v>
      </c>
      <c r="L59">
        <v>2</v>
      </c>
      <c r="M59">
        <v>33</v>
      </c>
    </row>
    <row r="60" spans="1:13" x14ac:dyDescent="0.3">
      <c r="A60" t="s">
        <v>329</v>
      </c>
      <c r="B60" t="s">
        <v>378</v>
      </c>
      <c r="C60" t="s">
        <v>389</v>
      </c>
      <c r="D60">
        <v>16</v>
      </c>
      <c r="E60">
        <v>186</v>
      </c>
      <c r="F60">
        <v>3</v>
      </c>
      <c r="G60">
        <v>21</v>
      </c>
      <c r="H60">
        <v>4</v>
      </c>
      <c r="I60">
        <v>50</v>
      </c>
      <c r="J60">
        <v>4</v>
      </c>
      <c r="K60">
        <v>17</v>
      </c>
      <c r="L60">
        <v>1</v>
      </c>
      <c r="M60">
        <v>8</v>
      </c>
    </row>
    <row r="61" spans="1:13" x14ac:dyDescent="0.3">
      <c r="A61" t="s">
        <v>329</v>
      </c>
      <c r="B61" t="s">
        <v>378</v>
      </c>
      <c r="C61" t="s">
        <v>390</v>
      </c>
      <c r="D61">
        <v>0</v>
      </c>
      <c r="E61">
        <v>42</v>
      </c>
      <c r="F61">
        <v>0</v>
      </c>
      <c r="G61">
        <v>10</v>
      </c>
      <c r="H61">
        <v>0</v>
      </c>
      <c r="I61">
        <v>12</v>
      </c>
      <c r="J61">
        <v>0</v>
      </c>
      <c r="K61">
        <v>7</v>
      </c>
      <c r="L61">
        <v>0</v>
      </c>
      <c r="M61">
        <v>2</v>
      </c>
    </row>
    <row r="62" spans="1:13" x14ac:dyDescent="0.3">
      <c r="A62" t="s">
        <v>329</v>
      </c>
      <c r="B62" t="s">
        <v>378</v>
      </c>
      <c r="C62" t="s">
        <v>391</v>
      </c>
      <c r="D62">
        <v>52</v>
      </c>
      <c r="E62">
        <v>1034</v>
      </c>
      <c r="F62">
        <v>17</v>
      </c>
      <c r="G62">
        <v>131</v>
      </c>
      <c r="H62">
        <v>15</v>
      </c>
      <c r="I62">
        <v>229</v>
      </c>
      <c r="J62">
        <v>16</v>
      </c>
      <c r="K62">
        <v>88</v>
      </c>
      <c r="L62">
        <v>0</v>
      </c>
      <c r="M62">
        <v>30</v>
      </c>
    </row>
    <row r="63" spans="1:13" x14ac:dyDescent="0.3">
      <c r="A63" t="s">
        <v>329</v>
      </c>
      <c r="B63" t="s">
        <v>392</v>
      </c>
      <c r="C63" t="s">
        <v>393</v>
      </c>
      <c r="D63">
        <v>27</v>
      </c>
      <c r="E63">
        <v>82</v>
      </c>
      <c r="F63">
        <v>0</v>
      </c>
      <c r="G63">
        <v>0</v>
      </c>
      <c r="H63">
        <v>4</v>
      </c>
      <c r="I63">
        <v>13</v>
      </c>
      <c r="J63">
        <v>0</v>
      </c>
      <c r="K63">
        <v>3</v>
      </c>
      <c r="L63">
        <v>0</v>
      </c>
      <c r="M63">
        <v>3</v>
      </c>
    </row>
    <row r="64" spans="1:13" x14ac:dyDescent="0.3">
      <c r="A64" t="s">
        <v>329</v>
      </c>
      <c r="B64" t="s">
        <v>392</v>
      </c>
      <c r="C64" t="s">
        <v>394</v>
      </c>
      <c r="D64">
        <v>5</v>
      </c>
      <c r="E64">
        <v>197</v>
      </c>
      <c r="F64">
        <v>1</v>
      </c>
      <c r="G64">
        <v>5</v>
      </c>
      <c r="H64">
        <v>1</v>
      </c>
      <c r="I64">
        <v>50</v>
      </c>
      <c r="J64">
        <v>1</v>
      </c>
      <c r="K64">
        <v>17</v>
      </c>
      <c r="L64">
        <v>0</v>
      </c>
      <c r="M64">
        <v>15</v>
      </c>
    </row>
    <row r="65" spans="1:13" x14ac:dyDescent="0.3">
      <c r="A65" t="s">
        <v>329</v>
      </c>
      <c r="B65" t="s">
        <v>392</v>
      </c>
      <c r="C65" t="s">
        <v>395</v>
      </c>
      <c r="D65">
        <v>0</v>
      </c>
      <c r="E65">
        <v>58</v>
      </c>
      <c r="F65">
        <v>0</v>
      </c>
      <c r="G65">
        <v>8</v>
      </c>
      <c r="H65">
        <v>0</v>
      </c>
      <c r="I65">
        <v>11</v>
      </c>
      <c r="J65">
        <v>0</v>
      </c>
      <c r="K65">
        <v>7</v>
      </c>
      <c r="L65">
        <v>0</v>
      </c>
      <c r="M65">
        <v>3</v>
      </c>
    </row>
    <row r="66" spans="1:13" x14ac:dyDescent="0.3">
      <c r="A66" t="s">
        <v>329</v>
      </c>
      <c r="B66" t="s">
        <v>392</v>
      </c>
      <c r="C66" t="s">
        <v>396</v>
      </c>
      <c r="D66">
        <v>0</v>
      </c>
      <c r="E66">
        <v>25</v>
      </c>
      <c r="F66">
        <v>0</v>
      </c>
      <c r="G66">
        <v>2</v>
      </c>
      <c r="H66">
        <v>0</v>
      </c>
      <c r="I66">
        <v>5</v>
      </c>
      <c r="J66">
        <v>0</v>
      </c>
      <c r="K66">
        <v>3</v>
      </c>
      <c r="L66">
        <v>0</v>
      </c>
      <c r="M66">
        <v>2</v>
      </c>
    </row>
    <row r="67" spans="1:13" x14ac:dyDescent="0.3">
      <c r="A67" t="s">
        <v>329</v>
      </c>
      <c r="B67" t="s">
        <v>397</v>
      </c>
      <c r="C67" t="s">
        <v>398</v>
      </c>
      <c r="D67">
        <v>0</v>
      </c>
      <c r="E67">
        <v>43</v>
      </c>
      <c r="F67">
        <v>0</v>
      </c>
      <c r="G67">
        <v>0</v>
      </c>
      <c r="H67">
        <v>0</v>
      </c>
      <c r="I67">
        <v>17</v>
      </c>
      <c r="J67">
        <v>0</v>
      </c>
      <c r="K67">
        <v>9</v>
      </c>
      <c r="L67">
        <v>0</v>
      </c>
      <c r="M67">
        <v>9</v>
      </c>
    </row>
    <row r="68" spans="1:13" x14ac:dyDescent="0.3">
      <c r="A68" t="s">
        <v>329</v>
      </c>
      <c r="B68" t="s">
        <v>397</v>
      </c>
      <c r="C68" t="s">
        <v>399</v>
      </c>
      <c r="D68">
        <v>0</v>
      </c>
      <c r="E68">
        <v>36</v>
      </c>
      <c r="F68">
        <v>0</v>
      </c>
      <c r="G68">
        <v>0</v>
      </c>
      <c r="H68">
        <v>0</v>
      </c>
      <c r="I68">
        <v>11</v>
      </c>
      <c r="J68">
        <v>0</v>
      </c>
      <c r="K68">
        <v>7</v>
      </c>
      <c r="L68">
        <v>0</v>
      </c>
      <c r="M68">
        <v>7</v>
      </c>
    </row>
    <row r="69" spans="1:13" x14ac:dyDescent="0.3">
      <c r="A69" t="s">
        <v>329</v>
      </c>
      <c r="B69" t="s">
        <v>397</v>
      </c>
      <c r="C69" t="s">
        <v>400</v>
      </c>
      <c r="D69">
        <v>4</v>
      </c>
      <c r="E69">
        <v>130</v>
      </c>
      <c r="F69">
        <v>2</v>
      </c>
      <c r="G69">
        <v>14</v>
      </c>
      <c r="H69">
        <v>0</v>
      </c>
      <c r="I69">
        <v>18</v>
      </c>
      <c r="J69">
        <v>2</v>
      </c>
      <c r="K69">
        <v>13</v>
      </c>
      <c r="L69">
        <v>0</v>
      </c>
      <c r="M69">
        <v>7</v>
      </c>
    </row>
    <row r="70" spans="1:13" x14ac:dyDescent="0.3">
      <c r="A70" t="s">
        <v>329</v>
      </c>
      <c r="B70" t="s">
        <v>397</v>
      </c>
      <c r="C70" t="s">
        <v>401</v>
      </c>
      <c r="D70">
        <v>4</v>
      </c>
      <c r="E70">
        <v>28</v>
      </c>
      <c r="F70">
        <v>0</v>
      </c>
      <c r="G70">
        <v>0</v>
      </c>
      <c r="H70">
        <v>1</v>
      </c>
      <c r="I70">
        <v>9</v>
      </c>
      <c r="J70">
        <v>1</v>
      </c>
      <c r="K70">
        <v>6</v>
      </c>
      <c r="L70">
        <v>1</v>
      </c>
      <c r="M70">
        <v>6</v>
      </c>
    </row>
    <row r="71" spans="1:13" x14ac:dyDescent="0.3">
      <c r="A71" t="s">
        <v>329</v>
      </c>
      <c r="B71" t="s">
        <v>397</v>
      </c>
      <c r="C71" t="s">
        <v>402</v>
      </c>
      <c r="D71">
        <v>2</v>
      </c>
      <c r="E71">
        <v>107</v>
      </c>
      <c r="F71">
        <v>1</v>
      </c>
      <c r="G71">
        <v>11</v>
      </c>
      <c r="H71">
        <v>0</v>
      </c>
      <c r="I71">
        <v>17</v>
      </c>
      <c r="J71">
        <v>1</v>
      </c>
      <c r="K71">
        <v>14</v>
      </c>
      <c r="L71">
        <v>0</v>
      </c>
      <c r="M71">
        <v>9</v>
      </c>
    </row>
    <row r="72" spans="1:13" x14ac:dyDescent="0.3">
      <c r="A72" t="s">
        <v>329</v>
      </c>
      <c r="B72" t="s">
        <v>397</v>
      </c>
      <c r="C72" t="s">
        <v>403</v>
      </c>
      <c r="D72">
        <v>0</v>
      </c>
      <c r="E72">
        <v>40</v>
      </c>
      <c r="F72">
        <v>0</v>
      </c>
      <c r="G72">
        <v>0</v>
      </c>
      <c r="H72">
        <v>0</v>
      </c>
      <c r="I72">
        <v>16</v>
      </c>
      <c r="J72">
        <v>0</v>
      </c>
      <c r="K72">
        <v>8</v>
      </c>
      <c r="L72">
        <v>0</v>
      </c>
      <c r="M72">
        <v>8</v>
      </c>
    </row>
    <row r="73" spans="1:13" x14ac:dyDescent="0.3">
      <c r="A73" t="s">
        <v>329</v>
      </c>
      <c r="B73" t="s">
        <v>404</v>
      </c>
      <c r="C73" t="s">
        <v>405</v>
      </c>
      <c r="D73">
        <v>0</v>
      </c>
      <c r="E73">
        <v>97</v>
      </c>
      <c r="F73">
        <v>0</v>
      </c>
      <c r="G73">
        <v>2</v>
      </c>
      <c r="H73">
        <v>0</v>
      </c>
      <c r="I73">
        <v>28</v>
      </c>
      <c r="J73">
        <v>0</v>
      </c>
      <c r="K73">
        <v>15</v>
      </c>
      <c r="L73">
        <v>0</v>
      </c>
      <c r="M73">
        <v>14</v>
      </c>
    </row>
    <row r="74" spans="1:13" x14ac:dyDescent="0.3">
      <c r="A74" t="s">
        <v>329</v>
      </c>
      <c r="B74" t="s">
        <v>404</v>
      </c>
      <c r="C74" t="s">
        <v>406</v>
      </c>
      <c r="D74">
        <v>0</v>
      </c>
      <c r="E74">
        <v>13</v>
      </c>
      <c r="F74">
        <v>0</v>
      </c>
      <c r="G74">
        <v>0</v>
      </c>
      <c r="H74">
        <v>0</v>
      </c>
      <c r="I74">
        <v>6</v>
      </c>
      <c r="J74">
        <v>0</v>
      </c>
      <c r="K74">
        <v>3</v>
      </c>
      <c r="L74">
        <v>0</v>
      </c>
      <c r="M74">
        <v>3</v>
      </c>
    </row>
    <row r="75" spans="1:13" x14ac:dyDescent="0.3">
      <c r="A75" t="s">
        <v>329</v>
      </c>
      <c r="B75" t="s">
        <v>404</v>
      </c>
      <c r="C75" t="s">
        <v>407</v>
      </c>
      <c r="D75">
        <v>44</v>
      </c>
      <c r="E75">
        <v>594</v>
      </c>
      <c r="F75">
        <v>6</v>
      </c>
      <c r="G75">
        <v>86</v>
      </c>
      <c r="H75">
        <v>12</v>
      </c>
      <c r="I75">
        <v>137</v>
      </c>
      <c r="J75">
        <v>8</v>
      </c>
      <c r="K75">
        <v>68</v>
      </c>
      <c r="L75">
        <v>4</v>
      </c>
      <c r="M75">
        <v>26</v>
      </c>
    </row>
    <row r="76" spans="1:13" x14ac:dyDescent="0.3">
      <c r="A76" t="s">
        <v>329</v>
      </c>
      <c r="B76" t="s">
        <v>404</v>
      </c>
      <c r="C76" t="s">
        <v>408</v>
      </c>
      <c r="D76">
        <v>0</v>
      </c>
      <c r="E76">
        <v>97</v>
      </c>
      <c r="F76">
        <v>0</v>
      </c>
      <c r="G76">
        <v>2</v>
      </c>
      <c r="H76">
        <v>0</v>
      </c>
      <c r="I76">
        <v>28</v>
      </c>
      <c r="J76">
        <v>0</v>
      </c>
      <c r="K76">
        <v>15</v>
      </c>
      <c r="L76">
        <v>0</v>
      </c>
      <c r="M76">
        <v>14</v>
      </c>
    </row>
    <row r="77" spans="1:13" x14ac:dyDescent="0.3">
      <c r="A77" t="s">
        <v>329</v>
      </c>
      <c r="B77" t="s">
        <v>404</v>
      </c>
      <c r="C77" t="s">
        <v>409</v>
      </c>
      <c r="D77">
        <v>0</v>
      </c>
      <c r="E77">
        <v>228</v>
      </c>
      <c r="F77">
        <v>0</v>
      </c>
      <c r="G77">
        <v>24</v>
      </c>
      <c r="H77">
        <v>0</v>
      </c>
      <c r="I77">
        <v>54</v>
      </c>
      <c r="J77">
        <v>0</v>
      </c>
      <c r="K77">
        <v>20</v>
      </c>
      <c r="L77">
        <v>0</v>
      </c>
      <c r="M77">
        <v>8</v>
      </c>
    </row>
    <row r="78" spans="1:13" x14ac:dyDescent="0.3">
      <c r="A78" t="s">
        <v>329</v>
      </c>
      <c r="B78" t="s">
        <v>410</v>
      </c>
      <c r="C78" t="s">
        <v>411</v>
      </c>
      <c r="D78">
        <v>0</v>
      </c>
      <c r="E78">
        <v>34</v>
      </c>
      <c r="F78">
        <v>0</v>
      </c>
      <c r="G78">
        <v>0</v>
      </c>
      <c r="H78">
        <v>0</v>
      </c>
      <c r="I78">
        <v>4</v>
      </c>
      <c r="J78">
        <v>0</v>
      </c>
      <c r="K78">
        <v>1</v>
      </c>
      <c r="L78">
        <v>0</v>
      </c>
      <c r="M78">
        <v>1</v>
      </c>
    </row>
    <row r="79" spans="1:13" x14ac:dyDescent="0.3">
      <c r="A79" t="s">
        <v>329</v>
      </c>
      <c r="B79" t="s">
        <v>410</v>
      </c>
      <c r="C79" t="s">
        <v>412</v>
      </c>
      <c r="D79">
        <v>0</v>
      </c>
      <c r="E79">
        <v>44</v>
      </c>
      <c r="F79">
        <v>0</v>
      </c>
      <c r="G79">
        <v>0</v>
      </c>
      <c r="H79">
        <v>0</v>
      </c>
      <c r="I79">
        <v>5</v>
      </c>
      <c r="J79">
        <v>0</v>
      </c>
      <c r="K79">
        <v>1</v>
      </c>
      <c r="L79">
        <v>0</v>
      </c>
      <c r="M79">
        <v>1</v>
      </c>
    </row>
    <row r="80" spans="1:13" x14ac:dyDescent="0.3">
      <c r="A80" t="s">
        <v>329</v>
      </c>
      <c r="B80" t="s">
        <v>410</v>
      </c>
      <c r="C80" t="s">
        <v>413</v>
      </c>
      <c r="D80">
        <v>0</v>
      </c>
      <c r="E80">
        <v>40</v>
      </c>
      <c r="F80">
        <v>0</v>
      </c>
      <c r="G80">
        <v>0</v>
      </c>
      <c r="H80">
        <v>0</v>
      </c>
      <c r="I80">
        <v>11</v>
      </c>
      <c r="J80">
        <v>0</v>
      </c>
      <c r="K80">
        <v>8</v>
      </c>
      <c r="L80">
        <v>0</v>
      </c>
      <c r="M80">
        <v>8</v>
      </c>
    </row>
    <row r="81" spans="1:13" x14ac:dyDescent="0.3">
      <c r="A81" t="s">
        <v>329</v>
      </c>
      <c r="B81" t="s">
        <v>414</v>
      </c>
      <c r="C81" t="s">
        <v>415</v>
      </c>
      <c r="D81">
        <v>0</v>
      </c>
      <c r="E81">
        <v>24</v>
      </c>
      <c r="F81">
        <v>0</v>
      </c>
      <c r="G81">
        <v>0</v>
      </c>
      <c r="H81">
        <v>0</v>
      </c>
      <c r="I81">
        <v>3</v>
      </c>
      <c r="J81">
        <v>0</v>
      </c>
      <c r="K81">
        <v>1</v>
      </c>
      <c r="L81">
        <v>0</v>
      </c>
      <c r="M81">
        <v>1</v>
      </c>
    </row>
    <row r="82" spans="1:13" x14ac:dyDescent="0.3">
      <c r="A82" t="s">
        <v>329</v>
      </c>
      <c r="B82" t="s">
        <v>414</v>
      </c>
      <c r="C82" t="s">
        <v>416</v>
      </c>
      <c r="D82">
        <v>0</v>
      </c>
      <c r="E82">
        <v>12</v>
      </c>
      <c r="F82">
        <v>0</v>
      </c>
      <c r="G82">
        <v>0</v>
      </c>
      <c r="H82">
        <v>0</v>
      </c>
      <c r="I82">
        <v>4</v>
      </c>
      <c r="J82">
        <v>0</v>
      </c>
      <c r="K82">
        <v>4</v>
      </c>
      <c r="L82">
        <v>0</v>
      </c>
      <c r="M82">
        <v>4</v>
      </c>
    </row>
    <row r="83" spans="1:13" x14ac:dyDescent="0.3">
      <c r="A83" t="s">
        <v>329</v>
      </c>
      <c r="B83" t="s">
        <v>414</v>
      </c>
      <c r="C83" t="s">
        <v>416</v>
      </c>
      <c r="D83">
        <v>0</v>
      </c>
      <c r="E83">
        <v>12</v>
      </c>
      <c r="F83">
        <v>0</v>
      </c>
      <c r="G83">
        <v>0</v>
      </c>
      <c r="H83">
        <v>0</v>
      </c>
      <c r="I83">
        <v>4</v>
      </c>
      <c r="J83">
        <v>0</v>
      </c>
      <c r="K83">
        <v>4</v>
      </c>
      <c r="L83">
        <v>0</v>
      </c>
      <c r="M83">
        <v>4</v>
      </c>
    </row>
    <row r="84" spans="1:13" x14ac:dyDescent="0.3">
      <c r="A84" t="s">
        <v>329</v>
      </c>
      <c r="B84" t="s">
        <v>414</v>
      </c>
      <c r="C84" t="s">
        <v>416</v>
      </c>
      <c r="D84">
        <v>0</v>
      </c>
      <c r="E84">
        <v>12</v>
      </c>
      <c r="F84">
        <v>0</v>
      </c>
      <c r="G84">
        <v>0</v>
      </c>
      <c r="H84">
        <v>0</v>
      </c>
      <c r="I84">
        <v>4</v>
      </c>
      <c r="J84">
        <v>0</v>
      </c>
      <c r="K84">
        <v>4</v>
      </c>
      <c r="L84">
        <v>0</v>
      </c>
      <c r="M84">
        <v>4</v>
      </c>
    </row>
    <row r="85" spans="1:13" x14ac:dyDescent="0.3">
      <c r="A85" t="s">
        <v>329</v>
      </c>
      <c r="B85" t="s">
        <v>414</v>
      </c>
      <c r="C85" t="s">
        <v>416</v>
      </c>
      <c r="D85">
        <v>0</v>
      </c>
      <c r="E85">
        <v>12</v>
      </c>
      <c r="F85">
        <v>0</v>
      </c>
      <c r="G85">
        <v>0</v>
      </c>
      <c r="H85">
        <v>0</v>
      </c>
      <c r="I85">
        <v>4</v>
      </c>
      <c r="J85">
        <v>0</v>
      </c>
      <c r="K85">
        <v>4</v>
      </c>
      <c r="L85">
        <v>0</v>
      </c>
      <c r="M85">
        <v>4</v>
      </c>
    </row>
    <row r="86" spans="1:13" x14ac:dyDescent="0.3">
      <c r="A86" t="s">
        <v>329</v>
      </c>
      <c r="B86" t="s">
        <v>414</v>
      </c>
      <c r="C86" t="s">
        <v>417</v>
      </c>
      <c r="D86">
        <v>17</v>
      </c>
      <c r="E86">
        <v>182</v>
      </c>
      <c r="F86">
        <v>2</v>
      </c>
      <c r="G86">
        <v>16</v>
      </c>
      <c r="H86">
        <v>4</v>
      </c>
      <c r="I86">
        <v>36</v>
      </c>
      <c r="J86">
        <v>2</v>
      </c>
      <c r="K86">
        <v>16</v>
      </c>
      <c r="L86">
        <v>0</v>
      </c>
      <c r="M86">
        <v>9</v>
      </c>
    </row>
    <row r="87" spans="1:13" x14ac:dyDescent="0.3">
      <c r="A87" t="s">
        <v>329</v>
      </c>
      <c r="B87" t="s">
        <v>414</v>
      </c>
      <c r="C87" t="s">
        <v>418</v>
      </c>
      <c r="D87">
        <v>0</v>
      </c>
      <c r="E87">
        <v>41</v>
      </c>
      <c r="F87">
        <v>0</v>
      </c>
      <c r="G87">
        <v>4</v>
      </c>
      <c r="H87">
        <v>0</v>
      </c>
      <c r="I87">
        <v>13</v>
      </c>
      <c r="J87">
        <v>0</v>
      </c>
      <c r="K87">
        <v>7</v>
      </c>
      <c r="L87">
        <v>0</v>
      </c>
      <c r="M87">
        <v>4</v>
      </c>
    </row>
    <row r="88" spans="1:13" x14ac:dyDescent="0.3">
      <c r="A88" t="s">
        <v>329</v>
      </c>
      <c r="B88" t="s">
        <v>414</v>
      </c>
      <c r="C88" t="s">
        <v>419</v>
      </c>
      <c r="D88">
        <v>6</v>
      </c>
      <c r="E88">
        <v>28</v>
      </c>
      <c r="F88">
        <v>0</v>
      </c>
      <c r="G88">
        <v>2</v>
      </c>
      <c r="H88">
        <v>2</v>
      </c>
      <c r="I88">
        <v>9</v>
      </c>
      <c r="J88">
        <v>1</v>
      </c>
      <c r="K88">
        <v>4</v>
      </c>
      <c r="L88">
        <v>1</v>
      </c>
      <c r="M88">
        <v>3</v>
      </c>
    </row>
    <row r="89" spans="1:13" x14ac:dyDescent="0.3">
      <c r="A89" t="s">
        <v>329</v>
      </c>
      <c r="B89" t="s">
        <v>414</v>
      </c>
      <c r="C89" t="s">
        <v>420</v>
      </c>
      <c r="D89">
        <v>0</v>
      </c>
      <c r="E89">
        <v>23</v>
      </c>
      <c r="F89">
        <v>0</v>
      </c>
      <c r="G89">
        <v>0</v>
      </c>
      <c r="H89">
        <v>0</v>
      </c>
      <c r="I89">
        <v>8</v>
      </c>
      <c r="J89">
        <v>0</v>
      </c>
      <c r="K89">
        <v>5</v>
      </c>
      <c r="L89">
        <v>0</v>
      </c>
      <c r="M89">
        <v>5</v>
      </c>
    </row>
    <row r="90" spans="1:13" x14ac:dyDescent="0.3">
      <c r="A90" t="s">
        <v>329</v>
      </c>
      <c r="B90" t="s">
        <v>414</v>
      </c>
      <c r="C90" t="s">
        <v>421</v>
      </c>
      <c r="D90">
        <v>0</v>
      </c>
      <c r="E90">
        <v>7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</row>
    <row r="91" spans="1:13" x14ac:dyDescent="0.3">
      <c r="A91" t="s">
        <v>329</v>
      </c>
      <c r="B91" t="s">
        <v>414</v>
      </c>
      <c r="C91" t="s">
        <v>422</v>
      </c>
      <c r="D91">
        <v>0</v>
      </c>
      <c r="E91">
        <v>13</v>
      </c>
      <c r="F91">
        <v>0</v>
      </c>
      <c r="G91">
        <v>2</v>
      </c>
      <c r="H91">
        <v>0</v>
      </c>
      <c r="I91">
        <v>2</v>
      </c>
      <c r="J91">
        <v>0</v>
      </c>
      <c r="K91">
        <v>3</v>
      </c>
      <c r="L91">
        <v>0</v>
      </c>
      <c r="M91">
        <v>2</v>
      </c>
    </row>
    <row r="92" spans="1:13" x14ac:dyDescent="0.3">
      <c r="A92" t="s">
        <v>329</v>
      </c>
      <c r="B92" t="s">
        <v>414</v>
      </c>
      <c r="C92" t="s">
        <v>423</v>
      </c>
      <c r="D92">
        <v>4</v>
      </c>
      <c r="E92">
        <v>65</v>
      </c>
      <c r="F92">
        <v>4</v>
      </c>
      <c r="G92">
        <v>8</v>
      </c>
      <c r="H92">
        <v>2</v>
      </c>
      <c r="I92">
        <v>14</v>
      </c>
      <c r="J92">
        <v>4</v>
      </c>
      <c r="K92">
        <v>5</v>
      </c>
      <c r="L92">
        <v>0</v>
      </c>
      <c r="M92">
        <v>3</v>
      </c>
    </row>
    <row r="93" spans="1:13" x14ac:dyDescent="0.3">
      <c r="A93" t="s">
        <v>329</v>
      </c>
      <c r="B93" t="s">
        <v>414</v>
      </c>
      <c r="C93" t="s">
        <v>422</v>
      </c>
      <c r="D93">
        <v>0</v>
      </c>
      <c r="E93">
        <v>8</v>
      </c>
      <c r="F93">
        <v>0</v>
      </c>
      <c r="G93">
        <v>0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</row>
    <row r="94" spans="1:13" x14ac:dyDescent="0.3">
      <c r="A94" t="s">
        <v>329</v>
      </c>
      <c r="B94" t="s">
        <v>414</v>
      </c>
      <c r="C94" t="s">
        <v>422</v>
      </c>
      <c r="D94">
        <v>0</v>
      </c>
      <c r="E94">
        <v>13</v>
      </c>
      <c r="F94">
        <v>0</v>
      </c>
      <c r="G94">
        <v>2</v>
      </c>
      <c r="H94">
        <v>0</v>
      </c>
      <c r="I94">
        <v>2</v>
      </c>
      <c r="J94">
        <v>0</v>
      </c>
      <c r="K94">
        <v>3</v>
      </c>
      <c r="L94">
        <v>0</v>
      </c>
      <c r="M94">
        <v>2</v>
      </c>
    </row>
    <row r="95" spans="1:13" x14ac:dyDescent="0.3">
      <c r="A95" t="s">
        <v>329</v>
      </c>
      <c r="B95" t="s">
        <v>414</v>
      </c>
      <c r="C95" t="s">
        <v>422</v>
      </c>
      <c r="D95">
        <v>0</v>
      </c>
      <c r="E95">
        <v>11</v>
      </c>
      <c r="F95">
        <v>0</v>
      </c>
      <c r="G95">
        <v>2</v>
      </c>
      <c r="H95">
        <v>0</v>
      </c>
      <c r="I95">
        <v>2</v>
      </c>
      <c r="J95">
        <v>0</v>
      </c>
      <c r="K95">
        <v>3</v>
      </c>
      <c r="L95">
        <v>0</v>
      </c>
      <c r="M95">
        <v>2</v>
      </c>
    </row>
    <row r="96" spans="1:13" x14ac:dyDescent="0.3">
      <c r="A96" t="s">
        <v>329</v>
      </c>
      <c r="B96" t="s">
        <v>414</v>
      </c>
      <c r="C96" t="s">
        <v>422</v>
      </c>
      <c r="D96">
        <v>0</v>
      </c>
      <c r="E96">
        <v>11</v>
      </c>
      <c r="F96">
        <v>0</v>
      </c>
      <c r="G96">
        <v>2</v>
      </c>
      <c r="H96">
        <v>0</v>
      </c>
      <c r="I96">
        <v>2</v>
      </c>
      <c r="J96">
        <v>0</v>
      </c>
      <c r="K96">
        <v>3</v>
      </c>
      <c r="L96">
        <v>0</v>
      </c>
      <c r="M96">
        <v>2</v>
      </c>
    </row>
    <row r="97" spans="1:13" x14ac:dyDescent="0.3">
      <c r="A97" t="s">
        <v>329</v>
      </c>
      <c r="B97" t="s">
        <v>414</v>
      </c>
      <c r="C97" t="s">
        <v>424</v>
      </c>
      <c r="D97">
        <v>58</v>
      </c>
      <c r="E97">
        <v>968</v>
      </c>
      <c r="F97">
        <v>14</v>
      </c>
      <c r="G97">
        <v>129</v>
      </c>
      <c r="H97">
        <v>12</v>
      </c>
      <c r="I97">
        <v>226</v>
      </c>
      <c r="J97">
        <v>14</v>
      </c>
      <c r="K97">
        <v>102</v>
      </c>
      <c r="L97">
        <v>2</v>
      </c>
      <c r="M97">
        <v>30</v>
      </c>
    </row>
    <row r="98" spans="1:13" x14ac:dyDescent="0.3">
      <c r="A98" t="s">
        <v>329</v>
      </c>
      <c r="B98" t="s">
        <v>414</v>
      </c>
      <c r="C98" t="s">
        <v>425</v>
      </c>
      <c r="D98">
        <v>12</v>
      </c>
      <c r="E98">
        <v>109</v>
      </c>
      <c r="F98">
        <v>1</v>
      </c>
      <c r="G98">
        <v>15</v>
      </c>
      <c r="H98">
        <v>2</v>
      </c>
      <c r="I98">
        <v>28</v>
      </c>
      <c r="J98">
        <v>3</v>
      </c>
      <c r="K98">
        <v>14</v>
      </c>
      <c r="L98">
        <v>2</v>
      </c>
      <c r="M98">
        <v>7</v>
      </c>
    </row>
    <row r="99" spans="1:13" x14ac:dyDescent="0.3">
      <c r="A99" t="s">
        <v>329</v>
      </c>
      <c r="B99" t="s">
        <v>414</v>
      </c>
      <c r="C99" t="s">
        <v>426</v>
      </c>
      <c r="D99">
        <v>0</v>
      </c>
      <c r="E99">
        <v>39</v>
      </c>
      <c r="F99">
        <v>0</v>
      </c>
      <c r="G99">
        <v>4</v>
      </c>
      <c r="H99">
        <v>0</v>
      </c>
      <c r="I99">
        <v>12</v>
      </c>
      <c r="J99">
        <v>0</v>
      </c>
      <c r="K99">
        <v>6</v>
      </c>
      <c r="L99">
        <v>0</v>
      </c>
      <c r="M99">
        <v>4</v>
      </c>
    </row>
    <row r="100" spans="1:13" x14ac:dyDescent="0.3">
      <c r="A100" t="s">
        <v>329</v>
      </c>
      <c r="B100" t="s">
        <v>414</v>
      </c>
      <c r="C100" t="s">
        <v>427</v>
      </c>
      <c r="D100">
        <v>0</v>
      </c>
      <c r="E100">
        <v>50</v>
      </c>
      <c r="F100">
        <v>0</v>
      </c>
      <c r="G100">
        <v>6</v>
      </c>
      <c r="H100">
        <v>0</v>
      </c>
      <c r="I100">
        <v>11</v>
      </c>
      <c r="J100">
        <v>0</v>
      </c>
      <c r="K100">
        <v>6</v>
      </c>
      <c r="L100">
        <v>0</v>
      </c>
      <c r="M100">
        <v>3</v>
      </c>
    </row>
    <row r="101" spans="1:13" x14ac:dyDescent="0.3">
      <c r="A101" t="s">
        <v>329</v>
      </c>
      <c r="B101" t="s">
        <v>414</v>
      </c>
      <c r="C101" t="s">
        <v>428</v>
      </c>
      <c r="D101">
        <v>0</v>
      </c>
      <c r="E101">
        <v>34</v>
      </c>
      <c r="F101">
        <v>0</v>
      </c>
      <c r="G101">
        <v>6</v>
      </c>
      <c r="H101">
        <v>0</v>
      </c>
      <c r="I101">
        <v>9</v>
      </c>
      <c r="J101">
        <v>0</v>
      </c>
      <c r="K101">
        <v>5</v>
      </c>
      <c r="L101">
        <v>0</v>
      </c>
      <c r="M101">
        <v>2</v>
      </c>
    </row>
    <row r="102" spans="1:13" x14ac:dyDescent="0.3">
      <c r="A102" t="s">
        <v>329</v>
      </c>
      <c r="B102" t="s">
        <v>414</v>
      </c>
      <c r="C102" t="s">
        <v>429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</row>
    <row r="103" spans="1:13" x14ac:dyDescent="0.3">
      <c r="A103" t="s">
        <v>329</v>
      </c>
      <c r="B103" t="s">
        <v>414</v>
      </c>
      <c r="C103" t="s">
        <v>430</v>
      </c>
      <c r="D103">
        <v>6</v>
      </c>
      <c r="E103">
        <v>17</v>
      </c>
      <c r="F103">
        <v>0</v>
      </c>
      <c r="G103">
        <v>0</v>
      </c>
      <c r="H103">
        <v>2</v>
      </c>
      <c r="I103">
        <v>6</v>
      </c>
      <c r="J103">
        <v>1</v>
      </c>
      <c r="K103">
        <v>3</v>
      </c>
      <c r="L103">
        <v>1</v>
      </c>
      <c r="M103">
        <v>3</v>
      </c>
    </row>
    <row r="104" spans="1:13" x14ac:dyDescent="0.3">
      <c r="A104" t="s">
        <v>329</v>
      </c>
      <c r="B104" t="s">
        <v>414</v>
      </c>
      <c r="C104" t="s">
        <v>431</v>
      </c>
      <c r="D104">
        <v>4</v>
      </c>
      <c r="E104">
        <v>29</v>
      </c>
      <c r="F104">
        <v>1</v>
      </c>
      <c r="G104">
        <v>1</v>
      </c>
      <c r="H104">
        <v>1</v>
      </c>
      <c r="I104">
        <v>10</v>
      </c>
      <c r="J104">
        <v>1</v>
      </c>
      <c r="K104">
        <v>4</v>
      </c>
      <c r="L104">
        <v>0</v>
      </c>
      <c r="M104">
        <v>4</v>
      </c>
    </row>
    <row r="105" spans="1:13" x14ac:dyDescent="0.3">
      <c r="A105" t="s">
        <v>329</v>
      </c>
      <c r="B105" t="s">
        <v>414</v>
      </c>
      <c r="C105" t="s">
        <v>432</v>
      </c>
      <c r="D105">
        <v>0</v>
      </c>
      <c r="E105">
        <v>16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3</v>
      </c>
      <c r="L105">
        <v>0</v>
      </c>
      <c r="M105">
        <v>3</v>
      </c>
    </row>
    <row r="106" spans="1:13" x14ac:dyDescent="0.3">
      <c r="A106" t="s">
        <v>329</v>
      </c>
      <c r="B106" t="s">
        <v>414</v>
      </c>
      <c r="C106" t="s">
        <v>433</v>
      </c>
      <c r="D106">
        <v>6</v>
      </c>
      <c r="E106">
        <v>28</v>
      </c>
      <c r="F106">
        <v>0</v>
      </c>
      <c r="G106">
        <v>2</v>
      </c>
      <c r="H106">
        <v>2</v>
      </c>
      <c r="I106">
        <v>9</v>
      </c>
      <c r="J106">
        <v>1</v>
      </c>
      <c r="K106">
        <v>4</v>
      </c>
      <c r="L106">
        <v>1</v>
      </c>
      <c r="M106">
        <v>3</v>
      </c>
    </row>
    <row r="107" spans="1:13" x14ac:dyDescent="0.3">
      <c r="A107" t="s">
        <v>329</v>
      </c>
      <c r="B107" t="s">
        <v>414</v>
      </c>
      <c r="C107" t="s">
        <v>434</v>
      </c>
      <c r="D107">
        <v>17</v>
      </c>
      <c r="E107">
        <v>281</v>
      </c>
      <c r="F107">
        <v>0</v>
      </c>
      <c r="G107">
        <v>2</v>
      </c>
      <c r="H107">
        <v>3</v>
      </c>
      <c r="I107">
        <v>46</v>
      </c>
      <c r="J107">
        <v>3</v>
      </c>
      <c r="K107">
        <v>40</v>
      </c>
      <c r="L107">
        <v>3</v>
      </c>
      <c r="M107">
        <v>39</v>
      </c>
    </row>
    <row r="108" spans="1:13" x14ac:dyDescent="0.3">
      <c r="A108" t="s">
        <v>329</v>
      </c>
      <c r="B108" t="s">
        <v>414</v>
      </c>
      <c r="C108" t="s">
        <v>435</v>
      </c>
      <c r="D108">
        <v>0</v>
      </c>
      <c r="E108">
        <v>60</v>
      </c>
      <c r="F108">
        <v>0</v>
      </c>
      <c r="G108">
        <v>2</v>
      </c>
      <c r="H108">
        <v>0</v>
      </c>
      <c r="I108">
        <v>12</v>
      </c>
      <c r="J108">
        <v>0</v>
      </c>
      <c r="K108">
        <v>4</v>
      </c>
      <c r="L108">
        <v>0</v>
      </c>
      <c r="M108">
        <v>3</v>
      </c>
    </row>
    <row r="109" spans="1:13" x14ac:dyDescent="0.3">
      <c r="A109" t="s">
        <v>329</v>
      </c>
      <c r="B109" t="s">
        <v>414</v>
      </c>
      <c r="C109" t="s">
        <v>436</v>
      </c>
      <c r="D109">
        <v>0</v>
      </c>
      <c r="E109">
        <v>50</v>
      </c>
      <c r="F109">
        <v>0</v>
      </c>
      <c r="G109">
        <v>2</v>
      </c>
      <c r="H109">
        <v>0</v>
      </c>
      <c r="I109">
        <v>13</v>
      </c>
      <c r="J109">
        <v>0</v>
      </c>
      <c r="K109">
        <v>6</v>
      </c>
      <c r="L109">
        <v>0</v>
      </c>
      <c r="M109">
        <v>5</v>
      </c>
    </row>
    <row r="110" spans="1:13" x14ac:dyDescent="0.3">
      <c r="A110" t="s">
        <v>329</v>
      </c>
      <c r="B110" t="s">
        <v>414</v>
      </c>
      <c r="C110" t="s">
        <v>437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3</v>
      </c>
      <c r="L110">
        <v>0</v>
      </c>
      <c r="M110">
        <v>3</v>
      </c>
    </row>
    <row r="111" spans="1:13" x14ac:dyDescent="0.3">
      <c r="A111" t="s">
        <v>329</v>
      </c>
      <c r="B111" t="s">
        <v>414</v>
      </c>
      <c r="C111" t="s">
        <v>438</v>
      </c>
      <c r="D111">
        <v>9</v>
      </c>
      <c r="E111">
        <v>155</v>
      </c>
      <c r="F111">
        <v>0</v>
      </c>
      <c r="G111">
        <v>0</v>
      </c>
      <c r="H111">
        <v>1</v>
      </c>
      <c r="I111">
        <v>43</v>
      </c>
      <c r="J111">
        <v>1</v>
      </c>
      <c r="K111">
        <v>17</v>
      </c>
      <c r="L111">
        <v>1</v>
      </c>
      <c r="M111">
        <v>17</v>
      </c>
    </row>
    <row r="112" spans="1:13" x14ac:dyDescent="0.3">
      <c r="A112" t="s">
        <v>329</v>
      </c>
      <c r="B112" t="s">
        <v>414</v>
      </c>
      <c r="C112" t="s">
        <v>439</v>
      </c>
      <c r="D112">
        <v>26</v>
      </c>
      <c r="E112">
        <v>852</v>
      </c>
      <c r="F112">
        <v>10</v>
      </c>
      <c r="G112">
        <v>113</v>
      </c>
      <c r="H112">
        <v>10</v>
      </c>
      <c r="I112">
        <v>207</v>
      </c>
      <c r="J112">
        <v>10</v>
      </c>
      <c r="K112">
        <v>68</v>
      </c>
      <c r="L112">
        <v>0</v>
      </c>
      <c r="M112">
        <v>13</v>
      </c>
    </row>
    <row r="113" spans="1:13" x14ac:dyDescent="0.3">
      <c r="A113" t="s">
        <v>329</v>
      </c>
      <c r="B113" t="s">
        <v>414</v>
      </c>
      <c r="C113" t="s">
        <v>440</v>
      </c>
      <c r="D113">
        <v>0</v>
      </c>
      <c r="E113">
        <v>163</v>
      </c>
      <c r="F113">
        <v>0</v>
      </c>
      <c r="G113">
        <v>24</v>
      </c>
      <c r="H113">
        <v>0</v>
      </c>
      <c r="I113">
        <v>31</v>
      </c>
      <c r="J113">
        <v>0</v>
      </c>
      <c r="K113">
        <v>16</v>
      </c>
      <c r="L113">
        <v>0</v>
      </c>
      <c r="M113">
        <v>4</v>
      </c>
    </row>
    <row r="114" spans="1:13" x14ac:dyDescent="0.3">
      <c r="A114" t="s">
        <v>329</v>
      </c>
      <c r="B114" t="s">
        <v>414</v>
      </c>
      <c r="C114" t="s">
        <v>441</v>
      </c>
      <c r="D114">
        <v>0</v>
      </c>
      <c r="E114">
        <v>67</v>
      </c>
      <c r="F114">
        <v>0</v>
      </c>
      <c r="G114">
        <v>4</v>
      </c>
      <c r="H114">
        <v>0</v>
      </c>
      <c r="I114">
        <v>18</v>
      </c>
      <c r="J114">
        <v>0</v>
      </c>
      <c r="K114">
        <v>6</v>
      </c>
      <c r="L114">
        <v>0</v>
      </c>
      <c r="M114">
        <v>4</v>
      </c>
    </row>
    <row r="115" spans="1:13" x14ac:dyDescent="0.3">
      <c r="A115" t="s">
        <v>329</v>
      </c>
      <c r="B115" t="s">
        <v>414</v>
      </c>
      <c r="C115" t="s">
        <v>442</v>
      </c>
      <c r="D115">
        <v>0</v>
      </c>
      <c r="E115">
        <v>43</v>
      </c>
      <c r="F115">
        <v>0</v>
      </c>
      <c r="G115">
        <v>4</v>
      </c>
      <c r="H115">
        <v>0</v>
      </c>
      <c r="I115">
        <v>13</v>
      </c>
      <c r="J115">
        <v>0</v>
      </c>
      <c r="K115">
        <v>5</v>
      </c>
      <c r="L115">
        <v>0</v>
      </c>
      <c r="M115">
        <v>3</v>
      </c>
    </row>
    <row r="116" spans="1:13" x14ac:dyDescent="0.3">
      <c r="A116" t="s">
        <v>329</v>
      </c>
      <c r="B116" t="s">
        <v>414</v>
      </c>
      <c r="C116" t="s">
        <v>443</v>
      </c>
      <c r="D116">
        <v>0</v>
      </c>
      <c r="E116">
        <v>28</v>
      </c>
      <c r="F116">
        <v>0</v>
      </c>
      <c r="G116">
        <v>2</v>
      </c>
      <c r="H116">
        <v>0</v>
      </c>
      <c r="I116">
        <v>10</v>
      </c>
      <c r="J116">
        <v>0</v>
      </c>
      <c r="K116">
        <v>5</v>
      </c>
      <c r="L116">
        <v>0</v>
      </c>
      <c r="M116">
        <v>4</v>
      </c>
    </row>
    <row r="117" spans="1:13" x14ac:dyDescent="0.3">
      <c r="A117" t="s">
        <v>329</v>
      </c>
      <c r="B117" t="s">
        <v>414</v>
      </c>
      <c r="C117" t="s">
        <v>444</v>
      </c>
      <c r="D117">
        <v>0</v>
      </c>
      <c r="E117">
        <v>14</v>
      </c>
      <c r="F117">
        <v>0</v>
      </c>
      <c r="G117">
        <v>2</v>
      </c>
      <c r="H117">
        <v>0</v>
      </c>
      <c r="I117">
        <v>4</v>
      </c>
      <c r="J117">
        <v>0</v>
      </c>
      <c r="K117">
        <v>2</v>
      </c>
      <c r="L117">
        <v>0</v>
      </c>
      <c r="M117">
        <v>1</v>
      </c>
    </row>
    <row r="118" spans="1:13" x14ac:dyDescent="0.3">
      <c r="A118" t="s">
        <v>329</v>
      </c>
      <c r="B118" t="s">
        <v>414</v>
      </c>
      <c r="C118" t="s">
        <v>445</v>
      </c>
      <c r="D118">
        <v>26</v>
      </c>
      <c r="E118">
        <v>638</v>
      </c>
      <c r="F118">
        <v>6</v>
      </c>
      <c r="G118">
        <v>76</v>
      </c>
      <c r="H118">
        <v>4</v>
      </c>
      <c r="I118">
        <v>138</v>
      </c>
      <c r="J118">
        <v>7</v>
      </c>
      <c r="K118">
        <v>67</v>
      </c>
      <c r="L118">
        <v>1</v>
      </c>
      <c r="M118">
        <v>22</v>
      </c>
    </row>
    <row r="119" spans="1:13" x14ac:dyDescent="0.3">
      <c r="A119" t="s">
        <v>329</v>
      </c>
      <c r="B119" t="s">
        <v>414</v>
      </c>
      <c r="C119" t="s">
        <v>446</v>
      </c>
      <c r="D119">
        <v>0</v>
      </c>
      <c r="E119">
        <v>34</v>
      </c>
      <c r="F119">
        <v>0</v>
      </c>
      <c r="G119">
        <v>0</v>
      </c>
      <c r="H119">
        <v>0</v>
      </c>
      <c r="I119">
        <v>4</v>
      </c>
      <c r="J119">
        <v>0</v>
      </c>
      <c r="K119">
        <v>1</v>
      </c>
      <c r="L119">
        <v>0</v>
      </c>
      <c r="M119">
        <v>1</v>
      </c>
    </row>
    <row r="120" spans="1:13" x14ac:dyDescent="0.3">
      <c r="A120" t="s">
        <v>329</v>
      </c>
      <c r="B120" t="s">
        <v>414</v>
      </c>
      <c r="C120" t="s">
        <v>447</v>
      </c>
      <c r="D120">
        <v>44</v>
      </c>
      <c r="E120">
        <v>1352</v>
      </c>
      <c r="F120">
        <v>14</v>
      </c>
      <c r="G120">
        <v>184</v>
      </c>
      <c r="H120">
        <v>10</v>
      </c>
      <c r="I120">
        <v>282</v>
      </c>
      <c r="J120">
        <v>16</v>
      </c>
      <c r="K120">
        <v>149</v>
      </c>
      <c r="L120">
        <v>4</v>
      </c>
      <c r="M120">
        <v>57</v>
      </c>
    </row>
    <row r="121" spans="1:13" x14ac:dyDescent="0.3">
      <c r="A121" t="s">
        <v>329</v>
      </c>
      <c r="B121" t="s">
        <v>414</v>
      </c>
      <c r="C121" t="s">
        <v>448</v>
      </c>
      <c r="D121">
        <v>0</v>
      </c>
      <c r="E121">
        <v>138</v>
      </c>
      <c r="F121">
        <v>0</v>
      </c>
      <c r="G121">
        <v>12</v>
      </c>
      <c r="H121">
        <v>0</v>
      </c>
      <c r="I121">
        <v>23</v>
      </c>
      <c r="J121">
        <v>0</v>
      </c>
      <c r="K121">
        <v>17</v>
      </c>
      <c r="L121">
        <v>0</v>
      </c>
      <c r="M121">
        <v>11</v>
      </c>
    </row>
    <row r="122" spans="1:13" x14ac:dyDescent="0.3">
      <c r="A122" t="s">
        <v>329</v>
      </c>
      <c r="B122" t="s">
        <v>414</v>
      </c>
      <c r="C122" t="s">
        <v>449</v>
      </c>
      <c r="D122">
        <v>0</v>
      </c>
      <c r="E122">
        <v>44</v>
      </c>
      <c r="F122">
        <v>0</v>
      </c>
      <c r="G122">
        <v>2</v>
      </c>
      <c r="H122">
        <v>0</v>
      </c>
      <c r="I122">
        <v>11</v>
      </c>
      <c r="J122">
        <v>0</v>
      </c>
      <c r="K122">
        <v>5</v>
      </c>
      <c r="L122">
        <v>0</v>
      </c>
      <c r="M122">
        <v>4</v>
      </c>
    </row>
    <row r="123" spans="1:13" x14ac:dyDescent="0.3">
      <c r="A123" t="s">
        <v>329</v>
      </c>
      <c r="B123" t="s">
        <v>414</v>
      </c>
      <c r="C123" t="s">
        <v>450</v>
      </c>
      <c r="D123">
        <v>6</v>
      </c>
      <c r="E123">
        <v>27</v>
      </c>
      <c r="F123">
        <v>0</v>
      </c>
      <c r="G123">
        <v>2</v>
      </c>
      <c r="H123">
        <v>2</v>
      </c>
      <c r="I123">
        <v>7</v>
      </c>
      <c r="J123">
        <v>1</v>
      </c>
      <c r="K123">
        <v>4</v>
      </c>
      <c r="L123">
        <v>1</v>
      </c>
      <c r="M123">
        <v>3</v>
      </c>
    </row>
    <row r="124" spans="1:13" x14ac:dyDescent="0.3">
      <c r="A124" t="s">
        <v>329</v>
      </c>
      <c r="B124" t="s">
        <v>414</v>
      </c>
      <c r="C124" t="s">
        <v>451</v>
      </c>
      <c r="D124">
        <v>0</v>
      </c>
      <c r="E124">
        <v>55</v>
      </c>
      <c r="F124">
        <v>0</v>
      </c>
      <c r="G124">
        <v>6</v>
      </c>
      <c r="H124">
        <v>0</v>
      </c>
      <c r="I124">
        <v>14</v>
      </c>
      <c r="J124">
        <v>0</v>
      </c>
      <c r="K124">
        <v>6</v>
      </c>
      <c r="L124">
        <v>0</v>
      </c>
      <c r="M124">
        <v>3</v>
      </c>
    </row>
    <row r="125" spans="1:13" x14ac:dyDescent="0.3">
      <c r="A125" t="s">
        <v>329</v>
      </c>
      <c r="B125" t="s">
        <v>414</v>
      </c>
      <c r="C125" t="s">
        <v>452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 x14ac:dyDescent="0.3">
      <c r="A126" t="s">
        <v>329</v>
      </c>
      <c r="B126" t="s">
        <v>414</v>
      </c>
      <c r="C126" t="s">
        <v>453</v>
      </c>
      <c r="D126">
        <v>0</v>
      </c>
      <c r="E126">
        <v>87</v>
      </c>
      <c r="F126">
        <v>1</v>
      </c>
      <c r="G126">
        <v>13</v>
      </c>
      <c r="H126">
        <v>0</v>
      </c>
      <c r="I126">
        <v>27</v>
      </c>
      <c r="J126">
        <v>1</v>
      </c>
      <c r="K126">
        <v>10</v>
      </c>
      <c r="L126">
        <v>0</v>
      </c>
      <c r="M126">
        <v>4</v>
      </c>
    </row>
    <row r="127" spans="1:13" x14ac:dyDescent="0.3">
      <c r="A127" t="s">
        <v>329</v>
      </c>
      <c r="B127" t="s">
        <v>414</v>
      </c>
      <c r="C127" t="s">
        <v>454</v>
      </c>
      <c r="D127">
        <v>0</v>
      </c>
      <c r="E127">
        <v>86</v>
      </c>
      <c r="F127">
        <v>0</v>
      </c>
      <c r="G127">
        <v>18</v>
      </c>
      <c r="H127">
        <v>0</v>
      </c>
      <c r="I127">
        <v>19</v>
      </c>
      <c r="J127">
        <v>0</v>
      </c>
      <c r="K127">
        <v>15</v>
      </c>
      <c r="L127">
        <v>0</v>
      </c>
      <c r="M127">
        <v>6</v>
      </c>
    </row>
    <row r="128" spans="1:13" x14ac:dyDescent="0.3">
      <c r="A128" t="s">
        <v>329</v>
      </c>
      <c r="B128" t="s">
        <v>414</v>
      </c>
      <c r="C128" t="s">
        <v>455</v>
      </c>
      <c r="D128">
        <v>0</v>
      </c>
      <c r="E128">
        <v>44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1</v>
      </c>
      <c r="L128">
        <v>0</v>
      </c>
      <c r="M128">
        <v>1</v>
      </c>
    </row>
    <row r="129" spans="1:13" x14ac:dyDescent="0.3">
      <c r="A129" t="s">
        <v>329</v>
      </c>
      <c r="B129" t="s">
        <v>414</v>
      </c>
      <c r="C129" t="s">
        <v>456</v>
      </c>
      <c r="D129">
        <v>0</v>
      </c>
      <c r="E129">
        <v>23</v>
      </c>
      <c r="F129">
        <v>0</v>
      </c>
      <c r="G129">
        <v>0</v>
      </c>
      <c r="H129">
        <v>0</v>
      </c>
      <c r="I129">
        <v>8</v>
      </c>
      <c r="J129">
        <v>0</v>
      </c>
      <c r="K129">
        <v>5</v>
      </c>
      <c r="L129">
        <v>0</v>
      </c>
      <c r="M129">
        <v>5</v>
      </c>
    </row>
    <row r="130" spans="1:13" x14ac:dyDescent="0.3">
      <c r="A130" t="s">
        <v>329</v>
      </c>
      <c r="B130" t="s">
        <v>414</v>
      </c>
      <c r="C130" t="s">
        <v>457</v>
      </c>
      <c r="D130">
        <v>0</v>
      </c>
      <c r="E130">
        <v>99</v>
      </c>
      <c r="F130">
        <v>0</v>
      </c>
      <c r="G130">
        <v>12</v>
      </c>
      <c r="H130">
        <v>0</v>
      </c>
      <c r="I130">
        <v>29</v>
      </c>
      <c r="J130">
        <v>0</v>
      </c>
      <c r="K130">
        <v>12</v>
      </c>
      <c r="L130">
        <v>0</v>
      </c>
      <c r="M130">
        <v>5</v>
      </c>
    </row>
    <row r="131" spans="1:13" x14ac:dyDescent="0.3">
      <c r="A131" t="s">
        <v>329</v>
      </c>
      <c r="B131" t="s">
        <v>414</v>
      </c>
      <c r="C131" t="s">
        <v>458</v>
      </c>
      <c r="D131">
        <v>5</v>
      </c>
      <c r="E131">
        <v>235</v>
      </c>
      <c r="F131">
        <v>1</v>
      </c>
      <c r="G131">
        <v>29</v>
      </c>
      <c r="H131">
        <v>1</v>
      </c>
      <c r="I131">
        <v>63</v>
      </c>
      <c r="J131">
        <v>1</v>
      </c>
      <c r="K131">
        <v>34</v>
      </c>
      <c r="L131">
        <v>0</v>
      </c>
      <c r="M131">
        <v>20</v>
      </c>
    </row>
    <row r="132" spans="1:13" x14ac:dyDescent="0.3">
      <c r="A132" t="s">
        <v>329</v>
      </c>
      <c r="B132" t="s">
        <v>414</v>
      </c>
      <c r="C132" t="s">
        <v>459</v>
      </c>
      <c r="D132">
        <v>0</v>
      </c>
      <c r="E132">
        <v>71</v>
      </c>
      <c r="F132">
        <v>0</v>
      </c>
      <c r="G132">
        <v>2</v>
      </c>
      <c r="H132">
        <v>0</v>
      </c>
      <c r="I132">
        <v>16</v>
      </c>
      <c r="J132">
        <v>0</v>
      </c>
      <c r="K132">
        <v>3</v>
      </c>
      <c r="L132">
        <v>0</v>
      </c>
      <c r="M132">
        <v>2</v>
      </c>
    </row>
    <row r="133" spans="1:13" x14ac:dyDescent="0.3">
      <c r="A133" t="s">
        <v>329</v>
      </c>
      <c r="B133" t="s">
        <v>414</v>
      </c>
      <c r="C133" t="s">
        <v>460</v>
      </c>
      <c r="D133">
        <v>13</v>
      </c>
      <c r="E133">
        <v>163</v>
      </c>
      <c r="F133">
        <v>2</v>
      </c>
      <c r="G133">
        <v>17</v>
      </c>
      <c r="H133">
        <v>1</v>
      </c>
      <c r="I133">
        <v>39</v>
      </c>
      <c r="J133">
        <v>2</v>
      </c>
      <c r="K133">
        <v>10</v>
      </c>
      <c r="L133">
        <v>0</v>
      </c>
      <c r="M133">
        <v>2</v>
      </c>
    </row>
    <row r="134" spans="1:13" x14ac:dyDescent="0.3">
      <c r="A134" t="s">
        <v>329</v>
      </c>
      <c r="B134" t="s">
        <v>414</v>
      </c>
      <c r="C134" t="s">
        <v>461</v>
      </c>
      <c r="D134">
        <v>3</v>
      </c>
      <c r="E134">
        <v>31</v>
      </c>
      <c r="F134">
        <v>1</v>
      </c>
      <c r="G134">
        <v>1</v>
      </c>
      <c r="H134">
        <v>1</v>
      </c>
      <c r="I134">
        <v>9</v>
      </c>
      <c r="J134">
        <v>1</v>
      </c>
      <c r="K134">
        <v>5</v>
      </c>
      <c r="L134">
        <v>0</v>
      </c>
      <c r="M134">
        <v>5</v>
      </c>
    </row>
    <row r="135" spans="1:13" x14ac:dyDescent="0.3">
      <c r="A135" t="s">
        <v>329</v>
      </c>
      <c r="B135" t="s">
        <v>462</v>
      </c>
      <c r="C135" t="s">
        <v>463</v>
      </c>
      <c r="D135">
        <v>0</v>
      </c>
      <c r="E135">
        <v>23</v>
      </c>
      <c r="F135">
        <v>0</v>
      </c>
      <c r="G135">
        <v>4</v>
      </c>
      <c r="H135">
        <v>0</v>
      </c>
      <c r="I135">
        <v>9</v>
      </c>
      <c r="J135">
        <v>0</v>
      </c>
      <c r="K135">
        <v>4</v>
      </c>
      <c r="L135">
        <v>0</v>
      </c>
      <c r="M135">
        <v>2</v>
      </c>
    </row>
    <row r="136" spans="1:13" x14ac:dyDescent="0.3">
      <c r="A136" t="s">
        <v>329</v>
      </c>
      <c r="B136" t="s">
        <v>462</v>
      </c>
      <c r="C136" t="s">
        <v>464</v>
      </c>
      <c r="D136">
        <v>15</v>
      </c>
      <c r="E136">
        <v>1004</v>
      </c>
      <c r="F136">
        <v>7</v>
      </c>
      <c r="G136">
        <v>99</v>
      </c>
      <c r="H136">
        <v>7</v>
      </c>
      <c r="I136">
        <v>262</v>
      </c>
      <c r="J136">
        <v>7</v>
      </c>
      <c r="K136">
        <v>102</v>
      </c>
      <c r="L136">
        <v>0</v>
      </c>
      <c r="M136">
        <v>56</v>
      </c>
    </row>
    <row r="137" spans="1:13" x14ac:dyDescent="0.3">
      <c r="A137" t="s">
        <v>329</v>
      </c>
      <c r="B137" t="s">
        <v>462</v>
      </c>
      <c r="C137" t="s">
        <v>465</v>
      </c>
      <c r="D137">
        <v>12</v>
      </c>
      <c r="E137">
        <v>113</v>
      </c>
      <c r="F137">
        <v>1</v>
      </c>
      <c r="G137">
        <v>15</v>
      </c>
      <c r="H137">
        <v>3</v>
      </c>
      <c r="I137">
        <v>14</v>
      </c>
      <c r="J137">
        <v>3</v>
      </c>
      <c r="K137">
        <v>11</v>
      </c>
      <c r="L137">
        <v>2</v>
      </c>
      <c r="M137">
        <v>4</v>
      </c>
    </row>
    <row r="138" spans="1:13" x14ac:dyDescent="0.3">
      <c r="A138" t="s">
        <v>329</v>
      </c>
      <c r="B138" t="s">
        <v>462</v>
      </c>
      <c r="C138" t="s">
        <v>466</v>
      </c>
      <c r="D138">
        <v>0</v>
      </c>
      <c r="E138">
        <v>12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3</v>
      </c>
      <c r="L138">
        <v>0</v>
      </c>
      <c r="M138">
        <v>2</v>
      </c>
    </row>
    <row r="139" spans="1:13" x14ac:dyDescent="0.3">
      <c r="A139" t="s">
        <v>329</v>
      </c>
      <c r="B139" t="s">
        <v>462</v>
      </c>
      <c r="C139" t="s">
        <v>467</v>
      </c>
      <c r="D139">
        <v>0</v>
      </c>
      <c r="E139">
        <v>16</v>
      </c>
      <c r="F139">
        <v>0</v>
      </c>
      <c r="G139">
        <v>2</v>
      </c>
      <c r="H139">
        <v>0</v>
      </c>
      <c r="I139">
        <v>4</v>
      </c>
      <c r="J139">
        <v>0</v>
      </c>
      <c r="K139">
        <v>3</v>
      </c>
      <c r="L139">
        <v>0</v>
      </c>
      <c r="M139">
        <v>2</v>
      </c>
    </row>
    <row r="140" spans="1:13" x14ac:dyDescent="0.3">
      <c r="A140" t="s">
        <v>329</v>
      </c>
      <c r="B140" t="s">
        <v>462</v>
      </c>
      <c r="C140" t="s">
        <v>468</v>
      </c>
      <c r="D140">
        <v>0</v>
      </c>
      <c r="E140">
        <v>43</v>
      </c>
      <c r="F140">
        <v>0</v>
      </c>
      <c r="G140">
        <v>0</v>
      </c>
      <c r="H140">
        <v>0</v>
      </c>
      <c r="I140">
        <v>15</v>
      </c>
      <c r="J140">
        <v>0</v>
      </c>
      <c r="K140">
        <v>8</v>
      </c>
      <c r="L140">
        <v>0</v>
      </c>
      <c r="M140">
        <v>8</v>
      </c>
    </row>
    <row r="141" spans="1:13" x14ac:dyDescent="0.3">
      <c r="A141" t="s">
        <v>329</v>
      </c>
      <c r="B141" t="s">
        <v>462</v>
      </c>
      <c r="C141" t="s">
        <v>469</v>
      </c>
      <c r="D141">
        <v>142</v>
      </c>
      <c r="E141">
        <v>621</v>
      </c>
      <c r="F141">
        <v>31</v>
      </c>
      <c r="G141">
        <v>78</v>
      </c>
      <c r="H141">
        <v>24</v>
      </c>
      <c r="I141">
        <v>157</v>
      </c>
      <c r="J141">
        <v>32</v>
      </c>
      <c r="K141">
        <v>47</v>
      </c>
      <c r="L141">
        <v>5</v>
      </c>
      <c r="M141">
        <v>17</v>
      </c>
    </row>
    <row r="142" spans="1:13" x14ac:dyDescent="0.3">
      <c r="A142" t="s">
        <v>329</v>
      </c>
      <c r="B142" t="s">
        <v>462</v>
      </c>
      <c r="C142" t="s">
        <v>470</v>
      </c>
      <c r="D142">
        <v>0</v>
      </c>
      <c r="E142">
        <v>135</v>
      </c>
      <c r="F142">
        <v>0</v>
      </c>
      <c r="G142">
        <v>12</v>
      </c>
      <c r="H142">
        <v>0</v>
      </c>
      <c r="I142">
        <v>35</v>
      </c>
      <c r="J142">
        <v>0</v>
      </c>
      <c r="K142">
        <v>22</v>
      </c>
      <c r="L142">
        <v>0</v>
      </c>
      <c r="M142">
        <v>16</v>
      </c>
    </row>
    <row r="143" spans="1:13" x14ac:dyDescent="0.3">
      <c r="A143" t="s">
        <v>329</v>
      </c>
      <c r="B143" t="s">
        <v>462</v>
      </c>
      <c r="C143" t="s">
        <v>471</v>
      </c>
      <c r="D143">
        <v>51</v>
      </c>
      <c r="E143">
        <v>906</v>
      </c>
      <c r="F143">
        <v>2</v>
      </c>
      <c r="G143">
        <v>88</v>
      </c>
      <c r="H143">
        <v>19</v>
      </c>
      <c r="I143">
        <v>229</v>
      </c>
      <c r="J143">
        <v>8</v>
      </c>
      <c r="K143">
        <v>102</v>
      </c>
      <c r="L143">
        <v>6</v>
      </c>
      <c r="M143">
        <v>59</v>
      </c>
    </row>
    <row r="144" spans="1:13" x14ac:dyDescent="0.3">
      <c r="A144" t="s">
        <v>329</v>
      </c>
      <c r="B144" t="s">
        <v>462</v>
      </c>
      <c r="C144" t="s">
        <v>472</v>
      </c>
      <c r="D144">
        <v>77</v>
      </c>
      <c r="E144">
        <v>3492</v>
      </c>
      <c r="F144">
        <v>22</v>
      </c>
      <c r="G144">
        <v>510</v>
      </c>
      <c r="H144">
        <v>18</v>
      </c>
      <c r="I144">
        <v>742</v>
      </c>
      <c r="J144">
        <v>24</v>
      </c>
      <c r="K144">
        <v>391</v>
      </c>
      <c r="L144">
        <v>2</v>
      </c>
      <c r="M144">
        <v>147</v>
      </c>
    </row>
    <row r="145" spans="1:13" x14ac:dyDescent="0.3">
      <c r="A145" t="s">
        <v>329</v>
      </c>
      <c r="B145" t="s">
        <v>462</v>
      </c>
      <c r="C145" t="s">
        <v>473</v>
      </c>
      <c r="D145">
        <v>0</v>
      </c>
      <c r="E145">
        <v>34</v>
      </c>
      <c r="F145">
        <v>0</v>
      </c>
      <c r="G145">
        <v>0</v>
      </c>
      <c r="H145">
        <v>0</v>
      </c>
      <c r="I145">
        <v>9</v>
      </c>
      <c r="J145">
        <v>0</v>
      </c>
      <c r="K145">
        <v>6</v>
      </c>
      <c r="L145">
        <v>0</v>
      </c>
      <c r="M145">
        <v>6</v>
      </c>
    </row>
    <row r="146" spans="1:13" x14ac:dyDescent="0.3">
      <c r="A146" t="s">
        <v>329</v>
      </c>
      <c r="B146" t="s">
        <v>462</v>
      </c>
      <c r="C146" t="s">
        <v>474</v>
      </c>
      <c r="D146">
        <v>0</v>
      </c>
      <c r="E146">
        <v>22</v>
      </c>
      <c r="F146">
        <v>0</v>
      </c>
      <c r="G146">
        <v>2</v>
      </c>
      <c r="H146">
        <v>0</v>
      </c>
      <c r="I146">
        <v>5</v>
      </c>
      <c r="J146">
        <v>0</v>
      </c>
      <c r="K146">
        <v>3</v>
      </c>
      <c r="L146">
        <v>0</v>
      </c>
      <c r="M146">
        <v>2</v>
      </c>
    </row>
    <row r="147" spans="1:13" x14ac:dyDescent="0.3">
      <c r="A147" t="s">
        <v>329</v>
      </c>
      <c r="B147" t="s">
        <v>462</v>
      </c>
      <c r="C147" t="s">
        <v>475</v>
      </c>
      <c r="D147">
        <v>0</v>
      </c>
      <c r="E147">
        <v>148</v>
      </c>
      <c r="F147">
        <v>1</v>
      </c>
      <c r="G147">
        <v>23</v>
      </c>
      <c r="H147">
        <v>0</v>
      </c>
      <c r="I147">
        <v>30</v>
      </c>
      <c r="J147">
        <v>1</v>
      </c>
      <c r="K147">
        <v>20</v>
      </c>
      <c r="L147">
        <v>0</v>
      </c>
      <c r="M147">
        <v>9</v>
      </c>
    </row>
    <row r="148" spans="1:13" x14ac:dyDescent="0.3">
      <c r="A148" t="s">
        <v>329</v>
      </c>
      <c r="B148" t="s">
        <v>462</v>
      </c>
      <c r="C148" t="s">
        <v>476</v>
      </c>
      <c r="D148">
        <v>1</v>
      </c>
      <c r="E148">
        <v>8</v>
      </c>
      <c r="F148">
        <v>0</v>
      </c>
      <c r="G148">
        <v>2</v>
      </c>
      <c r="H148">
        <v>1</v>
      </c>
      <c r="I148">
        <v>3</v>
      </c>
      <c r="J148">
        <v>0</v>
      </c>
      <c r="K148">
        <v>2</v>
      </c>
      <c r="L148">
        <v>0</v>
      </c>
      <c r="M148">
        <v>1</v>
      </c>
    </row>
    <row r="149" spans="1:13" x14ac:dyDescent="0.3">
      <c r="A149" t="s">
        <v>329</v>
      </c>
      <c r="B149" t="s">
        <v>462</v>
      </c>
      <c r="C149" t="s">
        <v>477</v>
      </c>
      <c r="D149">
        <v>0</v>
      </c>
      <c r="E149">
        <v>5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2</v>
      </c>
      <c r="L149">
        <v>0</v>
      </c>
      <c r="M149">
        <v>2</v>
      </c>
    </row>
    <row r="150" spans="1:13" x14ac:dyDescent="0.3">
      <c r="A150" t="s">
        <v>329</v>
      </c>
      <c r="B150" t="s">
        <v>462</v>
      </c>
      <c r="C150" t="s">
        <v>478</v>
      </c>
      <c r="D150">
        <v>0</v>
      </c>
      <c r="E150">
        <v>545</v>
      </c>
      <c r="F150">
        <v>1</v>
      </c>
      <c r="G150">
        <v>95</v>
      </c>
      <c r="H150">
        <v>0</v>
      </c>
      <c r="I150">
        <v>134</v>
      </c>
      <c r="J150">
        <v>1</v>
      </c>
      <c r="K150">
        <v>62</v>
      </c>
      <c r="L150">
        <v>0</v>
      </c>
      <c r="M150">
        <v>15</v>
      </c>
    </row>
    <row r="151" spans="1:13" x14ac:dyDescent="0.3">
      <c r="A151" t="s">
        <v>329</v>
      </c>
      <c r="B151" t="s">
        <v>462</v>
      </c>
      <c r="C151" t="s">
        <v>479</v>
      </c>
      <c r="D151">
        <v>14</v>
      </c>
      <c r="E151">
        <v>40</v>
      </c>
      <c r="F151">
        <v>0</v>
      </c>
      <c r="G151">
        <v>6</v>
      </c>
      <c r="H151">
        <v>1</v>
      </c>
      <c r="I151">
        <v>10</v>
      </c>
      <c r="J151">
        <v>1</v>
      </c>
      <c r="K151">
        <v>5</v>
      </c>
      <c r="L151">
        <v>1</v>
      </c>
      <c r="M151">
        <v>2</v>
      </c>
    </row>
    <row r="152" spans="1:13" x14ac:dyDescent="0.3">
      <c r="A152" t="s">
        <v>329</v>
      </c>
      <c r="B152" t="s">
        <v>462</v>
      </c>
      <c r="C152" t="s">
        <v>480</v>
      </c>
      <c r="D152">
        <v>0</v>
      </c>
      <c r="E152">
        <v>23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5</v>
      </c>
      <c r="L152">
        <v>0</v>
      </c>
      <c r="M152">
        <v>5</v>
      </c>
    </row>
    <row r="153" spans="1:13" x14ac:dyDescent="0.3">
      <c r="A153" t="s">
        <v>329</v>
      </c>
      <c r="B153" t="s">
        <v>462</v>
      </c>
      <c r="C153" t="s">
        <v>481</v>
      </c>
      <c r="D153">
        <v>8</v>
      </c>
      <c r="E153">
        <v>27</v>
      </c>
      <c r="F153">
        <v>2</v>
      </c>
      <c r="G153">
        <v>2</v>
      </c>
      <c r="H153">
        <v>2</v>
      </c>
      <c r="I153">
        <v>8</v>
      </c>
      <c r="J153">
        <v>2</v>
      </c>
      <c r="K153">
        <v>3</v>
      </c>
      <c r="L153">
        <v>0</v>
      </c>
      <c r="M153">
        <v>3</v>
      </c>
    </row>
    <row r="154" spans="1:13" x14ac:dyDescent="0.3">
      <c r="A154" t="s">
        <v>329</v>
      </c>
      <c r="B154" t="s">
        <v>482</v>
      </c>
      <c r="C154" t="s">
        <v>483</v>
      </c>
      <c r="D154">
        <v>0</v>
      </c>
      <c r="E154">
        <v>119</v>
      </c>
      <c r="F154">
        <v>2</v>
      </c>
      <c r="G154">
        <v>14</v>
      </c>
      <c r="H154">
        <v>0</v>
      </c>
      <c r="I154">
        <v>17</v>
      </c>
      <c r="J154">
        <v>2</v>
      </c>
      <c r="K154">
        <v>8</v>
      </c>
      <c r="L154">
        <v>0</v>
      </c>
      <c r="M154">
        <v>2</v>
      </c>
    </row>
    <row r="155" spans="1:13" x14ac:dyDescent="0.3">
      <c r="A155" t="s">
        <v>329</v>
      </c>
      <c r="B155" t="s">
        <v>482</v>
      </c>
      <c r="C155" t="s">
        <v>484</v>
      </c>
      <c r="D155">
        <v>0</v>
      </c>
      <c r="E155">
        <v>37</v>
      </c>
      <c r="F155">
        <v>0</v>
      </c>
      <c r="G155">
        <v>4</v>
      </c>
      <c r="H155">
        <v>0</v>
      </c>
      <c r="I155">
        <v>8</v>
      </c>
      <c r="J155">
        <v>0</v>
      </c>
      <c r="K155">
        <v>4</v>
      </c>
      <c r="L155">
        <v>0</v>
      </c>
      <c r="M155">
        <v>2</v>
      </c>
    </row>
    <row r="156" spans="1:13" x14ac:dyDescent="0.3">
      <c r="A156" t="s">
        <v>329</v>
      </c>
      <c r="B156" t="s">
        <v>482</v>
      </c>
      <c r="C156" t="s">
        <v>485</v>
      </c>
      <c r="D156">
        <v>6</v>
      </c>
      <c r="E156">
        <v>185</v>
      </c>
      <c r="F156">
        <v>2</v>
      </c>
      <c r="G156">
        <v>16</v>
      </c>
      <c r="H156">
        <v>2</v>
      </c>
      <c r="I156">
        <v>34</v>
      </c>
      <c r="J156">
        <v>2</v>
      </c>
      <c r="K156">
        <v>13</v>
      </c>
      <c r="L156">
        <v>0</v>
      </c>
      <c r="M156">
        <v>6</v>
      </c>
    </row>
    <row r="157" spans="1:13" x14ac:dyDescent="0.3">
      <c r="A157" t="s">
        <v>329</v>
      </c>
      <c r="B157" t="s">
        <v>482</v>
      </c>
      <c r="C157" t="s">
        <v>486</v>
      </c>
      <c r="D157">
        <v>15</v>
      </c>
      <c r="E157">
        <v>35</v>
      </c>
      <c r="F157">
        <v>0</v>
      </c>
      <c r="G157">
        <v>0</v>
      </c>
      <c r="H157">
        <v>3</v>
      </c>
      <c r="I157">
        <v>5</v>
      </c>
      <c r="J157">
        <v>3</v>
      </c>
      <c r="K157">
        <v>3</v>
      </c>
      <c r="L157">
        <v>3</v>
      </c>
      <c r="M157">
        <v>3</v>
      </c>
    </row>
    <row r="158" spans="1:13" x14ac:dyDescent="0.3">
      <c r="A158" t="s">
        <v>329</v>
      </c>
      <c r="B158" t="s">
        <v>482</v>
      </c>
      <c r="C158" t="s">
        <v>487</v>
      </c>
      <c r="D158">
        <v>0</v>
      </c>
      <c r="E158">
        <v>18</v>
      </c>
      <c r="F158">
        <v>0</v>
      </c>
      <c r="G158">
        <v>2</v>
      </c>
      <c r="H158">
        <v>0</v>
      </c>
      <c r="I158">
        <v>4</v>
      </c>
      <c r="J158">
        <v>0</v>
      </c>
      <c r="K158">
        <v>3</v>
      </c>
      <c r="L158">
        <v>0</v>
      </c>
      <c r="M158">
        <v>2</v>
      </c>
    </row>
    <row r="159" spans="1:13" x14ac:dyDescent="0.3">
      <c r="A159" t="s">
        <v>329</v>
      </c>
      <c r="B159" t="s">
        <v>482</v>
      </c>
      <c r="C159" t="s">
        <v>488</v>
      </c>
      <c r="D159">
        <v>16</v>
      </c>
      <c r="E159">
        <v>105</v>
      </c>
      <c r="F159">
        <v>0</v>
      </c>
      <c r="G159">
        <v>12</v>
      </c>
      <c r="H159">
        <v>3</v>
      </c>
      <c r="I159">
        <v>22</v>
      </c>
      <c r="J159">
        <v>2</v>
      </c>
      <c r="K159">
        <v>12</v>
      </c>
      <c r="L159">
        <v>2</v>
      </c>
      <c r="M159">
        <v>6</v>
      </c>
    </row>
    <row r="160" spans="1:13" x14ac:dyDescent="0.3">
      <c r="A160" t="s">
        <v>329</v>
      </c>
      <c r="B160" t="s">
        <v>482</v>
      </c>
      <c r="C160" t="s">
        <v>489</v>
      </c>
      <c r="D160">
        <v>0</v>
      </c>
      <c r="E160">
        <v>13</v>
      </c>
      <c r="F160">
        <v>0</v>
      </c>
      <c r="G160">
        <v>4</v>
      </c>
      <c r="H160">
        <v>0</v>
      </c>
      <c r="I160">
        <v>4</v>
      </c>
      <c r="J160">
        <v>0</v>
      </c>
      <c r="K160">
        <v>4</v>
      </c>
      <c r="L160">
        <v>0</v>
      </c>
      <c r="M160">
        <v>2</v>
      </c>
    </row>
    <row r="161" spans="1:13" x14ac:dyDescent="0.3">
      <c r="A161" t="s">
        <v>329</v>
      </c>
      <c r="B161" t="s">
        <v>482</v>
      </c>
      <c r="C161" t="s">
        <v>490</v>
      </c>
      <c r="D161">
        <v>0</v>
      </c>
      <c r="E161">
        <v>34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 t="s">
        <v>329</v>
      </c>
      <c r="B162" t="s">
        <v>482</v>
      </c>
      <c r="C162" t="s">
        <v>491</v>
      </c>
      <c r="D162">
        <v>1</v>
      </c>
      <c r="E162">
        <v>115</v>
      </c>
      <c r="F162">
        <v>4</v>
      </c>
      <c r="G162">
        <v>20</v>
      </c>
      <c r="H162">
        <v>0</v>
      </c>
      <c r="I162">
        <v>17</v>
      </c>
      <c r="J162">
        <v>4</v>
      </c>
      <c r="K162">
        <v>12</v>
      </c>
      <c r="L162">
        <v>0</v>
      </c>
      <c r="M162">
        <v>4</v>
      </c>
    </row>
    <row r="163" spans="1:13" x14ac:dyDescent="0.3">
      <c r="A163" t="s">
        <v>329</v>
      </c>
      <c r="B163" t="s">
        <v>482</v>
      </c>
      <c r="C163" t="s">
        <v>492</v>
      </c>
      <c r="D163">
        <v>0</v>
      </c>
      <c r="E163">
        <v>132</v>
      </c>
      <c r="F163">
        <v>1</v>
      </c>
      <c r="G163">
        <v>15</v>
      </c>
      <c r="H163">
        <v>0</v>
      </c>
      <c r="I163">
        <v>28</v>
      </c>
      <c r="J163">
        <v>1</v>
      </c>
      <c r="K163">
        <v>9</v>
      </c>
      <c r="L163">
        <v>0</v>
      </c>
      <c r="M163">
        <v>2</v>
      </c>
    </row>
    <row r="164" spans="1:13" x14ac:dyDescent="0.3">
      <c r="A164" t="s">
        <v>329</v>
      </c>
      <c r="B164" t="s">
        <v>482</v>
      </c>
      <c r="C164" t="s">
        <v>493</v>
      </c>
      <c r="D164">
        <v>0</v>
      </c>
      <c r="E164">
        <v>76</v>
      </c>
      <c r="F164">
        <v>0</v>
      </c>
      <c r="G164">
        <v>10</v>
      </c>
      <c r="H164">
        <v>0</v>
      </c>
      <c r="I164">
        <v>20</v>
      </c>
      <c r="J164">
        <v>0</v>
      </c>
      <c r="K164">
        <v>12</v>
      </c>
      <c r="L164">
        <v>0</v>
      </c>
      <c r="M164">
        <v>7</v>
      </c>
    </row>
    <row r="165" spans="1:13" x14ac:dyDescent="0.3">
      <c r="A165" t="s">
        <v>329</v>
      </c>
      <c r="B165" t="s">
        <v>482</v>
      </c>
      <c r="C165" t="s">
        <v>494</v>
      </c>
      <c r="D165">
        <v>0</v>
      </c>
      <c r="E165">
        <v>3463</v>
      </c>
      <c r="F165">
        <v>0</v>
      </c>
      <c r="G165">
        <v>2</v>
      </c>
      <c r="H165">
        <v>0</v>
      </c>
      <c r="I165">
        <v>26</v>
      </c>
      <c r="J165">
        <v>0</v>
      </c>
      <c r="K165">
        <v>14</v>
      </c>
      <c r="L165">
        <v>0</v>
      </c>
      <c r="M165">
        <v>13</v>
      </c>
    </row>
    <row r="166" spans="1:13" x14ac:dyDescent="0.3">
      <c r="A166" t="s">
        <v>329</v>
      </c>
      <c r="B166" t="s">
        <v>482</v>
      </c>
      <c r="C166" t="s">
        <v>495</v>
      </c>
      <c r="D166">
        <v>0</v>
      </c>
      <c r="E166">
        <v>207</v>
      </c>
      <c r="F166">
        <v>5</v>
      </c>
      <c r="G166">
        <v>45</v>
      </c>
      <c r="H166">
        <v>0</v>
      </c>
      <c r="I166">
        <v>41</v>
      </c>
      <c r="J166">
        <v>5</v>
      </c>
      <c r="K166">
        <v>23</v>
      </c>
      <c r="L166">
        <v>0</v>
      </c>
      <c r="M166">
        <v>3</v>
      </c>
    </row>
    <row r="167" spans="1:13" x14ac:dyDescent="0.3">
      <c r="A167" t="s">
        <v>329</v>
      </c>
      <c r="B167" t="s">
        <v>496</v>
      </c>
      <c r="C167" t="s">
        <v>497</v>
      </c>
      <c r="D167">
        <v>0</v>
      </c>
      <c r="E167">
        <v>239</v>
      </c>
      <c r="F167">
        <v>0</v>
      </c>
      <c r="G167">
        <v>40</v>
      </c>
      <c r="H167">
        <v>0</v>
      </c>
      <c r="I167">
        <v>49</v>
      </c>
      <c r="J167">
        <v>0</v>
      </c>
      <c r="K167">
        <v>33</v>
      </c>
      <c r="L167">
        <v>0</v>
      </c>
      <c r="M167">
        <v>13</v>
      </c>
    </row>
    <row r="168" spans="1:13" x14ac:dyDescent="0.3">
      <c r="A168" t="s">
        <v>329</v>
      </c>
      <c r="B168" t="s">
        <v>496</v>
      </c>
      <c r="C168" t="s">
        <v>498</v>
      </c>
      <c r="D168">
        <v>30</v>
      </c>
      <c r="E168">
        <v>1758</v>
      </c>
      <c r="F168">
        <v>32</v>
      </c>
      <c r="G168">
        <v>378</v>
      </c>
      <c r="H168">
        <v>7</v>
      </c>
      <c r="I168">
        <v>429</v>
      </c>
      <c r="J168">
        <v>29</v>
      </c>
      <c r="K168">
        <v>245</v>
      </c>
      <c r="L168">
        <v>1</v>
      </c>
      <c r="M168">
        <v>67</v>
      </c>
    </row>
    <row r="169" spans="1:13" x14ac:dyDescent="0.3">
      <c r="A169" t="s">
        <v>329</v>
      </c>
      <c r="B169" t="s">
        <v>496</v>
      </c>
      <c r="C169" t="s">
        <v>499</v>
      </c>
      <c r="D169">
        <v>32</v>
      </c>
      <c r="E169">
        <v>1269</v>
      </c>
      <c r="F169">
        <v>16</v>
      </c>
      <c r="G169">
        <v>176</v>
      </c>
      <c r="H169">
        <v>6</v>
      </c>
      <c r="I169">
        <v>256</v>
      </c>
      <c r="J169">
        <v>14</v>
      </c>
      <c r="K169">
        <v>117</v>
      </c>
      <c r="L169">
        <v>0</v>
      </c>
      <c r="M169">
        <v>35</v>
      </c>
    </row>
    <row r="170" spans="1:13" x14ac:dyDescent="0.3">
      <c r="A170" t="s">
        <v>329</v>
      </c>
      <c r="B170" t="s">
        <v>500</v>
      </c>
      <c r="C170" t="s">
        <v>501</v>
      </c>
      <c r="D170">
        <v>0</v>
      </c>
      <c r="E170">
        <v>21</v>
      </c>
      <c r="F170">
        <v>0</v>
      </c>
      <c r="G170">
        <v>2</v>
      </c>
      <c r="H170">
        <v>0</v>
      </c>
      <c r="I170">
        <v>6</v>
      </c>
      <c r="J170">
        <v>0</v>
      </c>
      <c r="K170">
        <v>3</v>
      </c>
      <c r="L170">
        <v>0</v>
      </c>
      <c r="M170">
        <v>2</v>
      </c>
    </row>
    <row r="171" spans="1:13" x14ac:dyDescent="0.3">
      <c r="A171" t="s">
        <v>329</v>
      </c>
      <c r="B171" t="s">
        <v>500</v>
      </c>
      <c r="C171" t="s">
        <v>502</v>
      </c>
      <c r="D171">
        <v>0</v>
      </c>
      <c r="E171">
        <v>74</v>
      </c>
      <c r="F171">
        <v>0</v>
      </c>
      <c r="G171">
        <v>0</v>
      </c>
      <c r="H171">
        <v>0</v>
      </c>
      <c r="I171">
        <v>23</v>
      </c>
      <c r="J171">
        <v>0</v>
      </c>
      <c r="K171">
        <v>8</v>
      </c>
      <c r="L171">
        <v>0</v>
      </c>
      <c r="M171">
        <v>8</v>
      </c>
    </row>
    <row r="172" spans="1:13" x14ac:dyDescent="0.3">
      <c r="A172" t="s">
        <v>329</v>
      </c>
      <c r="B172" t="s">
        <v>500</v>
      </c>
      <c r="C172" t="s">
        <v>503</v>
      </c>
      <c r="D172">
        <v>0</v>
      </c>
      <c r="E172">
        <v>207</v>
      </c>
      <c r="F172">
        <v>0</v>
      </c>
      <c r="G172">
        <v>22</v>
      </c>
      <c r="H172">
        <v>0</v>
      </c>
      <c r="I172">
        <v>60</v>
      </c>
      <c r="J172">
        <v>0</v>
      </c>
      <c r="K172">
        <v>30</v>
      </c>
      <c r="L172">
        <v>0</v>
      </c>
      <c r="M172">
        <v>19</v>
      </c>
    </row>
    <row r="173" spans="1:13" x14ac:dyDescent="0.3">
      <c r="A173" t="s">
        <v>329</v>
      </c>
      <c r="B173" t="s">
        <v>500</v>
      </c>
      <c r="C173" t="s">
        <v>504</v>
      </c>
      <c r="D173">
        <v>0</v>
      </c>
      <c r="E173">
        <v>18</v>
      </c>
      <c r="F173">
        <v>0</v>
      </c>
      <c r="G173">
        <v>0</v>
      </c>
      <c r="H173">
        <v>0</v>
      </c>
      <c r="I173">
        <v>8</v>
      </c>
      <c r="J173">
        <v>0</v>
      </c>
      <c r="K173">
        <v>6</v>
      </c>
      <c r="L173">
        <v>0</v>
      </c>
      <c r="M173">
        <v>6</v>
      </c>
    </row>
    <row r="174" spans="1:13" x14ac:dyDescent="0.3">
      <c r="A174" t="s">
        <v>329</v>
      </c>
      <c r="B174" t="s">
        <v>500</v>
      </c>
      <c r="C174" t="s">
        <v>505</v>
      </c>
      <c r="D174">
        <v>0</v>
      </c>
      <c r="E174">
        <v>33</v>
      </c>
      <c r="F174">
        <v>0</v>
      </c>
      <c r="G174">
        <v>2</v>
      </c>
      <c r="H174">
        <v>0</v>
      </c>
      <c r="I174">
        <v>11</v>
      </c>
      <c r="J174">
        <v>0</v>
      </c>
      <c r="K174">
        <v>5</v>
      </c>
      <c r="L174">
        <v>0</v>
      </c>
      <c r="M174">
        <v>4</v>
      </c>
    </row>
    <row r="175" spans="1:13" x14ac:dyDescent="0.3">
      <c r="A175" t="s">
        <v>329</v>
      </c>
      <c r="B175" t="s">
        <v>500</v>
      </c>
      <c r="C175" t="s">
        <v>506</v>
      </c>
      <c r="D175">
        <v>0</v>
      </c>
      <c r="E175">
        <v>16</v>
      </c>
      <c r="F175">
        <v>0</v>
      </c>
      <c r="G175">
        <v>2</v>
      </c>
      <c r="H175">
        <v>0</v>
      </c>
      <c r="I175">
        <v>3</v>
      </c>
      <c r="J175">
        <v>0</v>
      </c>
      <c r="K175">
        <v>4</v>
      </c>
      <c r="L175">
        <v>0</v>
      </c>
      <c r="M175">
        <v>3</v>
      </c>
    </row>
    <row r="176" spans="1:13" x14ac:dyDescent="0.3">
      <c r="A176" t="s">
        <v>329</v>
      </c>
      <c r="B176" t="s">
        <v>500</v>
      </c>
      <c r="C176" t="s">
        <v>507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2</v>
      </c>
      <c r="L176">
        <v>0</v>
      </c>
      <c r="M176">
        <v>2</v>
      </c>
    </row>
    <row r="177" spans="1:13" x14ac:dyDescent="0.3">
      <c r="A177" t="s">
        <v>329</v>
      </c>
      <c r="B177" t="s">
        <v>500</v>
      </c>
      <c r="C177" t="s">
        <v>508</v>
      </c>
      <c r="D177">
        <v>0</v>
      </c>
      <c r="E177">
        <v>8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2</v>
      </c>
    </row>
    <row r="178" spans="1:13" x14ac:dyDescent="0.3">
      <c r="A178" t="s">
        <v>329</v>
      </c>
      <c r="B178" t="s">
        <v>500</v>
      </c>
      <c r="C178" t="s">
        <v>508</v>
      </c>
      <c r="D178">
        <v>0</v>
      </c>
      <c r="E178">
        <v>8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2</v>
      </c>
    </row>
    <row r="179" spans="1:13" x14ac:dyDescent="0.3">
      <c r="A179" t="s">
        <v>329</v>
      </c>
      <c r="B179" t="s">
        <v>500</v>
      </c>
      <c r="C179" t="s">
        <v>509</v>
      </c>
      <c r="D179">
        <v>0</v>
      </c>
      <c r="E179">
        <v>38</v>
      </c>
      <c r="F179">
        <v>1</v>
      </c>
      <c r="G179">
        <v>3</v>
      </c>
      <c r="H179">
        <v>0</v>
      </c>
      <c r="I179">
        <v>11</v>
      </c>
      <c r="J179">
        <v>1</v>
      </c>
      <c r="K179">
        <v>4</v>
      </c>
      <c r="L179">
        <v>0</v>
      </c>
      <c r="M179">
        <v>3</v>
      </c>
    </row>
    <row r="180" spans="1:13" x14ac:dyDescent="0.3">
      <c r="A180" t="s">
        <v>329</v>
      </c>
      <c r="B180" t="s">
        <v>500</v>
      </c>
      <c r="C180" t="s">
        <v>510</v>
      </c>
      <c r="D180">
        <v>0</v>
      </c>
      <c r="E180">
        <v>16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2</v>
      </c>
      <c r="L180">
        <v>0</v>
      </c>
      <c r="M180">
        <v>2</v>
      </c>
    </row>
    <row r="181" spans="1:13" x14ac:dyDescent="0.3">
      <c r="A181" t="s">
        <v>329</v>
      </c>
      <c r="B181" t="s">
        <v>500</v>
      </c>
      <c r="C181" t="s">
        <v>511</v>
      </c>
      <c r="D181">
        <v>0</v>
      </c>
      <c r="E181">
        <v>48</v>
      </c>
      <c r="F181">
        <v>0</v>
      </c>
      <c r="G181">
        <v>4</v>
      </c>
      <c r="H181">
        <v>0</v>
      </c>
      <c r="I181">
        <v>15</v>
      </c>
      <c r="J181">
        <v>0</v>
      </c>
      <c r="K181">
        <v>7</v>
      </c>
      <c r="L181">
        <v>0</v>
      </c>
      <c r="M181">
        <v>5</v>
      </c>
    </row>
    <row r="182" spans="1:13" x14ac:dyDescent="0.3">
      <c r="A182" t="s">
        <v>329</v>
      </c>
      <c r="B182" t="s">
        <v>500</v>
      </c>
      <c r="C182" t="s">
        <v>512</v>
      </c>
      <c r="D182">
        <v>1</v>
      </c>
      <c r="E182">
        <v>218</v>
      </c>
      <c r="F182">
        <v>2</v>
      </c>
      <c r="G182">
        <v>10</v>
      </c>
      <c r="H182">
        <v>0</v>
      </c>
      <c r="I182">
        <v>49</v>
      </c>
      <c r="J182">
        <v>2</v>
      </c>
      <c r="K182">
        <v>24</v>
      </c>
      <c r="L182">
        <v>0</v>
      </c>
      <c r="M182">
        <v>20</v>
      </c>
    </row>
    <row r="183" spans="1:13" x14ac:dyDescent="0.3">
      <c r="A183" t="s">
        <v>329</v>
      </c>
      <c r="B183" t="s">
        <v>500</v>
      </c>
      <c r="C183" t="s">
        <v>513</v>
      </c>
      <c r="D183">
        <v>0</v>
      </c>
      <c r="E183">
        <v>16</v>
      </c>
      <c r="F183">
        <v>0</v>
      </c>
      <c r="G183">
        <v>0</v>
      </c>
      <c r="H183">
        <v>0</v>
      </c>
      <c r="I183">
        <v>8</v>
      </c>
      <c r="J183">
        <v>0</v>
      </c>
      <c r="K183">
        <v>4</v>
      </c>
      <c r="L183">
        <v>0</v>
      </c>
      <c r="M183">
        <v>4</v>
      </c>
    </row>
    <row r="184" spans="1:13" x14ac:dyDescent="0.3">
      <c r="A184" t="s">
        <v>329</v>
      </c>
      <c r="B184" t="s">
        <v>500</v>
      </c>
      <c r="C184" t="s">
        <v>514</v>
      </c>
      <c r="D184">
        <v>0</v>
      </c>
      <c r="E184">
        <v>22</v>
      </c>
      <c r="F184">
        <v>0</v>
      </c>
      <c r="G184">
        <v>4</v>
      </c>
      <c r="H184">
        <v>0</v>
      </c>
      <c r="I184">
        <v>5</v>
      </c>
      <c r="J184">
        <v>0</v>
      </c>
      <c r="K184">
        <v>5</v>
      </c>
      <c r="L184">
        <v>0</v>
      </c>
      <c r="M184">
        <v>3</v>
      </c>
    </row>
    <row r="185" spans="1:13" x14ac:dyDescent="0.3">
      <c r="A185" t="s">
        <v>329</v>
      </c>
      <c r="B185" t="s">
        <v>500</v>
      </c>
      <c r="C185" t="s">
        <v>515</v>
      </c>
      <c r="D185">
        <v>0</v>
      </c>
      <c r="E185">
        <v>160</v>
      </c>
      <c r="F185">
        <v>0</v>
      </c>
      <c r="G185">
        <v>34</v>
      </c>
      <c r="H185">
        <v>0</v>
      </c>
      <c r="I185">
        <v>41</v>
      </c>
      <c r="J185">
        <v>0</v>
      </c>
      <c r="K185">
        <v>29</v>
      </c>
      <c r="L185">
        <v>0</v>
      </c>
      <c r="M185">
        <v>12</v>
      </c>
    </row>
    <row r="186" spans="1:13" x14ac:dyDescent="0.3">
      <c r="A186" t="s">
        <v>329</v>
      </c>
      <c r="B186" t="s">
        <v>500</v>
      </c>
      <c r="C186" t="s">
        <v>516</v>
      </c>
      <c r="D186">
        <v>0</v>
      </c>
      <c r="E186">
        <v>57</v>
      </c>
      <c r="F186">
        <v>0</v>
      </c>
      <c r="G186">
        <v>6</v>
      </c>
      <c r="H186">
        <v>0</v>
      </c>
      <c r="I186">
        <v>14</v>
      </c>
      <c r="J186">
        <v>0</v>
      </c>
      <c r="K186">
        <v>9</v>
      </c>
      <c r="L186">
        <v>0</v>
      </c>
      <c r="M186">
        <v>6</v>
      </c>
    </row>
    <row r="187" spans="1:13" x14ac:dyDescent="0.3">
      <c r="A187" t="s">
        <v>329</v>
      </c>
      <c r="B187" t="s">
        <v>500</v>
      </c>
      <c r="C187" t="s">
        <v>517</v>
      </c>
      <c r="D187">
        <v>0</v>
      </c>
      <c r="E187">
        <v>75</v>
      </c>
      <c r="F187">
        <v>0</v>
      </c>
      <c r="G187">
        <v>2</v>
      </c>
      <c r="H187">
        <v>0</v>
      </c>
      <c r="I187">
        <v>18</v>
      </c>
      <c r="J187">
        <v>0</v>
      </c>
      <c r="K187">
        <v>9</v>
      </c>
      <c r="L187">
        <v>0</v>
      </c>
      <c r="M187">
        <v>8</v>
      </c>
    </row>
    <row r="188" spans="1:13" x14ac:dyDescent="0.3">
      <c r="A188" t="s">
        <v>329</v>
      </c>
      <c r="B188" t="s">
        <v>500</v>
      </c>
      <c r="C188" t="s">
        <v>518</v>
      </c>
      <c r="D188">
        <v>0</v>
      </c>
      <c r="E188">
        <v>29</v>
      </c>
      <c r="F188">
        <v>0</v>
      </c>
      <c r="G188">
        <v>2</v>
      </c>
      <c r="H188">
        <v>0</v>
      </c>
      <c r="I188">
        <v>8</v>
      </c>
      <c r="J188">
        <v>0</v>
      </c>
      <c r="K188">
        <v>5</v>
      </c>
      <c r="L188">
        <v>0</v>
      </c>
      <c r="M188">
        <v>4</v>
      </c>
    </row>
    <row r="189" spans="1:13" x14ac:dyDescent="0.3">
      <c r="A189" t="s">
        <v>329</v>
      </c>
      <c r="B189" t="s">
        <v>500</v>
      </c>
      <c r="C189" t="s">
        <v>519</v>
      </c>
      <c r="D189">
        <v>4</v>
      </c>
      <c r="E189">
        <v>102</v>
      </c>
      <c r="F189">
        <v>0</v>
      </c>
      <c r="G189">
        <v>10</v>
      </c>
      <c r="H189">
        <v>2</v>
      </c>
      <c r="I189">
        <v>31</v>
      </c>
      <c r="J189">
        <v>0</v>
      </c>
      <c r="K189">
        <v>17</v>
      </c>
      <c r="L189">
        <v>0</v>
      </c>
      <c r="M189">
        <v>12</v>
      </c>
    </row>
    <row r="190" spans="1:13" x14ac:dyDescent="0.3">
      <c r="A190" t="s">
        <v>329</v>
      </c>
      <c r="B190" t="s">
        <v>500</v>
      </c>
      <c r="C190" t="s">
        <v>520</v>
      </c>
      <c r="D190">
        <v>4</v>
      </c>
      <c r="E190">
        <v>25</v>
      </c>
      <c r="F190">
        <v>1</v>
      </c>
      <c r="G190">
        <v>3</v>
      </c>
      <c r="H190">
        <v>1</v>
      </c>
      <c r="I190">
        <v>7</v>
      </c>
      <c r="J190">
        <v>1</v>
      </c>
      <c r="K190">
        <v>3</v>
      </c>
      <c r="L190">
        <v>0</v>
      </c>
      <c r="M190">
        <v>2</v>
      </c>
    </row>
    <row r="191" spans="1:13" x14ac:dyDescent="0.3">
      <c r="A191" t="s">
        <v>329</v>
      </c>
      <c r="B191" t="s">
        <v>500</v>
      </c>
      <c r="C191" t="s">
        <v>521</v>
      </c>
      <c r="D191">
        <v>3</v>
      </c>
      <c r="E191">
        <v>11</v>
      </c>
      <c r="F191">
        <v>0</v>
      </c>
      <c r="G191">
        <v>0</v>
      </c>
      <c r="H191">
        <v>2</v>
      </c>
      <c r="I191">
        <v>4</v>
      </c>
      <c r="J191">
        <v>1</v>
      </c>
      <c r="K191">
        <v>2</v>
      </c>
      <c r="L191">
        <v>1</v>
      </c>
      <c r="M191">
        <v>2</v>
      </c>
    </row>
    <row r="192" spans="1:13" x14ac:dyDescent="0.3">
      <c r="A192" t="s">
        <v>329</v>
      </c>
      <c r="B192" t="s">
        <v>500</v>
      </c>
      <c r="C192" t="s">
        <v>522</v>
      </c>
      <c r="D192">
        <v>0</v>
      </c>
      <c r="E192">
        <v>13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2</v>
      </c>
      <c r="L192">
        <v>0</v>
      </c>
      <c r="M192">
        <v>1</v>
      </c>
    </row>
    <row r="193" spans="1:13" x14ac:dyDescent="0.3">
      <c r="A193" t="s">
        <v>329</v>
      </c>
      <c r="B193" t="s">
        <v>500</v>
      </c>
      <c r="C193" t="s">
        <v>523</v>
      </c>
      <c r="D193">
        <v>0</v>
      </c>
      <c r="E193">
        <v>163</v>
      </c>
      <c r="F193">
        <v>0</v>
      </c>
      <c r="G193">
        <v>14</v>
      </c>
      <c r="H193">
        <v>0</v>
      </c>
      <c r="I193">
        <v>36</v>
      </c>
      <c r="J193">
        <v>0</v>
      </c>
      <c r="K193">
        <v>12</v>
      </c>
      <c r="L193">
        <v>0</v>
      </c>
      <c r="M193">
        <v>5</v>
      </c>
    </row>
    <row r="194" spans="1:13" x14ac:dyDescent="0.3">
      <c r="A194" t="s">
        <v>329</v>
      </c>
      <c r="B194" t="s">
        <v>500</v>
      </c>
      <c r="C194" t="s">
        <v>524</v>
      </c>
      <c r="D194">
        <v>0</v>
      </c>
      <c r="E194">
        <v>73</v>
      </c>
      <c r="F194">
        <v>0</v>
      </c>
      <c r="G194">
        <v>8</v>
      </c>
      <c r="H194">
        <v>0</v>
      </c>
      <c r="I194">
        <v>18</v>
      </c>
      <c r="J194">
        <v>0</v>
      </c>
      <c r="K194">
        <v>13</v>
      </c>
      <c r="L194">
        <v>0</v>
      </c>
      <c r="M194">
        <v>9</v>
      </c>
    </row>
    <row r="195" spans="1:13" x14ac:dyDescent="0.3">
      <c r="A195" t="s">
        <v>329</v>
      </c>
      <c r="B195" t="s">
        <v>500</v>
      </c>
      <c r="C195" t="s">
        <v>525</v>
      </c>
      <c r="D195">
        <v>0</v>
      </c>
      <c r="E195">
        <v>14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3</v>
      </c>
      <c r="L195">
        <v>0</v>
      </c>
      <c r="M195">
        <v>3</v>
      </c>
    </row>
    <row r="196" spans="1:13" x14ac:dyDescent="0.3">
      <c r="A196" t="s">
        <v>329</v>
      </c>
      <c r="B196" t="s">
        <v>500</v>
      </c>
      <c r="C196" t="s">
        <v>526</v>
      </c>
      <c r="D196">
        <v>0</v>
      </c>
      <c r="E196">
        <v>33</v>
      </c>
      <c r="F196">
        <v>1</v>
      </c>
      <c r="G196">
        <v>3</v>
      </c>
      <c r="H196">
        <v>0</v>
      </c>
      <c r="I196">
        <v>7</v>
      </c>
      <c r="J196">
        <v>1</v>
      </c>
      <c r="K196">
        <v>3</v>
      </c>
      <c r="L196">
        <v>0</v>
      </c>
      <c r="M196">
        <v>2</v>
      </c>
    </row>
    <row r="197" spans="1:13" x14ac:dyDescent="0.3">
      <c r="A197" t="s">
        <v>329</v>
      </c>
      <c r="B197" t="s">
        <v>500</v>
      </c>
      <c r="C197" t="s">
        <v>527</v>
      </c>
      <c r="D197">
        <v>0</v>
      </c>
      <c r="E197">
        <v>24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1</v>
      </c>
      <c r="L197">
        <v>0</v>
      </c>
      <c r="M197">
        <v>1</v>
      </c>
    </row>
    <row r="198" spans="1:13" x14ac:dyDescent="0.3">
      <c r="A198" t="s">
        <v>329</v>
      </c>
      <c r="B198" t="s">
        <v>500</v>
      </c>
      <c r="C198" t="s">
        <v>528</v>
      </c>
      <c r="D198">
        <v>0</v>
      </c>
      <c r="E198">
        <v>107</v>
      </c>
      <c r="F198">
        <v>0</v>
      </c>
      <c r="G198">
        <v>10</v>
      </c>
      <c r="H198">
        <v>0</v>
      </c>
      <c r="I198">
        <v>29</v>
      </c>
      <c r="J198">
        <v>0</v>
      </c>
      <c r="K198">
        <v>14</v>
      </c>
      <c r="L198">
        <v>0</v>
      </c>
      <c r="M198">
        <v>9</v>
      </c>
    </row>
    <row r="199" spans="1:13" x14ac:dyDescent="0.3">
      <c r="A199" t="s">
        <v>329</v>
      </c>
      <c r="B199" t="s">
        <v>500</v>
      </c>
      <c r="C199" t="s">
        <v>529</v>
      </c>
      <c r="D199">
        <v>9</v>
      </c>
      <c r="E199">
        <v>87</v>
      </c>
      <c r="F199">
        <v>1</v>
      </c>
      <c r="G199">
        <v>9</v>
      </c>
      <c r="H199">
        <v>4</v>
      </c>
      <c r="I199">
        <v>25</v>
      </c>
      <c r="J199">
        <v>1</v>
      </c>
      <c r="K199">
        <v>8</v>
      </c>
      <c r="L199">
        <v>0</v>
      </c>
      <c r="M199">
        <v>4</v>
      </c>
    </row>
    <row r="200" spans="1:13" x14ac:dyDescent="0.3">
      <c r="A200" t="s">
        <v>329</v>
      </c>
      <c r="B200" t="s">
        <v>530</v>
      </c>
      <c r="C200" t="s">
        <v>531</v>
      </c>
      <c r="D200">
        <v>0</v>
      </c>
      <c r="E200">
        <v>218</v>
      </c>
      <c r="F200">
        <v>0</v>
      </c>
      <c r="G200">
        <v>4</v>
      </c>
      <c r="H200">
        <v>0</v>
      </c>
      <c r="I200">
        <v>60</v>
      </c>
      <c r="J200">
        <v>0</v>
      </c>
      <c r="K200">
        <v>34</v>
      </c>
      <c r="L200">
        <v>0</v>
      </c>
      <c r="M200">
        <v>32</v>
      </c>
    </row>
    <row r="201" spans="1:13" x14ac:dyDescent="0.3">
      <c r="A201" t="s">
        <v>329</v>
      </c>
      <c r="B201" t="s">
        <v>530</v>
      </c>
      <c r="C201" t="s">
        <v>532</v>
      </c>
      <c r="D201">
        <v>0</v>
      </c>
      <c r="E201">
        <v>209</v>
      </c>
      <c r="F201">
        <v>0</v>
      </c>
      <c r="G201">
        <v>4</v>
      </c>
      <c r="H201">
        <v>0</v>
      </c>
      <c r="I201">
        <v>59</v>
      </c>
      <c r="J201">
        <v>0</v>
      </c>
      <c r="K201">
        <v>32</v>
      </c>
      <c r="L201">
        <v>0</v>
      </c>
      <c r="M201">
        <v>30</v>
      </c>
    </row>
    <row r="202" spans="1:13" x14ac:dyDescent="0.3">
      <c r="A202" t="s">
        <v>329</v>
      </c>
      <c r="B202" t="s">
        <v>530</v>
      </c>
      <c r="C202" t="s">
        <v>533</v>
      </c>
      <c r="D202">
        <v>0</v>
      </c>
      <c r="E202">
        <v>226</v>
      </c>
      <c r="F202">
        <v>0</v>
      </c>
      <c r="G202">
        <v>4</v>
      </c>
      <c r="H202">
        <v>0</v>
      </c>
      <c r="I202">
        <v>60</v>
      </c>
      <c r="J202">
        <v>0</v>
      </c>
      <c r="K202">
        <v>33</v>
      </c>
      <c r="L202">
        <v>0</v>
      </c>
      <c r="M202">
        <v>31</v>
      </c>
    </row>
    <row r="203" spans="1:13" x14ac:dyDescent="0.3">
      <c r="A203" t="s">
        <v>329</v>
      </c>
      <c r="B203" t="s">
        <v>530</v>
      </c>
      <c r="C203" t="s">
        <v>534</v>
      </c>
      <c r="D203">
        <v>0</v>
      </c>
      <c r="E203">
        <v>226</v>
      </c>
      <c r="F203">
        <v>0</v>
      </c>
      <c r="G203">
        <v>4</v>
      </c>
      <c r="H203">
        <v>0</v>
      </c>
      <c r="I203">
        <v>61</v>
      </c>
      <c r="J203">
        <v>0</v>
      </c>
      <c r="K203">
        <v>34</v>
      </c>
      <c r="L203">
        <v>0</v>
      </c>
      <c r="M203">
        <v>32</v>
      </c>
    </row>
    <row r="204" spans="1:13" x14ac:dyDescent="0.3">
      <c r="A204" t="s">
        <v>329</v>
      </c>
      <c r="B204" t="s">
        <v>530</v>
      </c>
      <c r="C204" t="s">
        <v>535</v>
      </c>
      <c r="D204">
        <v>0</v>
      </c>
      <c r="E204">
        <v>226</v>
      </c>
      <c r="F204">
        <v>0</v>
      </c>
      <c r="G204">
        <v>4</v>
      </c>
      <c r="H204">
        <v>0</v>
      </c>
      <c r="I204">
        <v>60</v>
      </c>
      <c r="J204">
        <v>0</v>
      </c>
      <c r="K204">
        <v>33</v>
      </c>
      <c r="L204">
        <v>0</v>
      </c>
      <c r="M204">
        <v>31</v>
      </c>
    </row>
    <row r="205" spans="1:13" x14ac:dyDescent="0.3">
      <c r="A205" t="s">
        <v>329</v>
      </c>
      <c r="B205" t="s">
        <v>530</v>
      </c>
      <c r="C205" t="s">
        <v>536</v>
      </c>
      <c r="D205">
        <v>0</v>
      </c>
      <c r="E205">
        <v>88</v>
      </c>
      <c r="F205">
        <v>0</v>
      </c>
      <c r="G205">
        <v>8</v>
      </c>
      <c r="H205">
        <v>0</v>
      </c>
      <c r="I205">
        <v>27</v>
      </c>
      <c r="J205">
        <v>0</v>
      </c>
      <c r="K205">
        <v>20</v>
      </c>
      <c r="L205">
        <v>0</v>
      </c>
      <c r="M205">
        <v>16</v>
      </c>
    </row>
    <row r="206" spans="1:13" x14ac:dyDescent="0.3">
      <c r="A206" t="s">
        <v>329</v>
      </c>
      <c r="B206" t="s">
        <v>530</v>
      </c>
      <c r="C206" t="s">
        <v>537</v>
      </c>
      <c r="D206">
        <v>0</v>
      </c>
      <c r="E206">
        <v>216</v>
      </c>
      <c r="F206">
        <v>0</v>
      </c>
      <c r="G206">
        <v>4</v>
      </c>
      <c r="H206">
        <v>0</v>
      </c>
      <c r="I206">
        <v>59</v>
      </c>
      <c r="J206">
        <v>0</v>
      </c>
      <c r="K206">
        <v>32</v>
      </c>
      <c r="L206">
        <v>0</v>
      </c>
      <c r="M206">
        <v>30</v>
      </c>
    </row>
    <row r="207" spans="1:13" x14ac:dyDescent="0.3">
      <c r="A207" t="s">
        <v>329</v>
      </c>
      <c r="B207" t="s">
        <v>530</v>
      </c>
      <c r="C207" t="s">
        <v>538</v>
      </c>
      <c r="D207">
        <v>2</v>
      </c>
      <c r="E207">
        <v>57</v>
      </c>
      <c r="F207">
        <v>1</v>
      </c>
      <c r="G207">
        <v>9</v>
      </c>
      <c r="H207">
        <v>1</v>
      </c>
      <c r="I207">
        <v>17</v>
      </c>
      <c r="J207">
        <v>1</v>
      </c>
      <c r="K207">
        <v>11</v>
      </c>
      <c r="L207">
        <v>0</v>
      </c>
      <c r="M207">
        <v>7</v>
      </c>
    </row>
    <row r="208" spans="1:13" x14ac:dyDescent="0.3">
      <c r="A208" t="s">
        <v>329</v>
      </c>
      <c r="B208" t="s">
        <v>539</v>
      </c>
      <c r="C208" t="s">
        <v>540</v>
      </c>
      <c r="D208">
        <v>14</v>
      </c>
      <c r="E208">
        <v>97</v>
      </c>
      <c r="F208">
        <v>0</v>
      </c>
      <c r="G208">
        <v>12</v>
      </c>
      <c r="H208">
        <v>2</v>
      </c>
      <c r="I208">
        <v>20</v>
      </c>
      <c r="J208">
        <v>0</v>
      </c>
      <c r="K208">
        <v>10</v>
      </c>
      <c r="L208">
        <v>0</v>
      </c>
      <c r="M208">
        <v>4</v>
      </c>
    </row>
    <row r="209" spans="1:13" x14ac:dyDescent="0.3">
      <c r="A209" t="s">
        <v>329</v>
      </c>
      <c r="B209" t="s">
        <v>539</v>
      </c>
      <c r="C209" t="s">
        <v>541</v>
      </c>
      <c r="D209">
        <v>55</v>
      </c>
      <c r="E209">
        <v>947</v>
      </c>
      <c r="F209">
        <v>30</v>
      </c>
      <c r="G209">
        <v>190</v>
      </c>
      <c r="H209">
        <v>22</v>
      </c>
      <c r="I209">
        <v>236</v>
      </c>
      <c r="J209">
        <v>32</v>
      </c>
      <c r="K209">
        <v>109</v>
      </c>
      <c r="L209">
        <v>2</v>
      </c>
      <c r="M209">
        <v>29</v>
      </c>
    </row>
    <row r="210" spans="1:13" x14ac:dyDescent="0.3">
      <c r="A210" t="s">
        <v>329</v>
      </c>
      <c r="B210" t="s">
        <v>539</v>
      </c>
      <c r="C210" t="s">
        <v>542</v>
      </c>
      <c r="D210">
        <v>0</v>
      </c>
      <c r="E210">
        <v>47</v>
      </c>
      <c r="F210">
        <v>1</v>
      </c>
      <c r="G210">
        <v>5</v>
      </c>
      <c r="H210">
        <v>0</v>
      </c>
      <c r="I210">
        <v>13</v>
      </c>
      <c r="J210">
        <v>1</v>
      </c>
      <c r="K210">
        <v>6</v>
      </c>
      <c r="L210">
        <v>0</v>
      </c>
      <c r="M210">
        <v>4</v>
      </c>
    </row>
    <row r="211" spans="1:13" x14ac:dyDescent="0.3">
      <c r="A211" t="s">
        <v>329</v>
      </c>
      <c r="B211" t="s">
        <v>539</v>
      </c>
      <c r="C211" t="s">
        <v>543</v>
      </c>
      <c r="D211">
        <v>52</v>
      </c>
      <c r="E211">
        <v>340</v>
      </c>
      <c r="F211">
        <v>14</v>
      </c>
      <c r="G211">
        <v>50</v>
      </c>
      <c r="H211">
        <v>12</v>
      </c>
      <c r="I211">
        <v>91</v>
      </c>
      <c r="J211">
        <v>15</v>
      </c>
      <c r="K211">
        <v>35</v>
      </c>
      <c r="L211">
        <v>1</v>
      </c>
      <c r="M211">
        <v>17</v>
      </c>
    </row>
    <row r="212" spans="1:13" x14ac:dyDescent="0.3">
      <c r="A212" t="s">
        <v>329</v>
      </c>
      <c r="B212" t="s">
        <v>539</v>
      </c>
      <c r="C212" t="s">
        <v>544</v>
      </c>
      <c r="D212">
        <v>0</v>
      </c>
      <c r="E212">
        <v>21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</v>
      </c>
      <c r="L212">
        <v>0</v>
      </c>
      <c r="M212">
        <v>3</v>
      </c>
    </row>
    <row r="213" spans="1:13" x14ac:dyDescent="0.3">
      <c r="A213" t="s">
        <v>329</v>
      </c>
      <c r="B213" t="s">
        <v>539</v>
      </c>
      <c r="C213" t="s">
        <v>544</v>
      </c>
      <c r="D213">
        <v>0</v>
      </c>
      <c r="E213">
        <v>21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3</v>
      </c>
      <c r="L213">
        <v>0</v>
      </c>
      <c r="M213">
        <v>3</v>
      </c>
    </row>
    <row r="214" spans="1:13" x14ac:dyDescent="0.3">
      <c r="A214" t="s">
        <v>329</v>
      </c>
      <c r="B214" t="s">
        <v>539</v>
      </c>
      <c r="C214" t="s">
        <v>544</v>
      </c>
      <c r="D214">
        <v>0</v>
      </c>
      <c r="E214">
        <v>19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3</v>
      </c>
      <c r="L214">
        <v>0</v>
      </c>
      <c r="M214">
        <v>3</v>
      </c>
    </row>
    <row r="215" spans="1:13" x14ac:dyDescent="0.3">
      <c r="A215" t="s">
        <v>329</v>
      </c>
      <c r="B215" t="s">
        <v>539</v>
      </c>
      <c r="C215" t="s">
        <v>544</v>
      </c>
      <c r="D215">
        <v>0</v>
      </c>
      <c r="E215">
        <v>21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3</v>
      </c>
      <c r="L215">
        <v>0</v>
      </c>
      <c r="M215">
        <v>3</v>
      </c>
    </row>
    <row r="216" spans="1:13" x14ac:dyDescent="0.3">
      <c r="A216" t="s">
        <v>329</v>
      </c>
      <c r="B216" t="s">
        <v>539</v>
      </c>
      <c r="C216" t="s">
        <v>544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3</v>
      </c>
      <c r="L216">
        <v>0</v>
      </c>
      <c r="M216">
        <v>3</v>
      </c>
    </row>
    <row r="217" spans="1:13" x14ac:dyDescent="0.3">
      <c r="A217" t="s">
        <v>329</v>
      </c>
      <c r="B217" t="s">
        <v>539</v>
      </c>
      <c r="C217" t="s">
        <v>544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3</v>
      </c>
      <c r="L217">
        <v>0</v>
      </c>
      <c r="M217">
        <v>3</v>
      </c>
    </row>
    <row r="218" spans="1:13" x14ac:dyDescent="0.3">
      <c r="A218" t="s">
        <v>329</v>
      </c>
      <c r="B218" t="s">
        <v>539</v>
      </c>
      <c r="C218" t="s">
        <v>544</v>
      </c>
      <c r="D218">
        <v>0</v>
      </c>
      <c r="E218">
        <v>21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3</v>
      </c>
      <c r="L218">
        <v>0</v>
      </c>
      <c r="M218">
        <v>3</v>
      </c>
    </row>
    <row r="219" spans="1:13" x14ac:dyDescent="0.3">
      <c r="A219" t="s">
        <v>329</v>
      </c>
      <c r="B219" t="s">
        <v>539</v>
      </c>
      <c r="C219" t="s">
        <v>544</v>
      </c>
      <c r="D219">
        <v>0</v>
      </c>
      <c r="E219">
        <v>21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3</v>
      </c>
      <c r="L219">
        <v>0</v>
      </c>
      <c r="M219">
        <v>3</v>
      </c>
    </row>
    <row r="220" spans="1:13" x14ac:dyDescent="0.3">
      <c r="A220" t="s">
        <v>329</v>
      </c>
      <c r="B220" t="s">
        <v>539</v>
      </c>
      <c r="C220" t="s">
        <v>544</v>
      </c>
      <c r="D220">
        <v>0</v>
      </c>
      <c r="E220">
        <v>19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3</v>
      </c>
      <c r="L220">
        <v>0</v>
      </c>
      <c r="M220">
        <v>3</v>
      </c>
    </row>
    <row r="221" spans="1:13" x14ac:dyDescent="0.3">
      <c r="A221" t="s">
        <v>329</v>
      </c>
      <c r="B221" t="s">
        <v>539</v>
      </c>
      <c r="C221" t="s">
        <v>545</v>
      </c>
      <c r="D221">
        <v>2</v>
      </c>
      <c r="E221">
        <v>9</v>
      </c>
      <c r="F221">
        <v>0</v>
      </c>
      <c r="G221">
        <v>0</v>
      </c>
      <c r="H221">
        <v>1</v>
      </c>
      <c r="I221">
        <v>4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t="s">
        <v>329</v>
      </c>
      <c r="B222" t="s">
        <v>539</v>
      </c>
      <c r="C222" t="s">
        <v>546</v>
      </c>
      <c r="D222">
        <v>0</v>
      </c>
      <c r="E222">
        <v>133</v>
      </c>
      <c r="F222">
        <v>0</v>
      </c>
      <c r="G222">
        <v>12</v>
      </c>
      <c r="H222">
        <v>0</v>
      </c>
      <c r="I222">
        <v>26</v>
      </c>
      <c r="J222">
        <v>0</v>
      </c>
      <c r="K222">
        <v>13</v>
      </c>
      <c r="L222">
        <v>0</v>
      </c>
      <c r="M222">
        <v>7</v>
      </c>
    </row>
    <row r="223" spans="1:13" x14ac:dyDescent="0.3">
      <c r="A223" t="s">
        <v>329</v>
      </c>
      <c r="B223" t="s">
        <v>539</v>
      </c>
      <c r="C223" t="s">
        <v>547</v>
      </c>
      <c r="D223">
        <v>2</v>
      </c>
      <c r="E223">
        <v>3</v>
      </c>
      <c r="F223">
        <v>0</v>
      </c>
      <c r="G223">
        <v>0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t="s">
        <v>329</v>
      </c>
      <c r="B224" t="s">
        <v>539</v>
      </c>
      <c r="C224" t="s">
        <v>548</v>
      </c>
      <c r="D224">
        <v>2</v>
      </c>
      <c r="E224">
        <v>6</v>
      </c>
      <c r="F224">
        <v>0</v>
      </c>
      <c r="G224">
        <v>0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t="s">
        <v>329</v>
      </c>
      <c r="B225" t="s">
        <v>539</v>
      </c>
      <c r="C225" t="s">
        <v>549</v>
      </c>
      <c r="D225">
        <v>2</v>
      </c>
      <c r="E225">
        <v>18</v>
      </c>
      <c r="F225">
        <v>0</v>
      </c>
      <c r="G225">
        <v>0</v>
      </c>
      <c r="H225">
        <v>1</v>
      </c>
      <c r="I225">
        <v>7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t="s">
        <v>329</v>
      </c>
      <c r="B226" t="s">
        <v>539</v>
      </c>
      <c r="C226" t="s">
        <v>550</v>
      </c>
      <c r="D226">
        <v>37</v>
      </c>
      <c r="E226">
        <v>407</v>
      </c>
      <c r="F226">
        <v>2</v>
      </c>
      <c r="G226">
        <v>48</v>
      </c>
      <c r="H226">
        <v>6</v>
      </c>
      <c r="I226">
        <v>92</v>
      </c>
      <c r="J226">
        <v>5</v>
      </c>
      <c r="K226">
        <v>51</v>
      </c>
      <c r="L226">
        <v>3</v>
      </c>
      <c r="M226">
        <v>28</v>
      </c>
    </row>
    <row r="227" spans="1:13" x14ac:dyDescent="0.3">
      <c r="A227" t="s">
        <v>329</v>
      </c>
      <c r="B227" t="s">
        <v>539</v>
      </c>
      <c r="C227" t="s">
        <v>551</v>
      </c>
      <c r="D227">
        <v>29</v>
      </c>
      <c r="E227">
        <v>739</v>
      </c>
      <c r="F227">
        <v>2</v>
      </c>
      <c r="G227">
        <v>92</v>
      </c>
      <c r="H227">
        <v>5</v>
      </c>
      <c r="I227">
        <v>142</v>
      </c>
      <c r="J227">
        <v>5</v>
      </c>
      <c r="K227">
        <v>79</v>
      </c>
      <c r="L227">
        <v>3</v>
      </c>
      <c r="M227">
        <v>34</v>
      </c>
    </row>
    <row r="228" spans="1:13" x14ac:dyDescent="0.3">
      <c r="A228" t="s">
        <v>329</v>
      </c>
      <c r="B228" t="s">
        <v>539</v>
      </c>
      <c r="C228" t="s">
        <v>552</v>
      </c>
      <c r="D228">
        <v>72</v>
      </c>
      <c r="E228">
        <v>1656</v>
      </c>
      <c r="F228">
        <v>17</v>
      </c>
      <c r="G228">
        <v>201</v>
      </c>
      <c r="H228">
        <v>14</v>
      </c>
      <c r="I228">
        <v>469</v>
      </c>
      <c r="J228">
        <v>22</v>
      </c>
      <c r="K228">
        <v>200</v>
      </c>
      <c r="L228">
        <v>5</v>
      </c>
      <c r="M228">
        <v>108</v>
      </c>
    </row>
    <row r="229" spans="1:13" x14ac:dyDescent="0.3">
      <c r="A229" t="s">
        <v>329</v>
      </c>
      <c r="B229" t="s">
        <v>539</v>
      </c>
      <c r="C229" t="s">
        <v>553</v>
      </c>
      <c r="D229">
        <v>88</v>
      </c>
      <c r="E229">
        <v>55</v>
      </c>
      <c r="F229">
        <v>0</v>
      </c>
      <c r="G229">
        <v>0</v>
      </c>
      <c r="H229">
        <v>36</v>
      </c>
      <c r="I229">
        <v>26</v>
      </c>
      <c r="J229">
        <v>26</v>
      </c>
      <c r="K229">
        <v>15</v>
      </c>
      <c r="L229">
        <v>26</v>
      </c>
      <c r="M229">
        <v>15</v>
      </c>
    </row>
    <row r="230" spans="1:13" x14ac:dyDescent="0.3">
      <c r="A230" t="s">
        <v>329</v>
      </c>
      <c r="B230" t="s">
        <v>539</v>
      </c>
      <c r="C230" t="s">
        <v>554</v>
      </c>
      <c r="D230">
        <v>0</v>
      </c>
      <c r="E230">
        <v>591</v>
      </c>
      <c r="F230">
        <v>0</v>
      </c>
      <c r="G230">
        <v>12</v>
      </c>
      <c r="H230">
        <v>0</v>
      </c>
      <c r="I230">
        <v>131</v>
      </c>
      <c r="J230">
        <v>0</v>
      </c>
      <c r="K230">
        <v>70</v>
      </c>
      <c r="L230">
        <v>0</v>
      </c>
      <c r="M230">
        <v>64</v>
      </c>
    </row>
    <row r="231" spans="1:13" x14ac:dyDescent="0.3">
      <c r="A231" t="s">
        <v>329</v>
      </c>
      <c r="B231" t="s">
        <v>539</v>
      </c>
      <c r="C231" t="s">
        <v>555</v>
      </c>
      <c r="D231">
        <v>66</v>
      </c>
      <c r="E231">
        <v>317</v>
      </c>
      <c r="F231">
        <v>1</v>
      </c>
      <c r="G231">
        <v>7</v>
      </c>
      <c r="H231">
        <v>18</v>
      </c>
      <c r="I231">
        <v>66</v>
      </c>
      <c r="J231">
        <v>4</v>
      </c>
      <c r="K231">
        <v>14</v>
      </c>
      <c r="L231">
        <v>3</v>
      </c>
      <c r="M231">
        <v>11</v>
      </c>
    </row>
    <row r="232" spans="1:13" x14ac:dyDescent="0.3">
      <c r="A232" t="s">
        <v>329</v>
      </c>
      <c r="B232" t="s">
        <v>539</v>
      </c>
      <c r="C232" t="s">
        <v>556</v>
      </c>
      <c r="D232">
        <v>55</v>
      </c>
      <c r="E232">
        <v>1085</v>
      </c>
      <c r="F232">
        <v>40</v>
      </c>
      <c r="G232">
        <v>212</v>
      </c>
      <c r="H232">
        <v>24</v>
      </c>
      <c r="I232">
        <v>276</v>
      </c>
      <c r="J232">
        <v>42</v>
      </c>
      <c r="K232">
        <v>127</v>
      </c>
      <c r="L232">
        <v>2</v>
      </c>
      <c r="M232">
        <v>41</v>
      </c>
    </row>
    <row r="233" spans="1:13" x14ac:dyDescent="0.3">
      <c r="A233" t="s">
        <v>329</v>
      </c>
      <c r="B233" t="s">
        <v>539</v>
      </c>
      <c r="C233" t="s">
        <v>557</v>
      </c>
      <c r="D233">
        <v>0</v>
      </c>
      <c r="E233">
        <v>52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5</v>
      </c>
      <c r="L233">
        <v>0</v>
      </c>
      <c r="M233">
        <v>5</v>
      </c>
    </row>
    <row r="234" spans="1:13" x14ac:dyDescent="0.3">
      <c r="A234" t="s">
        <v>329</v>
      </c>
      <c r="B234" t="s">
        <v>539</v>
      </c>
      <c r="C234" t="s">
        <v>558</v>
      </c>
      <c r="D234">
        <v>2</v>
      </c>
      <c r="E234">
        <v>29</v>
      </c>
      <c r="F234">
        <v>0</v>
      </c>
      <c r="G234">
        <v>0</v>
      </c>
      <c r="H234">
        <v>1</v>
      </c>
      <c r="I234">
        <v>6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t="s">
        <v>329</v>
      </c>
      <c r="B235" t="s">
        <v>539</v>
      </c>
      <c r="C235" t="s">
        <v>559</v>
      </c>
      <c r="D235">
        <v>2</v>
      </c>
      <c r="E235">
        <v>9</v>
      </c>
      <c r="F235">
        <v>0</v>
      </c>
      <c r="G235">
        <v>0</v>
      </c>
      <c r="H235">
        <v>1</v>
      </c>
      <c r="I235">
        <v>4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t="s">
        <v>329</v>
      </c>
      <c r="B236" t="s">
        <v>539</v>
      </c>
      <c r="C236" t="s">
        <v>544</v>
      </c>
      <c r="D236">
        <v>0</v>
      </c>
      <c r="E236">
        <v>21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3</v>
      </c>
      <c r="L236">
        <v>0</v>
      </c>
      <c r="M236">
        <v>3</v>
      </c>
    </row>
    <row r="237" spans="1:13" x14ac:dyDescent="0.3">
      <c r="A237" t="s">
        <v>329</v>
      </c>
      <c r="B237" t="s">
        <v>539</v>
      </c>
      <c r="C237" t="s">
        <v>544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3</v>
      </c>
      <c r="L237">
        <v>0</v>
      </c>
      <c r="M237">
        <v>3</v>
      </c>
    </row>
    <row r="238" spans="1:13" x14ac:dyDescent="0.3">
      <c r="A238" t="s">
        <v>329</v>
      </c>
      <c r="B238" t="s">
        <v>539</v>
      </c>
      <c r="C238" t="s">
        <v>560</v>
      </c>
      <c r="D238">
        <v>4</v>
      </c>
      <c r="E238">
        <v>687</v>
      </c>
      <c r="F238">
        <v>3</v>
      </c>
      <c r="G238">
        <v>111</v>
      </c>
      <c r="H238">
        <v>1</v>
      </c>
      <c r="I238">
        <v>154</v>
      </c>
      <c r="J238">
        <v>3</v>
      </c>
      <c r="K238">
        <v>77</v>
      </c>
      <c r="L238">
        <v>0</v>
      </c>
      <c r="M238">
        <v>23</v>
      </c>
    </row>
    <row r="239" spans="1:13" x14ac:dyDescent="0.3">
      <c r="A239" t="s">
        <v>329</v>
      </c>
      <c r="B239" t="s">
        <v>539</v>
      </c>
      <c r="C239" t="s">
        <v>544</v>
      </c>
      <c r="D239">
        <v>0</v>
      </c>
      <c r="E239">
        <v>21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3</v>
      </c>
      <c r="L239">
        <v>0</v>
      </c>
      <c r="M239">
        <v>3</v>
      </c>
    </row>
    <row r="240" spans="1:13" x14ac:dyDescent="0.3">
      <c r="A240" t="s">
        <v>329</v>
      </c>
      <c r="B240" t="s">
        <v>539</v>
      </c>
      <c r="C240" t="s">
        <v>544</v>
      </c>
      <c r="D240">
        <v>0</v>
      </c>
      <c r="E240">
        <v>21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3</v>
      </c>
      <c r="L240">
        <v>0</v>
      </c>
      <c r="M240">
        <v>3</v>
      </c>
    </row>
    <row r="241" spans="1:13" x14ac:dyDescent="0.3">
      <c r="A241" t="s">
        <v>329</v>
      </c>
      <c r="B241" t="s">
        <v>539</v>
      </c>
      <c r="C241" t="s">
        <v>544</v>
      </c>
      <c r="D241">
        <v>0</v>
      </c>
      <c r="E241">
        <v>21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3</v>
      </c>
      <c r="L241">
        <v>0</v>
      </c>
      <c r="M241">
        <v>3</v>
      </c>
    </row>
    <row r="242" spans="1:13" x14ac:dyDescent="0.3">
      <c r="A242" t="s">
        <v>329</v>
      </c>
      <c r="B242" t="s">
        <v>539</v>
      </c>
      <c r="C242" t="s">
        <v>544</v>
      </c>
      <c r="D242">
        <v>0</v>
      </c>
      <c r="E242">
        <v>21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3</v>
      </c>
      <c r="L242">
        <v>0</v>
      </c>
      <c r="M242">
        <v>3</v>
      </c>
    </row>
    <row r="243" spans="1:13" x14ac:dyDescent="0.3">
      <c r="A243" t="s">
        <v>329</v>
      </c>
      <c r="B243" t="s">
        <v>539</v>
      </c>
      <c r="C243" t="s">
        <v>544</v>
      </c>
      <c r="D243">
        <v>0</v>
      </c>
      <c r="E243">
        <v>21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3</v>
      </c>
      <c r="L243">
        <v>0</v>
      </c>
      <c r="M243">
        <v>3</v>
      </c>
    </row>
    <row r="244" spans="1:13" x14ac:dyDescent="0.3">
      <c r="A244" t="s">
        <v>329</v>
      </c>
      <c r="B244" t="s">
        <v>539</v>
      </c>
      <c r="C244" t="s">
        <v>544</v>
      </c>
      <c r="D244">
        <v>0</v>
      </c>
      <c r="E244">
        <v>21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3</v>
      </c>
      <c r="L244">
        <v>0</v>
      </c>
      <c r="M244">
        <v>3</v>
      </c>
    </row>
    <row r="245" spans="1:13" x14ac:dyDescent="0.3">
      <c r="A245" t="s">
        <v>329</v>
      </c>
      <c r="B245" t="s">
        <v>539</v>
      </c>
      <c r="C245" t="s">
        <v>544</v>
      </c>
      <c r="D245">
        <v>0</v>
      </c>
      <c r="E245">
        <v>21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3</v>
      </c>
      <c r="L245">
        <v>0</v>
      </c>
      <c r="M245">
        <v>3</v>
      </c>
    </row>
    <row r="246" spans="1:13" x14ac:dyDescent="0.3">
      <c r="A246" t="s">
        <v>329</v>
      </c>
      <c r="B246" t="s">
        <v>539</v>
      </c>
      <c r="C246" t="s">
        <v>561</v>
      </c>
      <c r="D246">
        <v>3</v>
      </c>
      <c r="E246">
        <v>34</v>
      </c>
      <c r="F246">
        <v>2</v>
      </c>
      <c r="G246">
        <v>4</v>
      </c>
      <c r="H246">
        <v>1</v>
      </c>
      <c r="I246">
        <v>10</v>
      </c>
      <c r="J246">
        <v>2</v>
      </c>
      <c r="K246">
        <v>4</v>
      </c>
      <c r="L246">
        <v>0</v>
      </c>
      <c r="M24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621B-46AD-4354-9518-244E2D4ABD88}">
  <dimension ref="A1:P121"/>
  <sheetViews>
    <sheetView topLeftCell="I1" workbookViewId="0">
      <selection activeCell="M1" sqref="M1:M1048576"/>
    </sheetView>
  </sheetViews>
  <sheetFormatPr defaultRowHeight="14.4" x14ac:dyDescent="0.3"/>
  <cols>
    <col min="1" max="1" width="35" bestFit="1" customWidth="1"/>
    <col min="2" max="2" width="15" bestFit="1" customWidth="1"/>
    <col min="3" max="3" width="19.6640625" bestFit="1" customWidth="1"/>
    <col min="4" max="4" width="31" bestFit="1" customWidth="1"/>
    <col min="5" max="5" width="29" bestFit="1" customWidth="1"/>
    <col min="6" max="6" width="30.44140625" bestFit="1" customWidth="1"/>
    <col min="7" max="7" width="30.44140625" customWidth="1"/>
    <col min="8" max="8" width="24.33203125" bestFit="1" customWidth="1"/>
    <col min="9" max="9" width="25.77734375" bestFit="1" customWidth="1"/>
    <col min="10" max="10" width="25.77734375" customWidth="1"/>
    <col min="11" max="11" width="28.21875" bestFit="1" customWidth="1"/>
    <col min="12" max="12" width="29.6640625" bestFit="1" customWidth="1"/>
    <col min="13" max="13" width="16.5546875" customWidth="1"/>
    <col min="14" max="14" width="16" customWidth="1"/>
    <col min="15" max="15" width="18.5546875" customWidth="1"/>
    <col min="16" max="16" width="21" customWidth="1"/>
  </cols>
  <sheetData>
    <row r="1" spans="1:16" x14ac:dyDescent="0.3">
      <c r="A1" t="s">
        <v>2</v>
      </c>
      <c r="B1" t="s">
        <v>0</v>
      </c>
      <c r="C1" t="s">
        <v>1</v>
      </c>
      <c r="D1" t="s">
        <v>318</v>
      </c>
      <c r="E1" t="s">
        <v>562</v>
      </c>
      <c r="F1" t="s">
        <v>563</v>
      </c>
      <c r="G1" t="s">
        <v>568</v>
      </c>
      <c r="H1" t="s">
        <v>564</v>
      </c>
      <c r="I1" t="s">
        <v>565</v>
      </c>
      <c r="J1" t="s">
        <v>569</v>
      </c>
      <c r="K1" t="s">
        <v>566</v>
      </c>
      <c r="L1" t="s">
        <v>567</v>
      </c>
      <c r="M1" t="s">
        <v>570</v>
      </c>
      <c r="N1" t="s">
        <v>571</v>
      </c>
      <c r="O1" t="s">
        <v>572</v>
      </c>
      <c r="P1" t="s">
        <v>573</v>
      </c>
    </row>
    <row r="2" spans="1:16" x14ac:dyDescent="0.3">
      <c r="A2" s="5" t="s">
        <v>3</v>
      </c>
      <c r="B2" s="5" t="s">
        <v>4</v>
      </c>
      <c r="C2" s="5" t="s">
        <v>5</v>
      </c>
      <c r="D2" s="5" t="s">
        <v>341</v>
      </c>
      <c r="E2">
        <v>43</v>
      </c>
      <c r="F2">
        <v>457</v>
      </c>
      <c r="G2">
        <f>(Merge1[[#This Row],[Table2.INSTRUCTION_MISSED]]+Merge1[[#This Row],[Table2.INSTRUCTION_COVERED]])</f>
        <v>500</v>
      </c>
      <c r="H2">
        <v>8</v>
      </c>
      <c r="I2">
        <v>84</v>
      </c>
      <c r="J2">
        <f>(Merge1[[#This Row],[Table2.BRANCH_MISSED]]+Merge1[[#This Row],[Table2.BRANCH_COVERED]])</f>
        <v>92</v>
      </c>
      <c r="K2">
        <v>9</v>
      </c>
      <c r="L2">
        <v>48</v>
      </c>
      <c r="M2">
        <f>(Merge1[[#This Row],[Table2.COMPLEXITY_MISSED]]+Merge1[[#This Row],[Table2.COMPLEXITY_COVERED]])</f>
        <v>57</v>
      </c>
      <c r="N2" s="5">
        <f>(Merge1[[#This Row],[Table2.INSTRUCTION_COVERED]]/Merge1[[#This Row],[Instruction total]])*100</f>
        <v>91.4</v>
      </c>
      <c r="O2" s="5">
        <f t="shared" ref="O2:O33" si="0">(I2/J2)*100</f>
        <v>91.304347826086953</v>
      </c>
      <c r="P2" s="5" t="str">
        <f>LEFT(Merge1[[#This Row],[Mutation Coverage]], SEARCH("%",Merge1[[#This Row],[Mutation Coverage]])-1)</f>
        <v>86</v>
      </c>
    </row>
    <row r="3" spans="1:16" x14ac:dyDescent="0.3">
      <c r="A3" s="5" t="s">
        <v>53</v>
      </c>
      <c r="B3" s="5" t="s">
        <v>54</v>
      </c>
      <c r="C3" s="5" t="s">
        <v>55</v>
      </c>
      <c r="D3" s="5" t="s">
        <v>331</v>
      </c>
      <c r="E3">
        <v>0</v>
      </c>
      <c r="F3">
        <v>467</v>
      </c>
      <c r="G3">
        <f>(Merge1[[#This Row],[Table2.INSTRUCTION_MISSED]]+Merge1[[#This Row],[Table2.INSTRUCTION_COVERED]])</f>
        <v>467</v>
      </c>
      <c r="H3">
        <v>6</v>
      </c>
      <c r="I3">
        <v>82</v>
      </c>
      <c r="J3">
        <f>(Merge1[[#This Row],[Table2.BRANCH_MISSED]]+Merge1[[#This Row],[Table2.BRANCH_COVERED]])</f>
        <v>88</v>
      </c>
      <c r="K3">
        <v>6</v>
      </c>
      <c r="L3">
        <v>52</v>
      </c>
      <c r="M3">
        <f>(Merge1[[#This Row],[Table2.COMPLEXITY_MISSED]]+Merge1[[#This Row],[Table2.COMPLEXITY_COVERED]])</f>
        <v>58</v>
      </c>
      <c r="N3" s="5">
        <f>(Merge1[[#This Row],[Table2.INSTRUCTION_COVERED]]/Merge1[[#This Row],[Instruction total]])*100</f>
        <v>100</v>
      </c>
      <c r="O3" s="5">
        <f t="shared" si="0"/>
        <v>93.181818181818173</v>
      </c>
      <c r="P3" s="5" t="str">
        <f>LEFT(Merge1[[#This Row],[Mutation Coverage]], SEARCH("%",Merge1[[#This Row],[Mutation Coverage]])-1)</f>
        <v>100</v>
      </c>
    </row>
    <row r="4" spans="1:16" x14ac:dyDescent="0.3">
      <c r="A4" s="5" t="s">
        <v>6</v>
      </c>
      <c r="B4" s="5" t="s">
        <v>7</v>
      </c>
      <c r="C4" s="5" t="s">
        <v>8</v>
      </c>
      <c r="D4" s="5" t="s">
        <v>338</v>
      </c>
      <c r="E4">
        <v>20</v>
      </c>
      <c r="F4">
        <v>210</v>
      </c>
      <c r="G4">
        <f>(Merge1[[#This Row],[Table2.INSTRUCTION_MISSED]]+Merge1[[#This Row],[Table2.INSTRUCTION_COVERED]])</f>
        <v>230</v>
      </c>
      <c r="H4">
        <v>1</v>
      </c>
      <c r="I4">
        <v>3</v>
      </c>
      <c r="J4">
        <f>(Merge1[[#This Row],[Table2.BRANCH_MISSED]]+Merge1[[#This Row],[Table2.BRANCH_COVERED]])</f>
        <v>4</v>
      </c>
      <c r="K4">
        <v>3</v>
      </c>
      <c r="L4">
        <v>12</v>
      </c>
      <c r="M4">
        <f>(Merge1[[#This Row],[Table2.COMPLEXITY_MISSED]]+Merge1[[#This Row],[Table2.COMPLEXITY_COVERED]])</f>
        <v>15</v>
      </c>
      <c r="N4" s="5">
        <f>(Merge1[[#This Row],[Table2.INSTRUCTION_COVERED]]/Merge1[[#This Row],[Instruction total]])*100</f>
        <v>91.304347826086953</v>
      </c>
      <c r="O4" s="5">
        <f t="shared" si="0"/>
        <v>75</v>
      </c>
      <c r="P4" s="5" t="str">
        <f>LEFT(Merge1[[#This Row],[Mutation Coverage]], SEARCH("%",Merge1[[#This Row],[Mutation Coverage]])-1)</f>
        <v>90</v>
      </c>
    </row>
    <row r="5" spans="1:16" x14ac:dyDescent="0.3">
      <c r="A5" s="5" t="s">
        <v>44</v>
      </c>
      <c r="B5" s="5" t="s">
        <v>45</v>
      </c>
      <c r="C5" s="5" t="s">
        <v>46</v>
      </c>
      <c r="D5" s="5" t="s">
        <v>332</v>
      </c>
      <c r="E5">
        <v>0</v>
      </c>
      <c r="F5">
        <v>399</v>
      </c>
      <c r="G5">
        <f>(Merge1[[#This Row],[Table2.INSTRUCTION_MISSED]]+Merge1[[#This Row],[Table2.INSTRUCTION_COVERED]])</f>
        <v>399</v>
      </c>
      <c r="H5">
        <v>0</v>
      </c>
      <c r="I5">
        <v>36</v>
      </c>
      <c r="J5">
        <f>(Merge1[[#This Row],[Table2.BRANCH_MISSED]]+Merge1[[#This Row],[Table2.BRANCH_COVERED]])</f>
        <v>36</v>
      </c>
      <c r="K5">
        <v>0</v>
      </c>
      <c r="L5">
        <v>33</v>
      </c>
      <c r="M5">
        <f>(Merge1[[#This Row],[Table2.COMPLEXITY_MISSED]]+Merge1[[#This Row],[Table2.COMPLEXITY_COVERED]])</f>
        <v>33</v>
      </c>
      <c r="N5" s="5">
        <f>(Merge1[[#This Row],[Table2.INSTRUCTION_COVERED]]/Merge1[[#This Row],[Instruction total]])*100</f>
        <v>100</v>
      </c>
      <c r="O5" s="5">
        <f t="shared" si="0"/>
        <v>100</v>
      </c>
      <c r="P5" s="5" t="str">
        <f>LEFT(Merge1[[#This Row],[Mutation Coverage]], SEARCH("%",Merge1[[#This Row],[Mutation Coverage]])-1)</f>
        <v>100</v>
      </c>
    </row>
    <row r="6" spans="1:16" x14ac:dyDescent="0.3">
      <c r="A6" s="5" t="s">
        <v>9</v>
      </c>
      <c r="B6" s="5" t="s">
        <v>10</v>
      </c>
      <c r="C6" s="5" t="s">
        <v>11</v>
      </c>
      <c r="D6" s="5" t="s">
        <v>363</v>
      </c>
      <c r="E6">
        <v>113</v>
      </c>
      <c r="F6">
        <v>8239</v>
      </c>
      <c r="G6">
        <f>(Merge1[[#This Row],[Table2.INSTRUCTION_MISSED]]+Merge1[[#This Row],[Table2.INSTRUCTION_COVERED]])</f>
        <v>8352</v>
      </c>
      <c r="H6">
        <v>95</v>
      </c>
      <c r="I6">
        <v>1459</v>
      </c>
      <c r="J6">
        <f>(Merge1[[#This Row],[Table2.BRANCH_MISSED]]+Merge1[[#This Row],[Table2.BRANCH_COVERED]])</f>
        <v>1554</v>
      </c>
      <c r="K6">
        <v>101</v>
      </c>
      <c r="L6">
        <v>997</v>
      </c>
      <c r="M6">
        <f>(Merge1[[#This Row],[Table2.COMPLEXITY_MISSED]]+Merge1[[#This Row],[Table2.COMPLEXITY_COVERED]])</f>
        <v>1098</v>
      </c>
      <c r="N6" s="5">
        <f>(Merge1[[#This Row],[Table2.INSTRUCTION_COVERED]]/Merge1[[#This Row],[Instruction total]])*100</f>
        <v>98.647030651340998</v>
      </c>
      <c r="O6" s="5">
        <f t="shared" si="0"/>
        <v>93.886743886743886</v>
      </c>
      <c r="P6" s="5" t="str">
        <f>LEFT(Merge1[[#This Row],[Mutation Coverage]], SEARCH("%",Merge1[[#This Row],[Mutation Coverage]])-1)</f>
        <v>86</v>
      </c>
    </row>
    <row r="7" spans="1:16" x14ac:dyDescent="0.3">
      <c r="A7" s="5" t="s">
        <v>12</v>
      </c>
      <c r="B7" s="5" t="s">
        <v>13</v>
      </c>
      <c r="C7" s="5" t="s">
        <v>14</v>
      </c>
      <c r="D7" s="5" t="s">
        <v>357</v>
      </c>
      <c r="E7">
        <v>0</v>
      </c>
      <c r="F7">
        <v>139</v>
      </c>
      <c r="G7">
        <f>(Merge1[[#This Row],[Table2.INSTRUCTION_MISSED]]+Merge1[[#This Row],[Table2.INSTRUCTION_COVERED]])</f>
        <v>139</v>
      </c>
      <c r="H7">
        <v>0</v>
      </c>
      <c r="I7">
        <v>12</v>
      </c>
      <c r="J7">
        <f>(Merge1[[#This Row],[Table2.BRANCH_MISSED]]+Merge1[[#This Row],[Table2.BRANCH_COVERED]])</f>
        <v>12</v>
      </c>
      <c r="K7">
        <v>0</v>
      </c>
      <c r="L7">
        <v>24</v>
      </c>
      <c r="M7">
        <f>(Merge1[[#This Row],[Table2.COMPLEXITY_MISSED]]+Merge1[[#This Row],[Table2.COMPLEXITY_COVERED]])</f>
        <v>24</v>
      </c>
      <c r="N7" s="5">
        <f>(Merge1[[#This Row],[Table2.INSTRUCTION_COVERED]]/Merge1[[#This Row],[Instruction total]])*100</f>
        <v>100</v>
      </c>
      <c r="O7" s="5">
        <f t="shared" si="0"/>
        <v>100</v>
      </c>
      <c r="P7" s="5" t="str">
        <f>LEFT(Merge1[[#This Row],[Mutation Coverage]], SEARCH("%",Merge1[[#This Row],[Mutation Coverage]])-1)</f>
        <v>97</v>
      </c>
    </row>
    <row r="8" spans="1:16" x14ac:dyDescent="0.3">
      <c r="A8" s="5" t="s">
        <v>15</v>
      </c>
      <c r="B8" s="5" t="s">
        <v>16</v>
      </c>
      <c r="C8" s="5" t="s">
        <v>17</v>
      </c>
      <c r="D8" s="5" t="s">
        <v>345</v>
      </c>
      <c r="E8">
        <v>0</v>
      </c>
      <c r="F8">
        <v>800</v>
      </c>
      <c r="G8">
        <f>(Merge1[[#This Row],[Table2.INSTRUCTION_MISSED]]+Merge1[[#This Row],[Table2.INSTRUCTION_COVERED]])</f>
        <v>800</v>
      </c>
      <c r="H8">
        <v>9</v>
      </c>
      <c r="I8">
        <v>245</v>
      </c>
      <c r="J8">
        <f>(Merge1[[#This Row],[Table2.BRANCH_MISSED]]+Merge1[[#This Row],[Table2.BRANCH_COVERED]])</f>
        <v>254</v>
      </c>
      <c r="K8">
        <v>9</v>
      </c>
      <c r="L8">
        <v>161</v>
      </c>
      <c r="M8">
        <f>(Merge1[[#This Row],[Table2.COMPLEXITY_MISSED]]+Merge1[[#This Row],[Table2.COMPLEXITY_COVERED]])</f>
        <v>170</v>
      </c>
      <c r="N8" s="5">
        <f>(Merge1[[#This Row],[Table2.INSTRUCTION_COVERED]]/Merge1[[#This Row],[Instruction total]])*100</f>
        <v>100</v>
      </c>
      <c r="O8" s="5">
        <f t="shared" si="0"/>
        <v>96.456692913385822</v>
      </c>
      <c r="P8" s="5" t="str">
        <f>LEFT(Merge1[[#This Row],[Mutation Coverage]], SEARCH("%",Merge1[[#This Row],[Mutation Coverage]])-1)</f>
        <v>100</v>
      </c>
    </row>
    <row r="9" spans="1:16" x14ac:dyDescent="0.3">
      <c r="A9" s="5" t="s">
        <v>18</v>
      </c>
      <c r="B9" s="5" t="s">
        <v>19</v>
      </c>
      <c r="C9" s="5" t="s">
        <v>20</v>
      </c>
      <c r="D9" s="5" t="s">
        <v>365</v>
      </c>
      <c r="E9">
        <v>0</v>
      </c>
      <c r="F9">
        <v>13</v>
      </c>
      <c r="G9">
        <f>(Merge1[[#This Row],[Table2.INSTRUCTION_MISSED]]+Merge1[[#This Row],[Table2.INSTRUCTION_COVERED]])</f>
        <v>13</v>
      </c>
      <c r="H9">
        <v>0</v>
      </c>
      <c r="I9">
        <v>2</v>
      </c>
      <c r="J9">
        <f>(Merge1[[#This Row],[Table2.BRANCH_MISSED]]+Merge1[[#This Row],[Table2.BRANCH_COVERED]])</f>
        <v>2</v>
      </c>
      <c r="K9">
        <v>0</v>
      </c>
      <c r="L9">
        <v>3</v>
      </c>
      <c r="M9">
        <f>(Merge1[[#This Row],[Table2.COMPLEXITY_MISSED]]+Merge1[[#This Row],[Table2.COMPLEXITY_COVERED]])</f>
        <v>3</v>
      </c>
      <c r="N9" s="5">
        <f>(Merge1[[#This Row],[Table2.INSTRUCTION_COVERED]]/Merge1[[#This Row],[Instruction total]])*100</f>
        <v>100</v>
      </c>
      <c r="O9" s="5">
        <f t="shared" si="0"/>
        <v>100</v>
      </c>
      <c r="P9" s="5" t="str">
        <f>LEFT(Merge1[[#This Row],[Mutation Coverage]], SEARCH("%",Merge1[[#This Row],[Mutation Coverage]])-1)</f>
        <v>100</v>
      </c>
    </row>
    <row r="10" spans="1:16" x14ac:dyDescent="0.3">
      <c r="A10" s="5" t="s">
        <v>41</v>
      </c>
      <c r="B10" s="5" t="s">
        <v>42</v>
      </c>
      <c r="C10" s="5" t="s">
        <v>43</v>
      </c>
      <c r="D10" s="5" t="s">
        <v>336</v>
      </c>
      <c r="E10">
        <v>194</v>
      </c>
      <c r="F10">
        <v>2650</v>
      </c>
      <c r="G10">
        <f>(Merge1[[#This Row],[Table2.INSTRUCTION_MISSED]]+Merge1[[#This Row],[Table2.INSTRUCTION_COVERED]])</f>
        <v>2844</v>
      </c>
      <c r="H10">
        <v>84</v>
      </c>
      <c r="I10">
        <v>376</v>
      </c>
      <c r="J10">
        <f>(Merge1[[#This Row],[Table2.BRANCH_MISSED]]+Merge1[[#This Row],[Table2.BRANCH_COVERED]])</f>
        <v>460</v>
      </c>
      <c r="K10">
        <v>75</v>
      </c>
      <c r="L10">
        <v>229</v>
      </c>
      <c r="M10">
        <f>(Merge1[[#This Row],[Table2.COMPLEXITY_MISSED]]+Merge1[[#This Row],[Table2.COMPLEXITY_COVERED]])</f>
        <v>304</v>
      </c>
      <c r="N10" s="5">
        <f>(Merge1[[#This Row],[Table2.INSTRUCTION_COVERED]]/Merge1[[#This Row],[Instruction total]])*100</f>
        <v>93.178621659634317</v>
      </c>
      <c r="O10" s="5">
        <f t="shared" si="0"/>
        <v>81.739130434782609</v>
      </c>
      <c r="P10" s="5" t="str">
        <f>LEFT(Merge1[[#This Row],[Mutation Coverage]], SEARCH("%",Merge1[[#This Row],[Mutation Coverage]])-1)</f>
        <v>83</v>
      </c>
    </row>
    <row r="11" spans="1:16" x14ac:dyDescent="0.3">
      <c r="A11" s="5" t="s">
        <v>21</v>
      </c>
      <c r="B11" s="5" t="s">
        <v>22</v>
      </c>
      <c r="C11" s="5" t="s">
        <v>23</v>
      </c>
      <c r="D11" s="5" t="s">
        <v>358</v>
      </c>
      <c r="E11">
        <v>2</v>
      </c>
      <c r="F11">
        <v>241</v>
      </c>
      <c r="G11">
        <f>(Merge1[[#This Row],[Table2.INSTRUCTION_MISSED]]+Merge1[[#This Row],[Table2.INSTRUCTION_COVERED]])</f>
        <v>243</v>
      </c>
      <c r="H11">
        <v>2</v>
      </c>
      <c r="I11">
        <v>48</v>
      </c>
      <c r="J11">
        <f>(Merge1[[#This Row],[Table2.BRANCH_MISSED]]+Merge1[[#This Row],[Table2.BRANCH_COVERED]])</f>
        <v>50</v>
      </c>
      <c r="K11">
        <v>2</v>
      </c>
      <c r="L11">
        <v>37</v>
      </c>
      <c r="M11">
        <f>(Merge1[[#This Row],[Table2.COMPLEXITY_MISSED]]+Merge1[[#This Row],[Table2.COMPLEXITY_COVERED]])</f>
        <v>39</v>
      </c>
      <c r="N11" s="5">
        <f>(Merge1[[#This Row],[Table2.INSTRUCTION_COVERED]]/Merge1[[#This Row],[Instruction total]])*100</f>
        <v>99.176954732510296</v>
      </c>
      <c r="O11" s="5">
        <f t="shared" si="0"/>
        <v>96</v>
      </c>
      <c r="P11" s="5" t="str">
        <f>LEFT(Merge1[[#This Row],[Mutation Coverage]], SEARCH("%",Merge1[[#This Row],[Mutation Coverage]])-1)</f>
        <v>91</v>
      </c>
    </row>
    <row r="12" spans="1:16" x14ac:dyDescent="0.3">
      <c r="A12" s="5" t="s">
        <v>24</v>
      </c>
      <c r="B12" s="5" t="s">
        <v>25</v>
      </c>
      <c r="C12" s="5" t="s">
        <v>26</v>
      </c>
      <c r="D12" s="5" t="s">
        <v>369</v>
      </c>
      <c r="E12">
        <v>11</v>
      </c>
      <c r="F12">
        <v>283</v>
      </c>
      <c r="G12">
        <f>(Merge1[[#This Row],[Table2.INSTRUCTION_MISSED]]+Merge1[[#This Row],[Table2.INSTRUCTION_COVERED]])</f>
        <v>294</v>
      </c>
      <c r="H12">
        <v>12</v>
      </c>
      <c r="I12">
        <v>58</v>
      </c>
      <c r="J12">
        <f>(Merge1[[#This Row],[Table2.BRANCH_MISSED]]+Merge1[[#This Row],[Table2.BRANCH_COVERED]])</f>
        <v>70</v>
      </c>
      <c r="K12">
        <v>11</v>
      </c>
      <c r="L12">
        <v>32</v>
      </c>
      <c r="M12">
        <f>(Merge1[[#This Row],[Table2.COMPLEXITY_MISSED]]+Merge1[[#This Row],[Table2.COMPLEXITY_COVERED]])</f>
        <v>43</v>
      </c>
      <c r="N12" s="5">
        <f>(Merge1[[#This Row],[Table2.INSTRUCTION_COVERED]]/Merge1[[#This Row],[Instruction total]])*100</f>
        <v>96.258503401360542</v>
      </c>
      <c r="O12" s="5">
        <f t="shared" si="0"/>
        <v>82.857142857142861</v>
      </c>
      <c r="P12" s="5" t="str">
        <f>LEFT(Merge1[[#This Row],[Mutation Coverage]], SEARCH("%",Merge1[[#This Row],[Mutation Coverage]])-1)</f>
        <v>85</v>
      </c>
    </row>
    <row r="13" spans="1:16" x14ac:dyDescent="0.3">
      <c r="A13" s="5" t="s">
        <v>27</v>
      </c>
      <c r="B13" s="5" t="s">
        <v>28</v>
      </c>
      <c r="C13" s="5" t="s">
        <v>29</v>
      </c>
      <c r="D13" s="5" t="s">
        <v>353</v>
      </c>
      <c r="E13">
        <v>2</v>
      </c>
      <c r="F13">
        <v>303</v>
      </c>
      <c r="G13">
        <f>(Merge1[[#This Row],[Table2.INSTRUCTION_MISSED]]+Merge1[[#This Row],[Table2.INSTRUCTION_COVERED]])</f>
        <v>305</v>
      </c>
      <c r="H13">
        <v>1</v>
      </c>
      <c r="I13">
        <v>33</v>
      </c>
      <c r="J13">
        <f>(Merge1[[#This Row],[Table2.BRANCH_MISSED]]+Merge1[[#This Row],[Table2.BRANCH_COVERED]])</f>
        <v>34</v>
      </c>
      <c r="K13">
        <v>1</v>
      </c>
      <c r="L13">
        <v>25</v>
      </c>
      <c r="M13">
        <f>(Merge1[[#This Row],[Table2.COMPLEXITY_MISSED]]+Merge1[[#This Row],[Table2.COMPLEXITY_COVERED]])</f>
        <v>26</v>
      </c>
      <c r="N13" s="5">
        <f>(Merge1[[#This Row],[Table2.INSTRUCTION_COVERED]]/Merge1[[#This Row],[Instruction total]])*100</f>
        <v>99.344262295081961</v>
      </c>
      <c r="O13" s="5">
        <f t="shared" si="0"/>
        <v>97.058823529411768</v>
      </c>
      <c r="P13" s="5" t="str">
        <f>LEFT(Merge1[[#This Row],[Mutation Coverage]], SEARCH("%",Merge1[[#This Row],[Mutation Coverage]])-1)</f>
        <v>98</v>
      </c>
    </row>
    <row r="14" spans="1:16" x14ac:dyDescent="0.3">
      <c r="A14" s="5" t="s">
        <v>30</v>
      </c>
      <c r="B14" s="5" t="s">
        <v>31</v>
      </c>
      <c r="C14" s="5" t="s">
        <v>32</v>
      </c>
      <c r="D14" s="5" t="s">
        <v>372</v>
      </c>
      <c r="E14">
        <v>0</v>
      </c>
      <c r="F14">
        <v>255</v>
      </c>
      <c r="G14">
        <f>(Merge1[[#This Row],[Table2.INSTRUCTION_MISSED]]+Merge1[[#This Row],[Table2.INSTRUCTION_COVERED]])</f>
        <v>255</v>
      </c>
      <c r="H14">
        <v>1</v>
      </c>
      <c r="I14">
        <v>53</v>
      </c>
      <c r="J14">
        <f>(Merge1[[#This Row],[Table2.BRANCH_MISSED]]+Merge1[[#This Row],[Table2.BRANCH_COVERED]])</f>
        <v>54</v>
      </c>
      <c r="K14">
        <v>1</v>
      </c>
      <c r="L14">
        <v>34</v>
      </c>
      <c r="M14">
        <f>(Merge1[[#This Row],[Table2.COMPLEXITY_MISSED]]+Merge1[[#This Row],[Table2.COMPLEXITY_COVERED]])</f>
        <v>35</v>
      </c>
      <c r="N14" s="5">
        <f>(Merge1[[#This Row],[Table2.INSTRUCTION_COVERED]]/Merge1[[#This Row],[Instruction total]])*100</f>
        <v>100</v>
      </c>
      <c r="O14" s="5">
        <f t="shared" si="0"/>
        <v>98.148148148148152</v>
      </c>
      <c r="P14" s="5" t="str">
        <f>LEFT(Merge1[[#This Row],[Mutation Coverage]], SEARCH("%",Merge1[[#This Row],[Mutation Coverage]])-1)</f>
        <v>100</v>
      </c>
    </row>
    <row r="15" spans="1:16" x14ac:dyDescent="0.3">
      <c r="A15" s="5" t="s">
        <v>33</v>
      </c>
      <c r="B15" s="5" t="s">
        <v>34</v>
      </c>
      <c r="C15" s="5" t="s">
        <v>35</v>
      </c>
      <c r="D15" s="5" t="s">
        <v>340</v>
      </c>
      <c r="E15">
        <v>0</v>
      </c>
      <c r="F15">
        <v>345</v>
      </c>
      <c r="G15">
        <f>(Merge1[[#This Row],[Table2.INSTRUCTION_MISSED]]+Merge1[[#This Row],[Table2.INSTRUCTION_COVERED]])</f>
        <v>345</v>
      </c>
      <c r="H15">
        <v>0</v>
      </c>
      <c r="I15">
        <v>54</v>
      </c>
      <c r="J15">
        <f>(Merge1[[#This Row],[Table2.BRANCH_MISSED]]+Merge1[[#This Row],[Table2.BRANCH_COVERED]])</f>
        <v>54</v>
      </c>
      <c r="K15">
        <v>0</v>
      </c>
      <c r="L15">
        <v>52</v>
      </c>
      <c r="M15">
        <f>(Merge1[[#This Row],[Table2.COMPLEXITY_MISSED]]+Merge1[[#This Row],[Table2.COMPLEXITY_COVERED]])</f>
        <v>52</v>
      </c>
      <c r="N15" s="5">
        <f>(Merge1[[#This Row],[Table2.INSTRUCTION_COVERED]]/Merge1[[#This Row],[Instruction total]])*100</f>
        <v>100</v>
      </c>
      <c r="O15" s="5">
        <f t="shared" si="0"/>
        <v>100</v>
      </c>
      <c r="P15" s="5" t="str">
        <f>LEFT(Merge1[[#This Row],[Mutation Coverage]], SEARCH("%",Merge1[[#This Row],[Mutation Coverage]])-1)</f>
        <v>100</v>
      </c>
    </row>
    <row r="16" spans="1:16" x14ac:dyDescent="0.3">
      <c r="A16" s="5" t="s">
        <v>36</v>
      </c>
      <c r="B16" s="5" t="s">
        <v>37</v>
      </c>
      <c r="C16" s="5" t="s">
        <v>20</v>
      </c>
      <c r="D16" s="5" t="s">
        <v>376</v>
      </c>
      <c r="E16">
        <v>0</v>
      </c>
      <c r="F16">
        <v>120</v>
      </c>
      <c r="G16">
        <f>(Merge1[[#This Row],[Table2.INSTRUCTION_MISSED]]+Merge1[[#This Row],[Table2.INSTRUCTION_COVERED]])</f>
        <v>120</v>
      </c>
      <c r="H16">
        <v>0</v>
      </c>
      <c r="I16">
        <v>0</v>
      </c>
      <c r="J16">
        <f>(Merge1[[#This Row],[Table2.BRANCH_MISSED]]+Merge1[[#This Row],[Table2.BRANCH_COVERED]])</f>
        <v>0</v>
      </c>
      <c r="K16">
        <v>0</v>
      </c>
      <c r="L16">
        <v>5</v>
      </c>
      <c r="M16">
        <f>(Merge1[[#This Row],[Table2.COMPLEXITY_MISSED]]+Merge1[[#This Row],[Table2.COMPLEXITY_COVERED]])</f>
        <v>5</v>
      </c>
      <c r="N16" s="5">
        <f>(Merge1[[#This Row],[Table2.INSTRUCTION_COVERED]]/Merge1[[#This Row],[Instruction total]])*100</f>
        <v>100</v>
      </c>
      <c r="O16" s="5">
        <v>0</v>
      </c>
      <c r="P16" s="5" t="str">
        <f>LEFT(Merge1[[#This Row],[Mutation Coverage]], SEARCH("%",Merge1[[#This Row],[Mutation Coverage]])-1)</f>
        <v>100</v>
      </c>
    </row>
    <row r="17" spans="1:16" x14ac:dyDescent="0.3">
      <c r="A17" s="5" t="s">
        <v>38</v>
      </c>
      <c r="B17" s="5" t="s">
        <v>39</v>
      </c>
      <c r="C17" s="5" t="s">
        <v>40</v>
      </c>
      <c r="D17" s="5" t="s">
        <v>360</v>
      </c>
      <c r="E17">
        <v>67</v>
      </c>
      <c r="F17">
        <v>1361</v>
      </c>
      <c r="G17">
        <f>(Merge1[[#This Row],[Table2.INSTRUCTION_MISSED]]+Merge1[[#This Row],[Table2.INSTRUCTION_COVERED]])</f>
        <v>1428</v>
      </c>
      <c r="H17">
        <v>19</v>
      </c>
      <c r="I17">
        <v>239</v>
      </c>
      <c r="J17">
        <f>(Merge1[[#This Row],[Table2.BRANCH_MISSED]]+Merge1[[#This Row],[Table2.BRANCH_COVERED]])</f>
        <v>258</v>
      </c>
      <c r="K17">
        <v>21</v>
      </c>
      <c r="L17">
        <v>162</v>
      </c>
      <c r="M17">
        <f>(Merge1[[#This Row],[Table2.COMPLEXITY_MISSED]]+Merge1[[#This Row],[Table2.COMPLEXITY_COVERED]])</f>
        <v>183</v>
      </c>
      <c r="N17" s="5">
        <f>(Merge1[[#This Row],[Table2.INSTRUCTION_COVERED]]/Merge1[[#This Row],[Instruction total]])*100</f>
        <v>95.308123249299712</v>
      </c>
      <c r="O17" s="5">
        <f t="shared" si="0"/>
        <v>92.63565891472868</v>
      </c>
      <c r="P17" s="5" t="str">
        <f>LEFT(Merge1[[#This Row],[Mutation Coverage]], SEARCH("%",Merge1[[#This Row],[Mutation Coverage]])-1)</f>
        <v>93</v>
      </c>
    </row>
    <row r="18" spans="1:16" x14ac:dyDescent="0.3">
      <c r="A18" s="5" t="s">
        <v>56</v>
      </c>
      <c r="B18" s="5" t="s">
        <v>57</v>
      </c>
      <c r="C18" s="5" t="s">
        <v>58</v>
      </c>
      <c r="D18" s="5" t="s">
        <v>343</v>
      </c>
      <c r="E18">
        <v>0</v>
      </c>
      <c r="F18">
        <v>42</v>
      </c>
      <c r="G18">
        <f>(Merge1[[#This Row],[Table2.INSTRUCTION_MISSED]]+Merge1[[#This Row],[Table2.INSTRUCTION_COVERED]])</f>
        <v>42</v>
      </c>
      <c r="H18">
        <v>0</v>
      </c>
      <c r="I18">
        <v>0</v>
      </c>
      <c r="J18">
        <f>(Merge1[[#This Row],[Table2.BRANCH_MISSED]]+Merge1[[#This Row],[Table2.BRANCH_COVERED]])</f>
        <v>0</v>
      </c>
      <c r="K18">
        <v>0</v>
      </c>
      <c r="L18">
        <v>7</v>
      </c>
      <c r="M18">
        <f>(Merge1[[#This Row],[Table2.COMPLEXITY_MISSED]]+Merge1[[#This Row],[Table2.COMPLEXITY_COVERED]])</f>
        <v>7</v>
      </c>
      <c r="N18" s="5">
        <f>(Merge1[[#This Row],[Table2.INSTRUCTION_COVERED]]/Merge1[[#This Row],[Instruction total]])*100</f>
        <v>100</v>
      </c>
      <c r="O18" s="5">
        <v>0</v>
      </c>
      <c r="P18" s="5" t="str">
        <f>LEFT(Merge1[[#This Row],[Mutation Coverage]], SEARCH("%",Merge1[[#This Row],[Mutation Coverage]])-1)</f>
        <v>100</v>
      </c>
    </row>
    <row r="19" spans="1:16" x14ac:dyDescent="0.3">
      <c r="A19" s="5" t="s">
        <v>47</v>
      </c>
      <c r="B19" s="5" t="s">
        <v>48</v>
      </c>
      <c r="C19" s="5" t="s">
        <v>49</v>
      </c>
      <c r="D19" s="5" t="s">
        <v>346</v>
      </c>
      <c r="E19">
        <v>67</v>
      </c>
      <c r="F19">
        <v>123</v>
      </c>
      <c r="G19">
        <f>(Merge1[[#This Row],[Table2.INSTRUCTION_MISSED]]+Merge1[[#This Row],[Table2.INSTRUCTION_COVERED]])</f>
        <v>190</v>
      </c>
      <c r="H19">
        <v>7</v>
      </c>
      <c r="I19">
        <v>17</v>
      </c>
      <c r="J19">
        <f>(Merge1[[#This Row],[Table2.BRANCH_MISSED]]+Merge1[[#This Row],[Table2.BRANCH_COVERED]])</f>
        <v>24</v>
      </c>
      <c r="K19">
        <v>10</v>
      </c>
      <c r="L19">
        <v>15</v>
      </c>
      <c r="M19">
        <f>(Merge1[[#This Row],[Table2.COMPLEXITY_MISSED]]+Merge1[[#This Row],[Table2.COMPLEXITY_COVERED]])</f>
        <v>25</v>
      </c>
      <c r="N19" s="5">
        <f>(Merge1[[#This Row],[Table2.INSTRUCTION_COVERED]]/Merge1[[#This Row],[Instruction total]])*100</f>
        <v>64.736842105263165</v>
      </c>
      <c r="O19" s="5">
        <f t="shared" si="0"/>
        <v>70.833333333333343</v>
      </c>
      <c r="P19" s="5" t="str">
        <f>LEFT(Merge1[[#This Row],[Mutation Coverage]], SEARCH("%",Merge1[[#This Row],[Mutation Coverage]])-1)</f>
        <v>82</v>
      </c>
    </row>
    <row r="20" spans="1:16" x14ac:dyDescent="0.3">
      <c r="A20" s="5" t="s">
        <v>50</v>
      </c>
      <c r="B20" s="5" t="s">
        <v>51</v>
      </c>
      <c r="C20" s="5" t="s">
        <v>52</v>
      </c>
      <c r="D20" s="5" t="s">
        <v>361</v>
      </c>
      <c r="E20">
        <v>10</v>
      </c>
      <c r="F20">
        <v>410</v>
      </c>
      <c r="G20">
        <f>(Merge1[[#This Row],[Table2.INSTRUCTION_MISSED]]+Merge1[[#This Row],[Table2.INSTRUCTION_COVERED]])</f>
        <v>420</v>
      </c>
      <c r="H20">
        <v>5</v>
      </c>
      <c r="I20">
        <v>41</v>
      </c>
      <c r="J20">
        <f>(Merge1[[#This Row],[Table2.BRANCH_MISSED]]+Merge1[[#This Row],[Table2.BRANCH_COVERED]])</f>
        <v>46</v>
      </c>
      <c r="K20">
        <v>5</v>
      </c>
      <c r="L20">
        <v>27</v>
      </c>
      <c r="M20">
        <f>(Merge1[[#This Row],[Table2.COMPLEXITY_MISSED]]+Merge1[[#This Row],[Table2.COMPLEXITY_COVERED]])</f>
        <v>32</v>
      </c>
      <c r="N20" s="5">
        <f>(Merge1[[#This Row],[Table2.INSTRUCTION_COVERED]]/Merge1[[#This Row],[Instruction total]])*100</f>
        <v>97.61904761904762</v>
      </c>
      <c r="O20" s="5">
        <f t="shared" si="0"/>
        <v>89.130434782608688</v>
      </c>
      <c r="P20" s="5" t="str">
        <f>LEFT(Merge1[[#This Row],[Mutation Coverage]], SEARCH("%",Merge1[[#This Row],[Mutation Coverage]])-1)</f>
        <v>78</v>
      </c>
    </row>
    <row r="21" spans="1:16" x14ac:dyDescent="0.3">
      <c r="A21" s="5" t="s">
        <v>59</v>
      </c>
      <c r="B21" s="5" t="s">
        <v>60</v>
      </c>
      <c r="C21" s="5" t="s">
        <v>61</v>
      </c>
      <c r="D21" s="5" t="s">
        <v>347</v>
      </c>
      <c r="E21">
        <v>35</v>
      </c>
      <c r="F21">
        <v>733</v>
      </c>
      <c r="G21">
        <f>(Merge1[[#This Row],[Table2.INSTRUCTION_MISSED]]+Merge1[[#This Row],[Table2.INSTRUCTION_COVERED]])</f>
        <v>768</v>
      </c>
      <c r="H21">
        <v>2</v>
      </c>
      <c r="I21">
        <v>102</v>
      </c>
      <c r="J21">
        <f>(Merge1[[#This Row],[Table2.BRANCH_MISSED]]+Merge1[[#This Row],[Table2.BRANCH_COVERED]])</f>
        <v>104</v>
      </c>
      <c r="K21">
        <v>2</v>
      </c>
      <c r="L21">
        <v>89</v>
      </c>
      <c r="M21">
        <f>(Merge1[[#This Row],[Table2.COMPLEXITY_MISSED]]+Merge1[[#This Row],[Table2.COMPLEXITY_COVERED]])</f>
        <v>91</v>
      </c>
      <c r="N21" s="5">
        <f>(Merge1[[#This Row],[Table2.INSTRUCTION_COVERED]]/Merge1[[#This Row],[Instruction total]])*100</f>
        <v>95.442708333333343</v>
      </c>
      <c r="O21" s="5">
        <f t="shared" si="0"/>
        <v>98.076923076923066</v>
      </c>
      <c r="P21" s="5" t="str">
        <f>LEFT(Merge1[[#This Row],[Mutation Coverage]], SEARCH("%",Merge1[[#This Row],[Mutation Coverage]])-1)</f>
        <v>86</v>
      </c>
    </row>
    <row r="22" spans="1:16" x14ac:dyDescent="0.3">
      <c r="A22" s="5" t="s">
        <v>70</v>
      </c>
      <c r="B22" s="5" t="s">
        <v>71</v>
      </c>
      <c r="C22" s="5" t="s">
        <v>72</v>
      </c>
      <c r="D22" s="5" t="s">
        <v>350</v>
      </c>
      <c r="E22">
        <v>3</v>
      </c>
      <c r="F22">
        <v>95</v>
      </c>
      <c r="G22">
        <f>(Merge1[[#This Row],[Table2.INSTRUCTION_MISSED]]+Merge1[[#This Row],[Table2.INSTRUCTION_COVERED]])</f>
        <v>98</v>
      </c>
      <c r="H22">
        <v>0</v>
      </c>
      <c r="I22">
        <v>30</v>
      </c>
      <c r="J22">
        <f>(Merge1[[#This Row],[Table2.BRANCH_MISSED]]+Merge1[[#This Row],[Table2.BRANCH_COVERED]])</f>
        <v>30</v>
      </c>
      <c r="K22">
        <v>1</v>
      </c>
      <c r="L22">
        <v>25</v>
      </c>
      <c r="M22">
        <f>(Merge1[[#This Row],[Table2.COMPLEXITY_MISSED]]+Merge1[[#This Row],[Table2.COMPLEXITY_COVERED]])</f>
        <v>26</v>
      </c>
      <c r="N22" s="5">
        <f>(Merge1[[#This Row],[Table2.INSTRUCTION_COVERED]]/Merge1[[#This Row],[Instruction total]])*100</f>
        <v>96.938775510204081</v>
      </c>
      <c r="O22" s="5">
        <f t="shared" si="0"/>
        <v>100</v>
      </c>
      <c r="P22" s="5" t="str">
        <f>LEFT(Merge1[[#This Row],[Mutation Coverage]], SEARCH("%",Merge1[[#This Row],[Mutation Coverage]])-1)</f>
        <v>100</v>
      </c>
    </row>
    <row r="23" spans="1:16" x14ac:dyDescent="0.3">
      <c r="A23" s="5" t="s">
        <v>62</v>
      </c>
      <c r="B23" s="5" t="s">
        <v>55</v>
      </c>
      <c r="C23" s="5" t="s">
        <v>63</v>
      </c>
      <c r="D23" s="5" t="s">
        <v>354</v>
      </c>
      <c r="E23">
        <v>9</v>
      </c>
      <c r="F23">
        <v>315</v>
      </c>
      <c r="G23">
        <f>(Merge1[[#This Row],[Table2.INSTRUCTION_MISSED]]+Merge1[[#This Row],[Table2.INSTRUCTION_COVERED]])</f>
        <v>324</v>
      </c>
      <c r="H23">
        <v>0</v>
      </c>
      <c r="I23">
        <v>58</v>
      </c>
      <c r="J23">
        <f>(Merge1[[#This Row],[Table2.BRANCH_MISSED]]+Merge1[[#This Row],[Table2.BRANCH_COVERED]])</f>
        <v>58</v>
      </c>
      <c r="K23">
        <v>1</v>
      </c>
      <c r="L23">
        <v>49</v>
      </c>
      <c r="M23">
        <f>(Merge1[[#This Row],[Table2.COMPLEXITY_MISSED]]+Merge1[[#This Row],[Table2.COMPLEXITY_COVERED]])</f>
        <v>50</v>
      </c>
      <c r="N23" s="5">
        <f>(Merge1[[#This Row],[Table2.INSTRUCTION_COVERED]]/Merge1[[#This Row],[Instruction total]])*100</f>
        <v>97.222222222222214</v>
      </c>
      <c r="O23" s="5">
        <f t="shared" si="0"/>
        <v>100</v>
      </c>
      <c r="P23" s="5" t="str">
        <f>LEFT(Merge1[[#This Row],[Mutation Coverage]], SEARCH("%",Merge1[[#This Row],[Mutation Coverage]])-1)</f>
        <v>94</v>
      </c>
    </row>
    <row r="24" spans="1:16" x14ac:dyDescent="0.3">
      <c r="A24" s="5" t="s">
        <v>79</v>
      </c>
      <c r="B24" s="5" t="s">
        <v>80</v>
      </c>
      <c r="C24" s="5" t="s">
        <v>81</v>
      </c>
      <c r="D24" s="5" t="s">
        <v>351</v>
      </c>
      <c r="E24">
        <v>8</v>
      </c>
      <c r="F24">
        <v>6967</v>
      </c>
      <c r="G24">
        <f>(Merge1[[#This Row],[Table2.INSTRUCTION_MISSED]]+Merge1[[#This Row],[Table2.INSTRUCTION_COVERED]])</f>
        <v>6975</v>
      </c>
      <c r="H24">
        <v>26</v>
      </c>
      <c r="I24">
        <v>1495</v>
      </c>
      <c r="J24">
        <f>(Merge1[[#This Row],[Table2.BRANCH_MISSED]]+Merge1[[#This Row],[Table2.BRANCH_COVERED]])</f>
        <v>1521</v>
      </c>
      <c r="K24">
        <v>26</v>
      </c>
      <c r="L24">
        <v>970</v>
      </c>
      <c r="M24">
        <f>(Merge1[[#This Row],[Table2.COMPLEXITY_MISSED]]+Merge1[[#This Row],[Table2.COMPLEXITY_COVERED]])</f>
        <v>996</v>
      </c>
      <c r="N24" s="5">
        <f>(Merge1[[#This Row],[Table2.INSTRUCTION_COVERED]]/Merge1[[#This Row],[Instruction total]])*100</f>
        <v>99.885304659498203</v>
      </c>
      <c r="O24" s="5">
        <f t="shared" si="0"/>
        <v>98.290598290598282</v>
      </c>
      <c r="P24" s="5" t="str">
        <f>LEFT(Merge1[[#This Row],[Mutation Coverage]], SEARCH("%",Merge1[[#This Row],[Mutation Coverage]])-1)</f>
        <v>92</v>
      </c>
    </row>
    <row r="25" spans="1:16" x14ac:dyDescent="0.3">
      <c r="A25" s="5" t="s">
        <v>64</v>
      </c>
      <c r="B25" s="5" t="s">
        <v>65</v>
      </c>
      <c r="C25" s="5" t="s">
        <v>66</v>
      </c>
      <c r="D25" s="5" t="s">
        <v>356</v>
      </c>
      <c r="E25">
        <v>0</v>
      </c>
      <c r="F25">
        <v>185</v>
      </c>
      <c r="G25">
        <f>(Merge1[[#This Row],[Table2.INSTRUCTION_MISSED]]+Merge1[[#This Row],[Table2.INSTRUCTION_COVERED]])</f>
        <v>185</v>
      </c>
      <c r="H25">
        <v>0</v>
      </c>
      <c r="I25">
        <v>26</v>
      </c>
      <c r="J25">
        <f>(Merge1[[#This Row],[Table2.BRANCH_MISSED]]+Merge1[[#This Row],[Table2.BRANCH_COVERED]])</f>
        <v>26</v>
      </c>
      <c r="K25">
        <v>0</v>
      </c>
      <c r="L25">
        <v>25</v>
      </c>
      <c r="M25">
        <f>(Merge1[[#This Row],[Table2.COMPLEXITY_MISSED]]+Merge1[[#This Row],[Table2.COMPLEXITY_COVERED]])</f>
        <v>25</v>
      </c>
      <c r="N25" s="5">
        <f>(Merge1[[#This Row],[Table2.INSTRUCTION_COVERED]]/Merge1[[#This Row],[Instruction total]])*100</f>
        <v>100</v>
      </c>
      <c r="O25" s="5">
        <f t="shared" si="0"/>
        <v>100</v>
      </c>
      <c r="P25" s="5" t="str">
        <f>LEFT(Merge1[[#This Row],[Mutation Coverage]], SEARCH("%",Merge1[[#This Row],[Mutation Coverage]])-1)</f>
        <v>87</v>
      </c>
    </row>
    <row r="26" spans="1:16" x14ac:dyDescent="0.3">
      <c r="A26" s="5" t="s">
        <v>73</v>
      </c>
      <c r="B26" s="5" t="s">
        <v>74</v>
      </c>
      <c r="C26" s="5" t="s">
        <v>75</v>
      </c>
      <c r="D26" s="5" t="s">
        <v>352</v>
      </c>
      <c r="E26">
        <v>14</v>
      </c>
      <c r="F26">
        <v>114</v>
      </c>
      <c r="G26">
        <f>(Merge1[[#This Row],[Table2.INSTRUCTION_MISSED]]+Merge1[[#This Row],[Table2.INSTRUCTION_COVERED]])</f>
        <v>128</v>
      </c>
      <c r="H26">
        <v>0</v>
      </c>
      <c r="I26">
        <v>8</v>
      </c>
      <c r="J26">
        <f>(Merge1[[#This Row],[Table2.BRANCH_MISSED]]+Merge1[[#This Row],[Table2.BRANCH_COVERED]])</f>
        <v>8</v>
      </c>
      <c r="K26">
        <v>0</v>
      </c>
      <c r="L26">
        <v>11</v>
      </c>
      <c r="M26">
        <f>(Merge1[[#This Row],[Table2.COMPLEXITY_MISSED]]+Merge1[[#This Row],[Table2.COMPLEXITY_COVERED]])</f>
        <v>11</v>
      </c>
      <c r="N26" s="5">
        <f>(Merge1[[#This Row],[Table2.INSTRUCTION_COVERED]]/Merge1[[#This Row],[Instruction total]])*100</f>
        <v>89.0625</v>
      </c>
      <c r="O26" s="5">
        <f t="shared" si="0"/>
        <v>100</v>
      </c>
      <c r="P26" s="5" t="str">
        <f>LEFT(Merge1[[#This Row],[Mutation Coverage]], SEARCH("%",Merge1[[#This Row],[Mutation Coverage]])-1)</f>
        <v>64</v>
      </c>
    </row>
    <row r="27" spans="1:16" x14ac:dyDescent="0.3">
      <c r="A27" s="5" t="s">
        <v>67</v>
      </c>
      <c r="B27" s="5" t="s">
        <v>68</v>
      </c>
      <c r="C27" s="5" t="s">
        <v>69</v>
      </c>
      <c r="D27" s="5" t="s">
        <v>355</v>
      </c>
      <c r="E27">
        <v>25</v>
      </c>
      <c r="F27">
        <v>399</v>
      </c>
      <c r="G27">
        <f>(Merge1[[#This Row],[Table2.INSTRUCTION_MISSED]]+Merge1[[#This Row],[Table2.INSTRUCTION_COVERED]])</f>
        <v>424</v>
      </c>
      <c r="H27">
        <v>8</v>
      </c>
      <c r="I27">
        <v>68</v>
      </c>
      <c r="J27">
        <f>(Merge1[[#This Row],[Table2.BRANCH_MISSED]]+Merge1[[#This Row],[Table2.BRANCH_COVERED]])</f>
        <v>76</v>
      </c>
      <c r="K27">
        <v>8</v>
      </c>
      <c r="L27">
        <v>54</v>
      </c>
      <c r="M27">
        <f>(Merge1[[#This Row],[Table2.COMPLEXITY_MISSED]]+Merge1[[#This Row],[Table2.COMPLEXITY_COVERED]])</f>
        <v>62</v>
      </c>
      <c r="N27" s="5">
        <f>(Merge1[[#This Row],[Table2.INSTRUCTION_COVERED]]/Merge1[[#This Row],[Instruction total]])*100</f>
        <v>94.103773584905653</v>
      </c>
      <c r="O27" s="5">
        <f t="shared" si="0"/>
        <v>89.473684210526315</v>
      </c>
      <c r="P27" s="5" t="str">
        <f>LEFT(Merge1[[#This Row],[Mutation Coverage]], SEARCH("%",Merge1[[#This Row],[Mutation Coverage]])-1)</f>
        <v>90</v>
      </c>
    </row>
    <row r="28" spans="1:16" x14ac:dyDescent="0.3">
      <c r="A28" s="5" t="s">
        <v>76</v>
      </c>
      <c r="B28" s="5" t="s">
        <v>77</v>
      </c>
      <c r="C28" s="5" t="s">
        <v>78</v>
      </c>
      <c r="D28" s="5" t="s">
        <v>371</v>
      </c>
      <c r="E28">
        <v>0</v>
      </c>
      <c r="F28">
        <v>1091</v>
      </c>
      <c r="G28">
        <f>(Merge1[[#This Row],[Table2.INSTRUCTION_MISSED]]+Merge1[[#This Row],[Table2.INSTRUCTION_COVERED]])</f>
        <v>1091</v>
      </c>
      <c r="H28">
        <v>0</v>
      </c>
      <c r="I28">
        <v>0</v>
      </c>
      <c r="J28">
        <f>(Merge1[[#This Row],[Table2.BRANCH_MISSED]]+Merge1[[#This Row],[Table2.BRANCH_COVERED]])</f>
        <v>0</v>
      </c>
      <c r="K28">
        <v>0</v>
      </c>
      <c r="L28">
        <v>18</v>
      </c>
      <c r="M28">
        <f>(Merge1[[#This Row],[Table2.COMPLEXITY_MISSED]]+Merge1[[#This Row],[Table2.COMPLEXITY_COVERED]])</f>
        <v>18</v>
      </c>
      <c r="N28" s="5">
        <f>(Merge1[[#This Row],[Table2.INSTRUCTION_COVERED]]/Merge1[[#This Row],[Instruction total]])*100</f>
        <v>100</v>
      </c>
      <c r="O28" s="5">
        <v>0</v>
      </c>
      <c r="P28" s="5" t="str">
        <f>LEFT(Merge1[[#This Row],[Mutation Coverage]], SEARCH("%",Merge1[[#This Row],[Mutation Coverage]])-1)</f>
        <v>100</v>
      </c>
    </row>
    <row r="29" spans="1:16" x14ac:dyDescent="0.3">
      <c r="A29" s="5" t="s">
        <v>82</v>
      </c>
      <c r="B29" s="5" t="s">
        <v>83</v>
      </c>
      <c r="C29" s="5" t="s">
        <v>84</v>
      </c>
      <c r="D29" s="5" t="s">
        <v>374</v>
      </c>
      <c r="E29">
        <v>15</v>
      </c>
      <c r="F29">
        <v>476</v>
      </c>
      <c r="G29">
        <f>(Merge1[[#This Row],[Table2.INSTRUCTION_MISSED]]+Merge1[[#This Row],[Table2.INSTRUCTION_COVERED]])</f>
        <v>491</v>
      </c>
      <c r="H29">
        <v>15</v>
      </c>
      <c r="I29">
        <v>33</v>
      </c>
      <c r="J29">
        <f>(Merge1[[#This Row],[Table2.BRANCH_MISSED]]+Merge1[[#This Row],[Table2.BRANCH_COVERED]])</f>
        <v>48</v>
      </c>
      <c r="K29">
        <v>15</v>
      </c>
      <c r="L29">
        <v>28</v>
      </c>
      <c r="M29">
        <f>(Merge1[[#This Row],[Table2.COMPLEXITY_MISSED]]+Merge1[[#This Row],[Table2.COMPLEXITY_COVERED]])</f>
        <v>43</v>
      </c>
      <c r="N29" s="5">
        <f>(Merge1[[#This Row],[Table2.INSTRUCTION_COVERED]]/Merge1[[#This Row],[Instruction total]])*100</f>
        <v>96.945010183299388</v>
      </c>
      <c r="O29" s="5">
        <f t="shared" si="0"/>
        <v>68.75</v>
      </c>
      <c r="P29" s="5" t="str">
        <f>LEFT(Merge1[[#This Row],[Mutation Coverage]], SEARCH("%",Merge1[[#This Row],[Mutation Coverage]])-1)</f>
        <v>97</v>
      </c>
    </row>
    <row r="30" spans="1:16" x14ac:dyDescent="0.3">
      <c r="A30" s="5" t="s">
        <v>85</v>
      </c>
      <c r="B30" s="5" t="s">
        <v>86</v>
      </c>
      <c r="C30" s="5" t="s">
        <v>87</v>
      </c>
      <c r="D30" s="5" t="s">
        <v>373</v>
      </c>
      <c r="E30">
        <v>0</v>
      </c>
      <c r="F30">
        <v>314</v>
      </c>
      <c r="G30">
        <f>(Merge1[[#This Row],[Table2.INSTRUCTION_MISSED]]+Merge1[[#This Row],[Table2.INSTRUCTION_COVERED]])</f>
        <v>314</v>
      </c>
      <c r="H30">
        <v>5</v>
      </c>
      <c r="I30">
        <v>41</v>
      </c>
      <c r="J30">
        <f>(Merge1[[#This Row],[Table2.BRANCH_MISSED]]+Merge1[[#This Row],[Table2.BRANCH_COVERED]])</f>
        <v>46</v>
      </c>
      <c r="K30">
        <v>5</v>
      </c>
      <c r="L30">
        <v>34</v>
      </c>
      <c r="M30">
        <f>(Merge1[[#This Row],[Table2.COMPLEXITY_MISSED]]+Merge1[[#This Row],[Table2.COMPLEXITY_COVERED]])</f>
        <v>39</v>
      </c>
      <c r="N30" s="5">
        <f>(Merge1[[#This Row],[Table2.INSTRUCTION_COVERED]]/Merge1[[#This Row],[Instruction total]])*100</f>
        <v>100</v>
      </c>
      <c r="O30" s="5">
        <f t="shared" si="0"/>
        <v>89.130434782608688</v>
      </c>
      <c r="P30" s="5" t="str">
        <f>LEFT(Merge1[[#This Row],[Mutation Coverage]], SEARCH("%",Merge1[[#This Row],[Mutation Coverage]])-1)</f>
        <v>89</v>
      </c>
    </row>
    <row r="31" spans="1:16" x14ac:dyDescent="0.3">
      <c r="A31" s="5" t="s">
        <v>88</v>
      </c>
      <c r="B31" s="5" t="s">
        <v>89</v>
      </c>
      <c r="C31" s="5" t="s">
        <v>90</v>
      </c>
      <c r="D31" s="5" t="s">
        <v>362</v>
      </c>
      <c r="E31">
        <v>22</v>
      </c>
      <c r="F31">
        <v>795</v>
      </c>
      <c r="G31">
        <f>(Merge1[[#This Row],[Table2.INSTRUCTION_MISSED]]+Merge1[[#This Row],[Table2.INSTRUCTION_COVERED]])</f>
        <v>817</v>
      </c>
      <c r="H31">
        <v>6</v>
      </c>
      <c r="I31">
        <v>118</v>
      </c>
      <c r="J31">
        <f>(Merge1[[#This Row],[Table2.BRANCH_MISSED]]+Merge1[[#This Row],[Table2.BRANCH_COVERED]])</f>
        <v>124</v>
      </c>
      <c r="K31">
        <v>6</v>
      </c>
      <c r="L31">
        <v>107</v>
      </c>
      <c r="M31">
        <f>(Merge1[[#This Row],[Table2.COMPLEXITY_MISSED]]+Merge1[[#This Row],[Table2.COMPLEXITY_COVERED]])</f>
        <v>113</v>
      </c>
      <c r="N31" s="5">
        <f>(Merge1[[#This Row],[Table2.INSTRUCTION_COVERED]]/Merge1[[#This Row],[Instruction total]])*100</f>
        <v>97.307221542227666</v>
      </c>
      <c r="O31" s="5">
        <f t="shared" si="0"/>
        <v>95.161290322580655</v>
      </c>
      <c r="P31" s="5" t="str">
        <f>LEFT(Merge1[[#This Row],[Mutation Coverage]], SEARCH("%",Merge1[[#This Row],[Mutation Coverage]])-1)</f>
        <v>55</v>
      </c>
    </row>
    <row r="32" spans="1:16" x14ac:dyDescent="0.3">
      <c r="A32" s="5" t="s">
        <v>91</v>
      </c>
      <c r="B32" s="5" t="s">
        <v>92</v>
      </c>
      <c r="C32" s="5" t="s">
        <v>93</v>
      </c>
      <c r="D32" s="5" t="s">
        <v>413</v>
      </c>
      <c r="E32">
        <v>0</v>
      </c>
      <c r="F32">
        <v>40</v>
      </c>
      <c r="G32">
        <f>(Merge1[[#This Row],[Table2.INSTRUCTION_MISSED]]+Merge1[[#This Row],[Table2.INSTRUCTION_COVERED]])</f>
        <v>40</v>
      </c>
      <c r="H32">
        <v>0</v>
      </c>
      <c r="I32">
        <v>0</v>
      </c>
      <c r="J32">
        <f>(Merge1[[#This Row],[Table2.BRANCH_MISSED]]+Merge1[[#This Row],[Table2.BRANCH_COVERED]])</f>
        <v>0</v>
      </c>
      <c r="K32">
        <v>0</v>
      </c>
      <c r="L32">
        <v>8</v>
      </c>
      <c r="M32">
        <f>(Merge1[[#This Row],[Table2.COMPLEXITY_MISSED]]+Merge1[[#This Row],[Table2.COMPLEXITY_COVERED]])</f>
        <v>8</v>
      </c>
      <c r="N32" s="5">
        <f>(Merge1[[#This Row],[Table2.INSTRUCTION_COVERED]]/Merge1[[#This Row],[Instruction total]])*100</f>
        <v>100</v>
      </c>
      <c r="O32" s="5">
        <v>0</v>
      </c>
      <c r="P32" s="5" t="str">
        <f>LEFT(Merge1[[#This Row],[Mutation Coverage]], SEARCH("%",Merge1[[#This Row],[Mutation Coverage]])-1)</f>
        <v>100</v>
      </c>
    </row>
    <row r="33" spans="1:16" x14ac:dyDescent="0.3">
      <c r="A33" s="5" t="s">
        <v>227</v>
      </c>
      <c r="B33" s="5" t="s">
        <v>228</v>
      </c>
      <c r="C33" s="5" t="s">
        <v>229</v>
      </c>
      <c r="D33" s="5" t="s">
        <v>379</v>
      </c>
      <c r="E33">
        <v>744</v>
      </c>
      <c r="F33">
        <v>1695</v>
      </c>
      <c r="G33">
        <f>(Merge1[[#This Row],[Table2.INSTRUCTION_MISSED]]+Merge1[[#This Row],[Table2.INSTRUCTION_COVERED]])</f>
        <v>2439</v>
      </c>
      <c r="H33">
        <v>164</v>
      </c>
      <c r="I33">
        <v>262</v>
      </c>
      <c r="J33">
        <f>(Merge1[[#This Row],[Table2.BRANCH_MISSED]]+Merge1[[#This Row],[Table2.BRANCH_COVERED]])</f>
        <v>426</v>
      </c>
      <c r="K33">
        <v>128</v>
      </c>
      <c r="L33">
        <v>143</v>
      </c>
      <c r="M33">
        <f>(Merge1[[#This Row],[Table2.COMPLEXITY_MISSED]]+Merge1[[#This Row],[Table2.COMPLEXITY_COVERED]])</f>
        <v>271</v>
      </c>
      <c r="N33" s="5">
        <f>(Merge1[[#This Row],[Table2.INSTRUCTION_COVERED]]/Merge1[[#This Row],[Instruction total]])*100</f>
        <v>69.495694956949578</v>
      </c>
      <c r="O33" s="5">
        <f t="shared" si="0"/>
        <v>61.502347417840376</v>
      </c>
      <c r="P33" s="5" t="str">
        <f>LEFT(Merge1[[#This Row],[Mutation Coverage]], SEARCH("%",Merge1[[#This Row],[Mutation Coverage]])-1)</f>
        <v>68</v>
      </c>
    </row>
    <row r="34" spans="1:16" x14ac:dyDescent="0.3">
      <c r="A34" s="5" t="s">
        <v>224</v>
      </c>
      <c r="B34" s="5" t="s">
        <v>225</v>
      </c>
      <c r="C34" s="5" t="s">
        <v>226</v>
      </c>
      <c r="D34" s="5" t="s">
        <v>384</v>
      </c>
      <c r="E34">
        <v>13</v>
      </c>
      <c r="F34">
        <v>68</v>
      </c>
      <c r="G34">
        <f>(Merge1[[#This Row],[Table2.INSTRUCTION_MISSED]]+Merge1[[#This Row],[Table2.INSTRUCTION_COVERED]])</f>
        <v>81</v>
      </c>
      <c r="H34">
        <v>2</v>
      </c>
      <c r="I34">
        <v>2</v>
      </c>
      <c r="J34">
        <f>(Merge1[[#This Row],[Table2.BRANCH_MISSED]]+Merge1[[#This Row],[Table2.BRANCH_COVERED]])</f>
        <v>4</v>
      </c>
      <c r="K34">
        <v>4</v>
      </c>
      <c r="L34">
        <v>4</v>
      </c>
      <c r="M34">
        <f>(Merge1[[#This Row],[Table2.COMPLEXITY_MISSED]]+Merge1[[#This Row],[Table2.COMPLEXITY_COVERED]])</f>
        <v>8</v>
      </c>
      <c r="N34" s="5">
        <f>(Merge1[[#This Row],[Table2.INSTRUCTION_COVERED]]/Merge1[[#This Row],[Instruction total]])*100</f>
        <v>83.950617283950606</v>
      </c>
      <c r="O34" s="5">
        <f t="shared" ref="O34:O65" si="1">(I34/J34)*100</f>
        <v>50</v>
      </c>
      <c r="P34" s="5" t="str">
        <f>LEFT(Merge1[[#This Row],[Mutation Coverage]], SEARCH("%",Merge1[[#This Row],[Mutation Coverage]])-1)</f>
        <v>44</v>
      </c>
    </row>
    <row r="35" spans="1:16" x14ac:dyDescent="0.3">
      <c r="A35" s="5" t="s">
        <v>218</v>
      </c>
      <c r="B35" s="5" t="s">
        <v>219</v>
      </c>
      <c r="C35" s="5" t="s">
        <v>220</v>
      </c>
      <c r="D35" s="5" t="s">
        <v>387</v>
      </c>
      <c r="E35">
        <v>25</v>
      </c>
      <c r="F35">
        <v>393</v>
      </c>
      <c r="G35">
        <f>(Merge1[[#This Row],[Table2.INSTRUCTION_MISSED]]+Merge1[[#This Row],[Table2.INSTRUCTION_COVERED]])</f>
        <v>418</v>
      </c>
      <c r="H35">
        <v>9</v>
      </c>
      <c r="I35">
        <v>65</v>
      </c>
      <c r="J35">
        <f>(Merge1[[#This Row],[Table2.BRANCH_MISSED]]+Merge1[[#This Row],[Table2.BRANCH_COVERED]])</f>
        <v>74</v>
      </c>
      <c r="K35">
        <v>10</v>
      </c>
      <c r="L35">
        <v>41</v>
      </c>
      <c r="M35">
        <f>(Merge1[[#This Row],[Table2.COMPLEXITY_MISSED]]+Merge1[[#This Row],[Table2.COMPLEXITY_COVERED]])</f>
        <v>51</v>
      </c>
      <c r="N35" s="5">
        <f>(Merge1[[#This Row],[Table2.INSTRUCTION_COVERED]]/Merge1[[#This Row],[Instruction total]])*100</f>
        <v>94.019138755980862</v>
      </c>
      <c r="O35" s="5">
        <f t="shared" si="1"/>
        <v>87.837837837837839</v>
      </c>
      <c r="P35" s="5" t="str">
        <f>LEFT(Merge1[[#This Row],[Mutation Coverage]], SEARCH("%",Merge1[[#This Row],[Mutation Coverage]])-1)</f>
        <v>73</v>
      </c>
    </row>
    <row r="36" spans="1:16" x14ac:dyDescent="0.3">
      <c r="A36" s="5" t="s">
        <v>213</v>
      </c>
      <c r="B36" s="5" t="s">
        <v>214</v>
      </c>
      <c r="C36" s="5" t="s">
        <v>215</v>
      </c>
      <c r="D36" s="5" t="s">
        <v>388</v>
      </c>
      <c r="E36">
        <v>47</v>
      </c>
      <c r="F36">
        <v>678</v>
      </c>
      <c r="G36">
        <f>(Merge1[[#This Row],[Table2.INSTRUCTION_MISSED]]+Merge1[[#This Row],[Table2.INSTRUCTION_COVERED]])</f>
        <v>725</v>
      </c>
      <c r="H36">
        <v>16</v>
      </c>
      <c r="I36">
        <v>66</v>
      </c>
      <c r="J36">
        <f>(Merge1[[#This Row],[Table2.BRANCH_MISSED]]+Merge1[[#This Row],[Table2.BRANCH_COVERED]])</f>
        <v>82</v>
      </c>
      <c r="K36">
        <v>14</v>
      </c>
      <c r="L36">
        <v>62</v>
      </c>
      <c r="M36">
        <f>(Merge1[[#This Row],[Table2.COMPLEXITY_MISSED]]+Merge1[[#This Row],[Table2.COMPLEXITY_COVERED]])</f>
        <v>76</v>
      </c>
      <c r="N36" s="5">
        <f>(Merge1[[#This Row],[Table2.INSTRUCTION_COVERED]]/Merge1[[#This Row],[Instruction total]])*100</f>
        <v>93.517241379310349</v>
      </c>
      <c r="O36" s="5">
        <f t="shared" si="1"/>
        <v>80.487804878048792</v>
      </c>
      <c r="P36" s="5" t="str">
        <f>LEFT(Merge1[[#This Row],[Mutation Coverage]], SEARCH("%",Merge1[[#This Row],[Mutation Coverage]])-1)</f>
        <v>22</v>
      </c>
    </row>
    <row r="37" spans="1:16" x14ac:dyDescent="0.3">
      <c r="A37" s="5" t="s">
        <v>210</v>
      </c>
      <c r="B37" s="5" t="s">
        <v>211</v>
      </c>
      <c r="C37" s="5" t="s">
        <v>212</v>
      </c>
      <c r="D37" s="5" t="s">
        <v>389</v>
      </c>
      <c r="E37">
        <v>16</v>
      </c>
      <c r="F37">
        <v>186</v>
      </c>
      <c r="G37">
        <f>(Merge1[[#This Row],[Table2.INSTRUCTION_MISSED]]+Merge1[[#This Row],[Table2.INSTRUCTION_COVERED]])</f>
        <v>202</v>
      </c>
      <c r="H37">
        <v>3</v>
      </c>
      <c r="I37">
        <v>21</v>
      </c>
      <c r="J37">
        <f>(Merge1[[#This Row],[Table2.BRANCH_MISSED]]+Merge1[[#This Row],[Table2.BRANCH_COVERED]])</f>
        <v>24</v>
      </c>
      <c r="K37">
        <v>4</v>
      </c>
      <c r="L37">
        <v>17</v>
      </c>
      <c r="M37">
        <f>(Merge1[[#This Row],[Table2.COMPLEXITY_MISSED]]+Merge1[[#This Row],[Table2.COMPLEXITY_COVERED]])</f>
        <v>21</v>
      </c>
      <c r="N37" s="5">
        <f>(Merge1[[#This Row],[Table2.INSTRUCTION_COVERED]]/Merge1[[#This Row],[Instruction total]])*100</f>
        <v>92.079207920792086</v>
      </c>
      <c r="O37" s="5">
        <f t="shared" si="1"/>
        <v>87.5</v>
      </c>
      <c r="P37" s="5" t="str">
        <f>LEFT(Merge1[[#This Row],[Mutation Coverage]], SEARCH("%",Merge1[[#This Row],[Mutation Coverage]])-1)</f>
        <v>96</v>
      </c>
    </row>
    <row r="38" spans="1:16" x14ac:dyDescent="0.3">
      <c r="A38" s="5" t="s">
        <v>169</v>
      </c>
      <c r="B38" s="5" t="s">
        <v>170</v>
      </c>
      <c r="C38" s="5" t="s">
        <v>171</v>
      </c>
      <c r="D38" s="5" t="s">
        <v>394</v>
      </c>
      <c r="E38">
        <v>5</v>
      </c>
      <c r="F38">
        <v>197</v>
      </c>
      <c r="G38">
        <f>(Merge1[[#This Row],[Table2.INSTRUCTION_MISSED]]+Merge1[[#This Row],[Table2.INSTRUCTION_COVERED]])</f>
        <v>202</v>
      </c>
      <c r="H38">
        <v>1</v>
      </c>
      <c r="I38">
        <v>5</v>
      </c>
      <c r="J38">
        <f>(Merge1[[#This Row],[Table2.BRANCH_MISSED]]+Merge1[[#This Row],[Table2.BRANCH_COVERED]])</f>
        <v>6</v>
      </c>
      <c r="K38">
        <v>1</v>
      </c>
      <c r="L38">
        <v>17</v>
      </c>
      <c r="M38">
        <f>(Merge1[[#This Row],[Table2.COMPLEXITY_MISSED]]+Merge1[[#This Row],[Table2.COMPLEXITY_COVERED]])</f>
        <v>18</v>
      </c>
      <c r="N38" s="5">
        <f>(Merge1[[#This Row],[Table2.INSTRUCTION_COVERED]]/Merge1[[#This Row],[Instruction total]])*100</f>
        <v>97.524752475247524</v>
      </c>
      <c r="O38" s="5">
        <f t="shared" si="1"/>
        <v>83.333333333333343</v>
      </c>
      <c r="P38" s="5" t="str">
        <f>LEFT(Merge1[[#This Row],[Mutation Coverage]], SEARCH("%",Merge1[[#This Row],[Mutation Coverage]])-1)</f>
        <v>93</v>
      </c>
    </row>
    <row r="39" spans="1:16" x14ac:dyDescent="0.3">
      <c r="A39" s="5" t="s">
        <v>216</v>
      </c>
      <c r="B39" s="5" t="s">
        <v>217</v>
      </c>
      <c r="C39" s="5" t="s">
        <v>208</v>
      </c>
      <c r="D39" s="5" t="s">
        <v>390</v>
      </c>
      <c r="E39">
        <v>0</v>
      </c>
      <c r="F39">
        <v>42</v>
      </c>
      <c r="G39">
        <f>(Merge1[[#This Row],[Table2.INSTRUCTION_MISSED]]+Merge1[[#This Row],[Table2.INSTRUCTION_COVERED]])</f>
        <v>42</v>
      </c>
      <c r="H39">
        <v>0</v>
      </c>
      <c r="I39">
        <v>10</v>
      </c>
      <c r="J39">
        <f>(Merge1[[#This Row],[Table2.BRANCH_MISSED]]+Merge1[[#This Row],[Table2.BRANCH_COVERED]])</f>
        <v>10</v>
      </c>
      <c r="K39">
        <v>0</v>
      </c>
      <c r="L39">
        <v>7</v>
      </c>
      <c r="M39">
        <f>(Merge1[[#This Row],[Table2.COMPLEXITY_MISSED]]+Merge1[[#This Row],[Table2.COMPLEXITY_COVERED]])</f>
        <v>7</v>
      </c>
      <c r="N39" s="5">
        <f>(Merge1[[#This Row],[Table2.INSTRUCTION_COVERED]]/Merge1[[#This Row],[Instruction total]])*100</f>
        <v>100</v>
      </c>
      <c r="O39" s="5">
        <f t="shared" si="1"/>
        <v>100</v>
      </c>
      <c r="P39" s="5" t="str">
        <f>LEFT(Merge1[[#This Row],[Mutation Coverage]], SEARCH("%",Merge1[[#This Row],[Mutation Coverage]])-1)</f>
        <v>92</v>
      </c>
    </row>
    <row r="40" spans="1:16" x14ac:dyDescent="0.3">
      <c r="A40" s="5" t="s">
        <v>172</v>
      </c>
      <c r="B40" s="5" t="s">
        <v>173</v>
      </c>
      <c r="C40" s="5" t="s">
        <v>174</v>
      </c>
      <c r="D40" s="5" t="s">
        <v>393</v>
      </c>
      <c r="E40">
        <v>27</v>
      </c>
      <c r="F40">
        <v>82</v>
      </c>
      <c r="G40">
        <f>(Merge1[[#This Row],[Table2.INSTRUCTION_MISSED]]+Merge1[[#This Row],[Table2.INSTRUCTION_COVERED]])</f>
        <v>109</v>
      </c>
      <c r="H40">
        <v>0</v>
      </c>
      <c r="I40">
        <v>0</v>
      </c>
      <c r="J40">
        <f>(Merge1[[#This Row],[Table2.BRANCH_MISSED]]+Merge1[[#This Row],[Table2.BRANCH_COVERED]])</f>
        <v>0</v>
      </c>
      <c r="K40">
        <v>0</v>
      </c>
      <c r="L40">
        <v>3</v>
      </c>
      <c r="M40">
        <f>(Merge1[[#This Row],[Table2.COMPLEXITY_MISSED]]+Merge1[[#This Row],[Table2.COMPLEXITY_COVERED]])</f>
        <v>3</v>
      </c>
      <c r="N40" s="5">
        <f>(Merge1[[#This Row],[Table2.INSTRUCTION_COVERED]]/Merge1[[#This Row],[Instruction total]])*100</f>
        <v>75.22935779816514</v>
      </c>
      <c r="O40" s="5">
        <v>0</v>
      </c>
      <c r="P40" s="5" t="str">
        <f>LEFT(Merge1[[#This Row],[Mutation Coverage]], SEARCH("%",Merge1[[#This Row],[Mutation Coverage]])-1)</f>
        <v>100</v>
      </c>
    </row>
    <row r="41" spans="1:16" x14ac:dyDescent="0.3">
      <c r="A41" s="5" t="s">
        <v>221</v>
      </c>
      <c r="B41" s="5" t="s">
        <v>222</v>
      </c>
      <c r="C41" s="5" t="s">
        <v>223</v>
      </c>
      <c r="D41" s="5" t="s">
        <v>391</v>
      </c>
      <c r="E41">
        <v>52</v>
      </c>
      <c r="F41">
        <v>1034</v>
      </c>
      <c r="G41">
        <f>(Merge1[[#This Row],[Table2.INSTRUCTION_MISSED]]+Merge1[[#This Row],[Table2.INSTRUCTION_COVERED]])</f>
        <v>1086</v>
      </c>
      <c r="H41">
        <v>17</v>
      </c>
      <c r="I41">
        <v>131</v>
      </c>
      <c r="J41">
        <f>(Merge1[[#This Row],[Table2.BRANCH_MISSED]]+Merge1[[#This Row],[Table2.BRANCH_COVERED]])</f>
        <v>148</v>
      </c>
      <c r="K41">
        <v>16</v>
      </c>
      <c r="L41">
        <v>88</v>
      </c>
      <c r="M41">
        <f>(Merge1[[#This Row],[Table2.COMPLEXITY_MISSED]]+Merge1[[#This Row],[Table2.COMPLEXITY_COVERED]])</f>
        <v>104</v>
      </c>
      <c r="N41" s="5">
        <f>(Merge1[[#This Row],[Table2.INSTRUCTION_COVERED]]/Merge1[[#This Row],[Instruction total]])*100</f>
        <v>95.211786372007367</v>
      </c>
      <c r="O41" s="5">
        <f t="shared" si="1"/>
        <v>88.513513513513516</v>
      </c>
      <c r="P41" s="5" t="str">
        <f>LEFT(Merge1[[#This Row],[Mutation Coverage]], SEARCH("%",Merge1[[#This Row],[Mutation Coverage]])-1)</f>
        <v>86</v>
      </c>
    </row>
    <row r="42" spans="1:16" x14ac:dyDescent="0.3">
      <c r="A42" s="5" t="s">
        <v>175</v>
      </c>
      <c r="B42" s="5" t="s">
        <v>176</v>
      </c>
      <c r="C42" s="5" t="s">
        <v>8</v>
      </c>
      <c r="D42" s="5" t="s">
        <v>408</v>
      </c>
      <c r="E42">
        <v>0</v>
      </c>
      <c r="F42">
        <v>97</v>
      </c>
      <c r="G42">
        <f>(Merge1[[#This Row],[Table2.INSTRUCTION_MISSED]]+Merge1[[#This Row],[Table2.INSTRUCTION_COVERED]])</f>
        <v>97</v>
      </c>
      <c r="H42">
        <v>0</v>
      </c>
      <c r="I42">
        <v>2</v>
      </c>
      <c r="J42">
        <f>(Merge1[[#This Row],[Table2.BRANCH_MISSED]]+Merge1[[#This Row],[Table2.BRANCH_COVERED]])</f>
        <v>2</v>
      </c>
      <c r="K42">
        <v>0</v>
      </c>
      <c r="L42">
        <v>15</v>
      </c>
      <c r="M42">
        <f>(Merge1[[#This Row],[Table2.COMPLEXITY_MISSED]]+Merge1[[#This Row],[Table2.COMPLEXITY_COVERED]])</f>
        <v>15</v>
      </c>
      <c r="N42" s="5">
        <f>(Merge1[[#This Row],[Table2.INSTRUCTION_COVERED]]/Merge1[[#This Row],[Instruction total]])*100</f>
        <v>100</v>
      </c>
      <c r="O42" s="5">
        <f t="shared" si="1"/>
        <v>100</v>
      </c>
      <c r="P42" s="5" t="str">
        <f>LEFT(Merge1[[#This Row],[Mutation Coverage]], SEARCH("%",Merge1[[#This Row],[Mutation Coverage]])-1)</f>
        <v>90</v>
      </c>
    </row>
    <row r="43" spans="1:16" x14ac:dyDescent="0.3">
      <c r="A43" s="5" t="s">
        <v>177</v>
      </c>
      <c r="B43" s="5" t="s">
        <v>176</v>
      </c>
      <c r="C43" s="5" t="s">
        <v>8</v>
      </c>
      <c r="D43" s="5" t="s">
        <v>405</v>
      </c>
      <c r="E43">
        <v>0</v>
      </c>
      <c r="F43">
        <v>97</v>
      </c>
      <c r="G43">
        <f>(Merge1[[#This Row],[Table2.INSTRUCTION_MISSED]]+Merge1[[#This Row],[Table2.INSTRUCTION_COVERED]])</f>
        <v>97</v>
      </c>
      <c r="H43">
        <v>0</v>
      </c>
      <c r="I43">
        <v>2</v>
      </c>
      <c r="J43">
        <f>(Merge1[[#This Row],[Table2.BRANCH_MISSED]]+Merge1[[#This Row],[Table2.BRANCH_COVERED]])</f>
        <v>2</v>
      </c>
      <c r="K43">
        <v>0</v>
      </c>
      <c r="L43">
        <v>15</v>
      </c>
      <c r="M43">
        <f>(Merge1[[#This Row],[Table2.COMPLEXITY_MISSED]]+Merge1[[#This Row],[Table2.COMPLEXITY_COVERED]])</f>
        <v>15</v>
      </c>
      <c r="N43" s="5">
        <f>(Merge1[[#This Row],[Table2.INSTRUCTION_COVERED]]/Merge1[[#This Row],[Instruction total]])*100</f>
        <v>100</v>
      </c>
      <c r="O43" s="5">
        <f t="shared" si="1"/>
        <v>100</v>
      </c>
      <c r="P43" s="5" t="str">
        <f>LEFT(Merge1[[#This Row],[Mutation Coverage]], SEARCH("%",Merge1[[#This Row],[Mutation Coverage]])-1)</f>
        <v>90</v>
      </c>
    </row>
    <row r="44" spans="1:16" x14ac:dyDescent="0.3">
      <c r="A44" s="5" t="s">
        <v>178</v>
      </c>
      <c r="B44" s="5" t="s">
        <v>179</v>
      </c>
      <c r="C44" s="5" t="s">
        <v>180</v>
      </c>
      <c r="D44" s="5" t="s">
        <v>409</v>
      </c>
      <c r="E44">
        <v>0</v>
      </c>
      <c r="F44">
        <v>228</v>
      </c>
      <c r="G44">
        <f>(Merge1[[#This Row],[Table2.INSTRUCTION_MISSED]]+Merge1[[#This Row],[Table2.INSTRUCTION_COVERED]])</f>
        <v>228</v>
      </c>
      <c r="H44">
        <v>0</v>
      </c>
      <c r="I44">
        <v>24</v>
      </c>
      <c r="J44">
        <f>(Merge1[[#This Row],[Table2.BRANCH_MISSED]]+Merge1[[#This Row],[Table2.BRANCH_COVERED]])</f>
        <v>24</v>
      </c>
      <c r="K44">
        <v>0</v>
      </c>
      <c r="L44">
        <v>20</v>
      </c>
      <c r="M44">
        <f>(Merge1[[#This Row],[Table2.COMPLEXITY_MISSED]]+Merge1[[#This Row],[Table2.COMPLEXITY_COVERED]])</f>
        <v>20</v>
      </c>
      <c r="N44" s="5">
        <f>(Merge1[[#This Row],[Table2.INSTRUCTION_COVERED]]/Merge1[[#This Row],[Instruction total]])*100</f>
        <v>100</v>
      </c>
      <c r="O44" s="5">
        <f t="shared" si="1"/>
        <v>100</v>
      </c>
      <c r="P44" s="5" t="str">
        <f>LEFT(Merge1[[#This Row],[Mutation Coverage]], SEARCH("%",Merge1[[#This Row],[Mutation Coverage]])-1)</f>
        <v>79</v>
      </c>
    </row>
    <row r="45" spans="1:16" x14ac:dyDescent="0.3">
      <c r="A45" s="5" t="s">
        <v>181</v>
      </c>
      <c r="B45" s="5" t="s">
        <v>182</v>
      </c>
      <c r="C45" s="5" t="s">
        <v>183</v>
      </c>
      <c r="D45" s="5" t="s">
        <v>407</v>
      </c>
      <c r="E45">
        <v>44</v>
      </c>
      <c r="F45">
        <v>594</v>
      </c>
      <c r="G45">
        <f>(Merge1[[#This Row],[Table2.INSTRUCTION_MISSED]]+Merge1[[#This Row],[Table2.INSTRUCTION_COVERED]])</f>
        <v>638</v>
      </c>
      <c r="H45">
        <v>6</v>
      </c>
      <c r="I45">
        <v>86</v>
      </c>
      <c r="J45">
        <f>(Merge1[[#This Row],[Table2.BRANCH_MISSED]]+Merge1[[#This Row],[Table2.BRANCH_COVERED]])</f>
        <v>92</v>
      </c>
      <c r="K45">
        <v>8</v>
      </c>
      <c r="L45">
        <v>68</v>
      </c>
      <c r="M45">
        <f>(Merge1[[#This Row],[Table2.COMPLEXITY_MISSED]]+Merge1[[#This Row],[Table2.COMPLEXITY_COVERED]])</f>
        <v>76</v>
      </c>
      <c r="N45" s="5">
        <f>(Merge1[[#This Row],[Table2.INSTRUCTION_COVERED]]/Merge1[[#This Row],[Instruction total]])*100</f>
        <v>93.103448275862064</v>
      </c>
      <c r="O45" s="5">
        <f t="shared" si="1"/>
        <v>93.478260869565219</v>
      </c>
      <c r="P45" s="5" t="str">
        <f>LEFT(Merge1[[#This Row],[Mutation Coverage]], SEARCH("%",Merge1[[#This Row],[Mutation Coverage]])-1)</f>
        <v>78</v>
      </c>
    </row>
    <row r="46" spans="1:16" x14ac:dyDescent="0.3">
      <c r="A46" s="5" t="s">
        <v>311</v>
      </c>
      <c r="B46" s="5" t="s">
        <v>271</v>
      </c>
      <c r="C46" s="5" t="s">
        <v>20</v>
      </c>
      <c r="D46" s="5" t="s">
        <v>398</v>
      </c>
      <c r="E46">
        <v>0</v>
      </c>
      <c r="F46">
        <v>43</v>
      </c>
      <c r="G46">
        <f>(Merge1[[#This Row],[Table2.INSTRUCTION_MISSED]]+Merge1[[#This Row],[Table2.INSTRUCTION_COVERED]])</f>
        <v>43</v>
      </c>
      <c r="H46">
        <v>0</v>
      </c>
      <c r="I46">
        <v>0</v>
      </c>
      <c r="J46">
        <f>(Merge1[[#This Row],[Table2.BRANCH_MISSED]]+Merge1[[#This Row],[Table2.BRANCH_COVERED]])</f>
        <v>0</v>
      </c>
      <c r="K46">
        <v>0</v>
      </c>
      <c r="L46">
        <v>9</v>
      </c>
      <c r="M46">
        <f>(Merge1[[#This Row],[Table2.COMPLEXITY_MISSED]]+Merge1[[#This Row],[Table2.COMPLEXITY_COVERED]])</f>
        <v>9</v>
      </c>
      <c r="N46" s="5">
        <f>(Merge1[[#This Row],[Table2.INSTRUCTION_COVERED]]/Merge1[[#This Row],[Instruction total]])*100</f>
        <v>100</v>
      </c>
      <c r="O46" s="5">
        <v>0</v>
      </c>
      <c r="P46" s="5" t="str">
        <f>LEFT(Merge1[[#This Row],[Mutation Coverage]], SEARCH("%",Merge1[[#This Row],[Mutation Coverage]])-1)</f>
        <v>100</v>
      </c>
    </row>
    <row r="47" spans="1:16" x14ac:dyDescent="0.3">
      <c r="A47" s="5" t="s">
        <v>314</v>
      </c>
      <c r="B47" s="5" t="s">
        <v>92</v>
      </c>
      <c r="C47" s="5" t="s">
        <v>150</v>
      </c>
      <c r="D47" s="5" t="s">
        <v>399</v>
      </c>
      <c r="E47">
        <v>0</v>
      </c>
      <c r="F47">
        <v>36</v>
      </c>
      <c r="G47">
        <f>(Merge1[[#This Row],[Table2.INSTRUCTION_MISSED]]+Merge1[[#This Row],[Table2.INSTRUCTION_COVERED]])</f>
        <v>36</v>
      </c>
      <c r="H47">
        <v>0</v>
      </c>
      <c r="I47">
        <v>0</v>
      </c>
      <c r="J47">
        <f>(Merge1[[#This Row],[Table2.BRANCH_MISSED]]+Merge1[[#This Row],[Table2.BRANCH_COVERED]])</f>
        <v>0</v>
      </c>
      <c r="K47">
        <v>0</v>
      </c>
      <c r="L47">
        <v>7</v>
      </c>
      <c r="M47">
        <f>(Merge1[[#This Row],[Table2.COMPLEXITY_MISSED]]+Merge1[[#This Row],[Table2.COMPLEXITY_COVERED]])</f>
        <v>7</v>
      </c>
      <c r="N47" s="5">
        <f>(Merge1[[#This Row],[Table2.INSTRUCTION_COVERED]]/Merge1[[#This Row],[Instruction total]])*100</f>
        <v>100</v>
      </c>
      <c r="O47" s="5">
        <v>0</v>
      </c>
      <c r="P47" s="5" t="str">
        <f>LEFT(Merge1[[#This Row],[Mutation Coverage]], SEARCH("%",Merge1[[#This Row],[Mutation Coverage]])-1)</f>
        <v>100</v>
      </c>
    </row>
    <row r="48" spans="1:16" x14ac:dyDescent="0.3">
      <c r="A48" s="5" t="s">
        <v>309</v>
      </c>
      <c r="B48" s="5" t="s">
        <v>165</v>
      </c>
      <c r="C48" s="5" t="s">
        <v>308</v>
      </c>
      <c r="D48" s="5" t="s">
        <v>400</v>
      </c>
      <c r="E48">
        <v>4</v>
      </c>
      <c r="F48">
        <v>130</v>
      </c>
      <c r="G48">
        <f>(Merge1[[#This Row],[Table2.INSTRUCTION_MISSED]]+Merge1[[#This Row],[Table2.INSTRUCTION_COVERED]])</f>
        <v>134</v>
      </c>
      <c r="H48">
        <v>2</v>
      </c>
      <c r="I48">
        <v>14</v>
      </c>
      <c r="J48">
        <f>(Merge1[[#This Row],[Table2.BRANCH_MISSED]]+Merge1[[#This Row],[Table2.BRANCH_COVERED]])</f>
        <v>16</v>
      </c>
      <c r="K48">
        <v>2</v>
      </c>
      <c r="L48">
        <v>13</v>
      </c>
      <c r="M48">
        <f>(Merge1[[#This Row],[Table2.COMPLEXITY_MISSED]]+Merge1[[#This Row],[Table2.COMPLEXITY_COVERED]])</f>
        <v>15</v>
      </c>
      <c r="N48" s="5">
        <f>(Merge1[[#This Row],[Table2.INSTRUCTION_COVERED]]/Merge1[[#This Row],[Instruction total]])*100</f>
        <v>97.014925373134332</v>
      </c>
      <c r="O48" s="5">
        <f t="shared" si="1"/>
        <v>87.5</v>
      </c>
      <c r="P48" s="5" t="str">
        <f>LEFT(Merge1[[#This Row],[Mutation Coverage]], SEARCH("%",Merge1[[#This Row],[Mutation Coverage]])-1)</f>
        <v>72</v>
      </c>
    </row>
    <row r="49" spans="1:16" x14ac:dyDescent="0.3">
      <c r="A49" s="5" t="s">
        <v>315</v>
      </c>
      <c r="B49" s="5" t="s">
        <v>8</v>
      </c>
      <c r="C49" s="5" t="s">
        <v>20</v>
      </c>
      <c r="D49" s="5" t="s">
        <v>401</v>
      </c>
      <c r="E49">
        <v>4</v>
      </c>
      <c r="F49">
        <v>28</v>
      </c>
      <c r="G49">
        <f>(Merge1[[#This Row],[Table2.INSTRUCTION_MISSED]]+Merge1[[#This Row],[Table2.INSTRUCTION_COVERED]])</f>
        <v>32</v>
      </c>
      <c r="H49">
        <v>0</v>
      </c>
      <c r="I49">
        <v>0</v>
      </c>
      <c r="J49">
        <f>(Merge1[[#This Row],[Table2.BRANCH_MISSED]]+Merge1[[#This Row],[Table2.BRANCH_COVERED]])</f>
        <v>0</v>
      </c>
      <c r="K49">
        <v>1</v>
      </c>
      <c r="L49">
        <v>6</v>
      </c>
      <c r="M49">
        <f>(Merge1[[#This Row],[Table2.COMPLEXITY_MISSED]]+Merge1[[#This Row],[Table2.COMPLEXITY_COVERED]])</f>
        <v>7</v>
      </c>
      <c r="N49" s="5">
        <f>(Merge1[[#This Row],[Table2.INSTRUCTION_COVERED]]/Merge1[[#This Row],[Instruction total]])*100</f>
        <v>87.5</v>
      </c>
      <c r="O49" s="5">
        <v>0</v>
      </c>
      <c r="P49" s="5" t="str">
        <f>LEFT(Merge1[[#This Row],[Mutation Coverage]], SEARCH("%",Merge1[[#This Row],[Mutation Coverage]])-1)</f>
        <v>100</v>
      </c>
    </row>
    <row r="50" spans="1:16" x14ac:dyDescent="0.3">
      <c r="A50" s="5" t="s">
        <v>310</v>
      </c>
      <c r="B50" s="5" t="s">
        <v>271</v>
      </c>
      <c r="C50" s="5" t="s">
        <v>271</v>
      </c>
      <c r="D50" s="5" t="s">
        <v>402</v>
      </c>
      <c r="E50">
        <v>2</v>
      </c>
      <c r="F50">
        <v>107</v>
      </c>
      <c r="G50">
        <f>(Merge1[[#This Row],[Table2.INSTRUCTION_MISSED]]+Merge1[[#This Row],[Table2.INSTRUCTION_COVERED]])</f>
        <v>109</v>
      </c>
      <c r="H50">
        <v>1</v>
      </c>
      <c r="I50">
        <v>11</v>
      </c>
      <c r="J50">
        <f>(Merge1[[#This Row],[Table2.BRANCH_MISSED]]+Merge1[[#This Row],[Table2.BRANCH_COVERED]])</f>
        <v>12</v>
      </c>
      <c r="K50">
        <v>1</v>
      </c>
      <c r="L50">
        <v>14</v>
      </c>
      <c r="M50">
        <f>(Merge1[[#This Row],[Table2.COMPLEXITY_MISSED]]+Merge1[[#This Row],[Table2.COMPLEXITY_COVERED]])</f>
        <v>15</v>
      </c>
      <c r="N50" s="5">
        <f>(Merge1[[#This Row],[Table2.INSTRUCTION_COVERED]]/Merge1[[#This Row],[Instruction total]])*100</f>
        <v>98.165137614678898</v>
      </c>
      <c r="O50" s="5">
        <f t="shared" si="1"/>
        <v>91.666666666666657</v>
      </c>
      <c r="P50" s="5" t="str">
        <f>LEFT(Merge1[[#This Row],[Mutation Coverage]], SEARCH("%",Merge1[[#This Row],[Mutation Coverage]])-1)</f>
        <v>100</v>
      </c>
    </row>
    <row r="51" spans="1:16" x14ac:dyDescent="0.3">
      <c r="A51" s="5" t="s">
        <v>313</v>
      </c>
      <c r="B51" s="5" t="s">
        <v>57</v>
      </c>
      <c r="C51" s="5" t="s">
        <v>312</v>
      </c>
      <c r="D51" s="5" t="s">
        <v>403</v>
      </c>
      <c r="E51">
        <v>0</v>
      </c>
      <c r="F51">
        <v>40</v>
      </c>
      <c r="G51">
        <f>(Merge1[[#This Row],[Table2.INSTRUCTION_MISSED]]+Merge1[[#This Row],[Table2.INSTRUCTION_COVERED]])</f>
        <v>40</v>
      </c>
      <c r="H51">
        <v>0</v>
      </c>
      <c r="I51">
        <v>0</v>
      </c>
      <c r="J51">
        <f>(Merge1[[#This Row],[Table2.BRANCH_MISSED]]+Merge1[[#This Row],[Table2.BRANCH_COVERED]])</f>
        <v>0</v>
      </c>
      <c r="K51">
        <v>0</v>
      </c>
      <c r="L51">
        <v>8</v>
      </c>
      <c r="M51">
        <f>(Merge1[[#This Row],[Table2.COMPLEXITY_MISSED]]+Merge1[[#This Row],[Table2.COMPLEXITY_COVERED]])</f>
        <v>8</v>
      </c>
      <c r="N51" s="5">
        <f>(Merge1[[#This Row],[Table2.INSTRUCTION_COVERED]]/Merge1[[#This Row],[Instruction total]])*100</f>
        <v>100</v>
      </c>
      <c r="O51" s="5">
        <v>0</v>
      </c>
      <c r="P51" s="5" t="str">
        <f>LEFT(Merge1[[#This Row],[Mutation Coverage]], SEARCH("%",Merge1[[#This Row],[Mutation Coverage]])-1)</f>
        <v>80</v>
      </c>
    </row>
    <row r="52" spans="1:16" x14ac:dyDescent="0.3">
      <c r="A52" s="5" t="s">
        <v>299</v>
      </c>
      <c r="B52" s="5" t="s">
        <v>300</v>
      </c>
      <c r="C52" s="5" t="s">
        <v>301</v>
      </c>
      <c r="D52" s="5" t="s">
        <v>417</v>
      </c>
      <c r="E52">
        <v>17</v>
      </c>
      <c r="F52">
        <v>182</v>
      </c>
      <c r="G52">
        <f>(Merge1[[#This Row],[Table2.INSTRUCTION_MISSED]]+Merge1[[#This Row],[Table2.INSTRUCTION_COVERED]])</f>
        <v>199</v>
      </c>
      <c r="H52">
        <v>2</v>
      </c>
      <c r="I52">
        <v>16</v>
      </c>
      <c r="J52">
        <f>(Merge1[[#This Row],[Table2.BRANCH_MISSED]]+Merge1[[#This Row],[Table2.BRANCH_COVERED]])</f>
        <v>18</v>
      </c>
      <c r="K52">
        <v>2</v>
      </c>
      <c r="L52">
        <v>16</v>
      </c>
      <c r="M52">
        <f>(Merge1[[#This Row],[Table2.COMPLEXITY_MISSED]]+Merge1[[#This Row],[Table2.COMPLEXITY_COVERED]])</f>
        <v>18</v>
      </c>
      <c r="N52" s="5">
        <f>(Merge1[[#This Row],[Table2.INSTRUCTION_COVERED]]/Merge1[[#This Row],[Instruction total]])*100</f>
        <v>91.457286432160799</v>
      </c>
      <c r="O52" s="5">
        <f t="shared" si="1"/>
        <v>88.888888888888886</v>
      </c>
      <c r="P52" s="5" t="str">
        <f>LEFT(Merge1[[#This Row],[Mutation Coverage]], SEARCH("%",Merge1[[#This Row],[Mutation Coverage]])-1)</f>
        <v>77</v>
      </c>
    </row>
    <row r="53" spans="1:16" x14ac:dyDescent="0.3">
      <c r="A53" s="5" t="s">
        <v>294</v>
      </c>
      <c r="B53" s="5" t="s">
        <v>295</v>
      </c>
      <c r="C53" s="5" t="s">
        <v>296</v>
      </c>
      <c r="D53" s="5" t="s">
        <v>424</v>
      </c>
      <c r="E53">
        <v>58</v>
      </c>
      <c r="F53">
        <v>968</v>
      </c>
      <c r="G53">
        <f>(Merge1[[#This Row],[Table2.INSTRUCTION_MISSED]]+Merge1[[#This Row],[Table2.INSTRUCTION_COVERED]])</f>
        <v>1026</v>
      </c>
      <c r="H53">
        <v>14</v>
      </c>
      <c r="I53">
        <v>129</v>
      </c>
      <c r="J53">
        <f>(Merge1[[#This Row],[Table2.BRANCH_MISSED]]+Merge1[[#This Row],[Table2.BRANCH_COVERED]])</f>
        <v>143</v>
      </c>
      <c r="K53">
        <v>14</v>
      </c>
      <c r="L53">
        <v>102</v>
      </c>
      <c r="M53">
        <f>(Merge1[[#This Row],[Table2.COMPLEXITY_MISSED]]+Merge1[[#This Row],[Table2.COMPLEXITY_COVERED]])</f>
        <v>116</v>
      </c>
      <c r="N53" s="5">
        <f>(Merge1[[#This Row],[Table2.INSTRUCTION_COVERED]]/Merge1[[#This Row],[Instruction total]])*100</f>
        <v>94.346978557504869</v>
      </c>
      <c r="O53" s="5">
        <f t="shared" si="1"/>
        <v>90.209790209790214</v>
      </c>
      <c r="P53" s="5" t="str">
        <f>LEFT(Merge1[[#This Row],[Mutation Coverage]], SEARCH("%",Merge1[[#This Row],[Mutation Coverage]])-1)</f>
        <v>79</v>
      </c>
    </row>
    <row r="54" spans="1:16" x14ac:dyDescent="0.3">
      <c r="A54" s="5" t="s">
        <v>279</v>
      </c>
      <c r="B54" s="5" t="s">
        <v>280</v>
      </c>
      <c r="C54" s="5" t="s">
        <v>281</v>
      </c>
      <c r="D54" s="5" t="s">
        <v>438</v>
      </c>
      <c r="E54">
        <v>9</v>
      </c>
      <c r="F54">
        <v>155</v>
      </c>
      <c r="G54">
        <f>(Merge1[[#This Row],[Table2.INSTRUCTION_MISSED]]+Merge1[[#This Row],[Table2.INSTRUCTION_COVERED]])</f>
        <v>164</v>
      </c>
      <c r="H54">
        <v>0</v>
      </c>
      <c r="I54">
        <v>0</v>
      </c>
      <c r="J54">
        <f>(Merge1[[#This Row],[Table2.BRANCH_MISSED]]+Merge1[[#This Row],[Table2.BRANCH_COVERED]])</f>
        <v>0</v>
      </c>
      <c r="K54">
        <v>1</v>
      </c>
      <c r="L54">
        <v>17</v>
      </c>
      <c r="M54">
        <f>(Merge1[[#This Row],[Table2.COMPLEXITY_MISSED]]+Merge1[[#This Row],[Table2.COMPLEXITY_COVERED]])</f>
        <v>18</v>
      </c>
      <c r="N54" s="5">
        <f>(Merge1[[#This Row],[Table2.INSTRUCTION_COVERED]]/Merge1[[#This Row],[Instruction total]])*100</f>
        <v>94.512195121951208</v>
      </c>
      <c r="O54" s="5">
        <v>0</v>
      </c>
      <c r="P54" s="5" t="str">
        <f>LEFT(Merge1[[#This Row],[Mutation Coverage]], SEARCH("%",Merge1[[#This Row],[Mutation Coverage]])-1)</f>
        <v>94</v>
      </c>
    </row>
    <row r="55" spans="1:16" x14ac:dyDescent="0.3">
      <c r="A55" s="5" t="s">
        <v>282</v>
      </c>
      <c r="B55" s="5" t="s">
        <v>283</v>
      </c>
      <c r="C55" s="5" t="s">
        <v>284</v>
      </c>
      <c r="D55" s="5" t="s">
        <v>447</v>
      </c>
      <c r="E55">
        <v>44</v>
      </c>
      <c r="F55">
        <v>1352</v>
      </c>
      <c r="G55">
        <f>(Merge1[[#This Row],[Table2.INSTRUCTION_MISSED]]+Merge1[[#This Row],[Table2.INSTRUCTION_COVERED]])</f>
        <v>1396</v>
      </c>
      <c r="H55">
        <v>14</v>
      </c>
      <c r="I55">
        <v>184</v>
      </c>
      <c r="J55">
        <f>(Merge1[[#This Row],[Table2.BRANCH_MISSED]]+Merge1[[#This Row],[Table2.BRANCH_COVERED]])</f>
        <v>198</v>
      </c>
      <c r="K55">
        <v>16</v>
      </c>
      <c r="L55">
        <v>149</v>
      </c>
      <c r="M55">
        <f>(Merge1[[#This Row],[Table2.COMPLEXITY_MISSED]]+Merge1[[#This Row],[Table2.COMPLEXITY_COVERED]])</f>
        <v>165</v>
      </c>
      <c r="N55" s="5">
        <f>(Merge1[[#This Row],[Table2.INSTRUCTION_COVERED]]/Merge1[[#This Row],[Instruction total]])*100</f>
        <v>96.848137535816619</v>
      </c>
      <c r="O55" s="5">
        <f t="shared" si="1"/>
        <v>92.929292929292927</v>
      </c>
      <c r="P55" s="5" t="str">
        <f>LEFT(Merge1[[#This Row],[Mutation Coverage]], SEARCH("%",Merge1[[#This Row],[Mutation Coverage]])-1)</f>
        <v>94</v>
      </c>
    </row>
    <row r="56" spans="1:16" x14ac:dyDescent="0.3">
      <c r="A56" s="5" t="s">
        <v>288</v>
      </c>
      <c r="B56" s="5" t="s">
        <v>289</v>
      </c>
      <c r="C56" s="5" t="s">
        <v>290</v>
      </c>
      <c r="D56" s="5" t="s">
        <v>434</v>
      </c>
      <c r="E56">
        <v>17</v>
      </c>
      <c r="F56">
        <v>281</v>
      </c>
      <c r="G56">
        <f>(Merge1[[#This Row],[Table2.INSTRUCTION_MISSED]]+Merge1[[#This Row],[Table2.INSTRUCTION_COVERED]])</f>
        <v>298</v>
      </c>
      <c r="H56">
        <v>0</v>
      </c>
      <c r="I56">
        <v>2</v>
      </c>
      <c r="J56">
        <f>(Merge1[[#This Row],[Table2.BRANCH_MISSED]]+Merge1[[#This Row],[Table2.BRANCH_COVERED]])</f>
        <v>2</v>
      </c>
      <c r="K56">
        <v>3</v>
      </c>
      <c r="L56">
        <v>40</v>
      </c>
      <c r="M56">
        <f>(Merge1[[#This Row],[Table2.COMPLEXITY_MISSED]]+Merge1[[#This Row],[Table2.COMPLEXITY_COVERED]])</f>
        <v>43</v>
      </c>
      <c r="N56" s="5">
        <f>(Merge1[[#This Row],[Table2.INSTRUCTION_COVERED]]/Merge1[[#This Row],[Instruction total]])*100</f>
        <v>94.295302013422827</v>
      </c>
      <c r="O56" s="5">
        <f t="shared" si="1"/>
        <v>100</v>
      </c>
      <c r="P56" s="5" t="str">
        <f>LEFT(Merge1[[#This Row],[Mutation Coverage]], SEARCH("%",Merge1[[#This Row],[Mutation Coverage]])-1)</f>
        <v>90</v>
      </c>
    </row>
    <row r="57" spans="1:16" x14ac:dyDescent="0.3">
      <c r="A57" s="5" t="s">
        <v>285</v>
      </c>
      <c r="B57" s="5" t="s">
        <v>286</v>
      </c>
      <c r="C57" s="5" t="s">
        <v>287</v>
      </c>
      <c r="D57" s="5" t="s">
        <v>439</v>
      </c>
      <c r="E57">
        <v>26</v>
      </c>
      <c r="F57">
        <v>852</v>
      </c>
      <c r="G57">
        <f>(Merge1[[#This Row],[Table2.INSTRUCTION_MISSED]]+Merge1[[#This Row],[Table2.INSTRUCTION_COVERED]])</f>
        <v>878</v>
      </c>
      <c r="H57">
        <v>10</v>
      </c>
      <c r="I57">
        <v>113</v>
      </c>
      <c r="J57">
        <f>(Merge1[[#This Row],[Table2.BRANCH_MISSED]]+Merge1[[#This Row],[Table2.BRANCH_COVERED]])</f>
        <v>123</v>
      </c>
      <c r="K57">
        <v>10</v>
      </c>
      <c r="L57">
        <v>68</v>
      </c>
      <c r="M57">
        <f>(Merge1[[#This Row],[Table2.COMPLEXITY_MISSED]]+Merge1[[#This Row],[Table2.COMPLEXITY_COVERED]])</f>
        <v>78</v>
      </c>
      <c r="N57" s="5">
        <f>(Merge1[[#This Row],[Table2.INSTRUCTION_COVERED]]/Merge1[[#This Row],[Instruction total]])*100</f>
        <v>97.038724373576315</v>
      </c>
      <c r="O57" s="5">
        <f t="shared" si="1"/>
        <v>91.869918699186996</v>
      </c>
      <c r="P57" s="5" t="str">
        <f>LEFT(Merge1[[#This Row],[Mutation Coverage]], SEARCH("%",Merge1[[#This Row],[Mutation Coverage]])-1)</f>
        <v>89</v>
      </c>
    </row>
    <row r="58" spans="1:16" x14ac:dyDescent="0.3">
      <c r="A58" s="5" t="s">
        <v>291</v>
      </c>
      <c r="B58" s="5" t="s">
        <v>292</v>
      </c>
      <c r="C58" s="5" t="s">
        <v>293</v>
      </c>
      <c r="D58" s="5" t="s">
        <v>445</v>
      </c>
      <c r="E58">
        <v>26</v>
      </c>
      <c r="F58">
        <v>638</v>
      </c>
      <c r="G58">
        <f>(Merge1[[#This Row],[Table2.INSTRUCTION_MISSED]]+Merge1[[#This Row],[Table2.INSTRUCTION_COVERED]])</f>
        <v>664</v>
      </c>
      <c r="H58">
        <v>6</v>
      </c>
      <c r="I58">
        <v>76</v>
      </c>
      <c r="J58">
        <f>(Merge1[[#This Row],[Table2.BRANCH_MISSED]]+Merge1[[#This Row],[Table2.BRANCH_COVERED]])</f>
        <v>82</v>
      </c>
      <c r="K58">
        <v>7</v>
      </c>
      <c r="L58">
        <v>67</v>
      </c>
      <c r="M58">
        <f>(Merge1[[#This Row],[Table2.COMPLEXITY_MISSED]]+Merge1[[#This Row],[Table2.COMPLEXITY_COVERED]])</f>
        <v>74</v>
      </c>
      <c r="N58" s="5">
        <f>(Merge1[[#This Row],[Table2.INSTRUCTION_COVERED]]/Merge1[[#This Row],[Instruction total]])*100</f>
        <v>96.084337349397586</v>
      </c>
      <c r="O58" s="5">
        <f t="shared" si="1"/>
        <v>92.682926829268297</v>
      </c>
      <c r="P58" s="5" t="str">
        <f>LEFT(Merge1[[#This Row],[Mutation Coverage]], SEARCH("%",Merge1[[#This Row],[Mutation Coverage]])-1)</f>
        <v>94</v>
      </c>
    </row>
    <row r="59" spans="1:16" x14ac:dyDescent="0.3">
      <c r="A59" s="5" t="s">
        <v>302</v>
      </c>
      <c r="B59" s="5" t="s">
        <v>303</v>
      </c>
      <c r="C59" s="5" t="s">
        <v>304</v>
      </c>
      <c r="D59" s="5" t="s">
        <v>448</v>
      </c>
      <c r="E59">
        <v>0</v>
      </c>
      <c r="F59">
        <v>138</v>
      </c>
      <c r="G59">
        <f>(Merge1[[#This Row],[Table2.INSTRUCTION_MISSED]]+Merge1[[#This Row],[Table2.INSTRUCTION_COVERED]])</f>
        <v>138</v>
      </c>
      <c r="H59">
        <v>0</v>
      </c>
      <c r="I59">
        <v>12</v>
      </c>
      <c r="J59">
        <f>(Merge1[[#This Row],[Table2.BRANCH_MISSED]]+Merge1[[#This Row],[Table2.BRANCH_COVERED]])</f>
        <v>12</v>
      </c>
      <c r="K59">
        <v>0</v>
      </c>
      <c r="L59">
        <v>17</v>
      </c>
      <c r="M59">
        <f>(Merge1[[#This Row],[Table2.COMPLEXITY_MISSED]]+Merge1[[#This Row],[Table2.COMPLEXITY_COVERED]])</f>
        <v>17</v>
      </c>
      <c r="N59" s="5">
        <f>(Merge1[[#This Row],[Table2.INSTRUCTION_COVERED]]/Merge1[[#This Row],[Instruction total]])*100</f>
        <v>100</v>
      </c>
      <c r="O59" s="5">
        <f t="shared" si="1"/>
        <v>100</v>
      </c>
      <c r="P59" s="5" t="str">
        <f>LEFT(Merge1[[#This Row],[Mutation Coverage]], SEARCH("%",Merge1[[#This Row],[Mutation Coverage]])-1)</f>
        <v>92</v>
      </c>
    </row>
    <row r="60" spans="1:16" x14ac:dyDescent="0.3">
      <c r="A60" s="5" t="s">
        <v>297</v>
      </c>
      <c r="B60" s="5" t="s">
        <v>298</v>
      </c>
      <c r="C60" s="5" t="s">
        <v>165</v>
      </c>
      <c r="D60" s="5" t="s">
        <v>454</v>
      </c>
      <c r="E60">
        <v>0</v>
      </c>
      <c r="F60">
        <v>86</v>
      </c>
      <c r="G60">
        <f>(Merge1[[#This Row],[Table2.INSTRUCTION_MISSED]]+Merge1[[#This Row],[Table2.INSTRUCTION_COVERED]])</f>
        <v>86</v>
      </c>
      <c r="H60">
        <v>0</v>
      </c>
      <c r="I60">
        <v>18</v>
      </c>
      <c r="J60">
        <f>(Merge1[[#This Row],[Table2.BRANCH_MISSED]]+Merge1[[#This Row],[Table2.BRANCH_COVERED]])</f>
        <v>18</v>
      </c>
      <c r="K60">
        <v>0</v>
      </c>
      <c r="L60">
        <v>15</v>
      </c>
      <c r="M60">
        <f>(Merge1[[#This Row],[Table2.COMPLEXITY_MISSED]]+Merge1[[#This Row],[Table2.COMPLEXITY_COVERED]])</f>
        <v>15</v>
      </c>
      <c r="N60" s="5">
        <f>(Merge1[[#This Row],[Table2.INSTRUCTION_COVERED]]/Merge1[[#This Row],[Instruction total]])*100</f>
        <v>100</v>
      </c>
      <c r="O60" s="5">
        <f t="shared" si="1"/>
        <v>100</v>
      </c>
      <c r="P60" s="5" t="str">
        <f>LEFT(Merge1[[#This Row],[Mutation Coverage]], SEARCH("%",Merge1[[#This Row],[Mutation Coverage]])-1)</f>
        <v>100</v>
      </c>
    </row>
    <row r="61" spans="1:16" x14ac:dyDescent="0.3">
      <c r="A61" s="5" t="s">
        <v>305</v>
      </c>
      <c r="B61" s="5" t="s">
        <v>306</v>
      </c>
      <c r="C61" s="5" t="s">
        <v>307</v>
      </c>
      <c r="D61" s="5" t="s">
        <v>458</v>
      </c>
      <c r="E61">
        <v>5</v>
      </c>
      <c r="F61">
        <v>235</v>
      </c>
      <c r="G61">
        <f>(Merge1[[#This Row],[Table2.INSTRUCTION_MISSED]]+Merge1[[#This Row],[Table2.INSTRUCTION_COVERED]])</f>
        <v>240</v>
      </c>
      <c r="H61">
        <v>1</v>
      </c>
      <c r="I61">
        <v>29</v>
      </c>
      <c r="J61">
        <f>(Merge1[[#This Row],[Table2.BRANCH_MISSED]]+Merge1[[#This Row],[Table2.BRANCH_COVERED]])</f>
        <v>30</v>
      </c>
      <c r="K61">
        <v>1</v>
      </c>
      <c r="L61">
        <v>34</v>
      </c>
      <c r="M61">
        <f>(Merge1[[#This Row],[Table2.COMPLEXITY_MISSED]]+Merge1[[#This Row],[Table2.COMPLEXITY_COVERED]])</f>
        <v>35</v>
      </c>
      <c r="N61" s="5">
        <f>(Merge1[[#This Row],[Table2.INSTRUCTION_COVERED]]/Merge1[[#This Row],[Instruction total]])*100</f>
        <v>97.916666666666657</v>
      </c>
      <c r="O61" s="5">
        <f t="shared" si="1"/>
        <v>96.666666666666671</v>
      </c>
      <c r="P61" s="5" t="str">
        <f>LEFT(Merge1[[#This Row],[Mutation Coverage]], SEARCH("%",Merge1[[#This Row],[Mutation Coverage]])-1)</f>
        <v>88</v>
      </c>
    </row>
    <row r="62" spans="1:16" x14ac:dyDescent="0.3">
      <c r="A62" s="5" t="s">
        <v>243</v>
      </c>
      <c r="B62" s="5" t="s">
        <v>244</v>
      </c>
      <c r="C62" s="5" t="s">
        <v>245</v>
      </c>
      <c r="D62" s="5" t="s">
        <v>464</v>
      </c>
      <c r="E62">
        <v>15</v>
      </c>
      <c r="F62">
        <v>1004</v>
      </c>
      <c r="G62">
        <f>(Merge1[[#This Row],[Table2.INSTRUCTION_MISSED]]+Merge1[[#This Row],[Table2.INSTRUCTION_COVERED]])</f>
        <v>1019</v>
      </c>
      <c r="H62">
        <v>7</v>
      </c>
      <c r="I62">
        <v>99</v>
      </c>
      <c r="J62">
        <f>(Merge1[[#This Row],[Table2.BRANCH_MISSED]]+Merge1[[#This Row],[Table2.BRANCH_COVERED]])</f>
        <v>106</v>
      </c>
      <c r="K62">
        <v>7</v>
      </c>
      <c r="L62">
        <v>102</v>
      </c>
      <c r="M62">
        <f>(Merge1[[#This Row],[Table2.COMPLEXITY_MISSED]]+Merge1[[#This Row],[Table2.COMPLEXITY_COVERED]])</f>
        <v>109</v>
      </c>
      <c r="N62" s="5">
        <f>(Merge1[[#This Row],[Table2.INSTRUCTION_COVERED]]/Merge1[[#This Row],[Instruction total]])*100</f>
        <v>98.527968596663399</v>
      </c>
      <c r="O62" s="5">
        <f t="shared" si="1"/>
        <v>93.396226415094347</v>
      </c>
      <c r="P62" s="5" t="str">
        <f>LEFT(Merge1[[#This Row],[Mutation Coverage]], SEARCH("%",Merge1[[#This Row],[Mutation Coverage]])-1)</f>
        <v>86</v>
      </c>
    </row>
    <row r="63" spans="1:16" x14ac:dyDescent="0.3">
      <c r="A63" s="5" t="s">
        <v>234</v>
      </c>
      <c r="B63" s="5" t="s">
        <v>235</v>
      </c>
      <c r="C63" s="5" t="s">
        <v>49</v>
      </c>
      <c r="D63" s="5" t="s">
        <v>465</v>
      </c>
      <c r="E63">
        <v>12</v>
      </c>
      <c r="F63">
        <v>113</v>
      </c>
      <c r="G63">
        <f>(Merge1[[#This Row],[Table2.INSTRUCTION_MISSED]]+Merge1[[#This Row],[Table2.INSTRUCTION_COVERED]])</f>
        <v>125</v>
      </c>
      <c r="H63">
        <v>1</v>
      </c>
      <c r="I63">
        <v>15</v>
      </c>
      <c r="J63">
        <f>(Merge1[[#This Row],[Table2.BRANCH_MISSED]]+Merge1[[#This Row],[Table2.BRANCH_COVERED]])</f>
        <v>16</v>
      </c>
      <c r="K63">
        <v>3</v>
      </c>
      <c r="L63">
        <v>11</v>
      </c>
      <c r="M63">
        <f>(Merge1[[#This Row],[Table2.COMPLEXITY_MISSED]]+Merge1[[#This Row],[Table2.COMPLEXITY_COVERED]])</f>
        <v>14</v>
      </c>
      <c r="N63" s="5">
        <f>(Merge1[[#This Row],[Table2.INSTRUCTION_COVERED]]/Merge1[[#This Row],[Instruction total]])*100</f>
        <v>90.4</v>
      </c>
      <c r="O63" s="5">
        <f t="shared" si="1"/>
        <v>93.75</v>
      </c>
      <c r="P63" s="5" t="str">
        <f>LEFT(Merge1[[#This Row],[Mutation Coverage]], SEARCH("%",Merge1[[#This Row],[Mutation Coverage]])-1)</f>
        <v>82</v>
      </c>
    </row>
    <row r="64" spans="1:16" x14ac:dyDescent="0.3">
      <c r="A64" s="5" t="s">
        <v>231</v>
      </c>
      <c r="B64" s="5" t="s">
        <v>232</v>
      </c>
      <c r="C64" s="5" t="s">
        <v>233</v>
      </c>
      <c r="D64" s="5" t="s">
        <v>469</v>
      </c>
      <c r="E64">
        <v>142</v>
      </c>
      <c r="F64">
        <v>621</v>
      </c>
      <c r="G64">
        <f>(Merge1[[#This Row],[Table2.INSTRUCTION_MISSED]]+Merge1[[#This Row],[Table2.INSTRUCTION_COVERED]])</f>
        <v>763</v>
      </c>
      <c r="H64">
        <v>31</v>
      </c>
      <c r="I64">
        <v>78</v>
      </c>
      <c r="J64">
        <f>(Merge1[[#This Row],[Table2.BRANCH_MISSED]]+Merge1[[#This Row],[Table2.BRANCH_COVERED]])</f>
        <v>109</v>
      </c>
      <c r="K64">
        <v>32</v>
      </c>
      <c r="L64">
        <v>47</v>
      </c>
      <c r="M64">
        <f>(Merge1[[#This Row],[Table2.COMPLEXITY_MISSED]]+Merge1[[#This Row],[Table2.COMPLEXITY_COVERED]])</f>
        <v>79</v>
      </c>
      <c r="N64" s="5">
        <f>(Merge1[[#This Row],[Table2.INSTRUCTION_COVERED]]/Merge1[[#This Row],[Instruction total]])*100</f>
        <v>81.389252948885982</v>
      </c>
      <c r="O64" s="5">
        <f t="shared" si="1"/>
        <v>71.559633027522935</v>
      </c>
      <c r="P64" s="5" t="str">
        <f>LEFT(Merge1[[#This Row],[Mutation Coverage]], SEARCH("%",Merge1[[#This Row],[Mutation Coverage]])-1)</f>
        <v>83</v>
      </c>
    </row>
    <row r="65" spans="1:16" x14ac:dyDescent="0.3">
      <c r="A65" s="5" t="s">
        <v>240</v>
      </c>
      <c r="B65" s="5" t="s">
        <v>241</v>
      </c>
      <c r="C65" s="5" t="s">
        <v>242</v>
      </c>
      <c r="D65" s="5" t="s">
        <v>470</v>
      </c>
      <c r="E65">
        <v>0</v>
      </c>
      <c r="F65">
        <v>135</v>
      </c>
      <c r="G65">
        <f>(Merge1[[#This Row],[Table2.INSTRUCTION_MISSED]]+Merge1[[#This Row],[Table2.INSTRUCTION_COVERED]])</f>
        <v>135</v>
      </c>
      <c r="H65">
        <v>0</v>
      </c>
      <c r="I65">
        <v>12</v>
      </c>
      <c r="J65">
        <f>(Merge1[[#This Row],[Table2.BRANCH_MISSED]]+Merge1[[#This Row],[Table2.BRANCH_COVERED]])</f>
        <v>12</v>
      </c>
      <c r="K65">
        <v>0</v>
      </c>
      <c r="L65">
        <v>22</v>
      </c>
      <c r="M65">
        <f>(Merge1[[#This Row],[Table2.COMPLEXITY_MISSED]]+Merge1[[#This Row],[Table2.COMPLEXITY_COVERED]])</f>
        <v>22</v>
      </c>
      <c r="N65" s="5">
        <f>(Merge1[[#This Row],[Table2.INSTRUCTION_COVERED]]/Merge1[[#This Row],[Instruction total]])*100</f>
        <v>100</v>
      </c>
      <c r="O65" s="5">
        <f t="shared" si="1"/>
        <v>100</v>
      </c>
      <c r="P65" s="5" t="str">
        <f>LEFT(Merge1[[#This Row],[Mutation Coverage]], SEARCH("%",Merge1[[#This Row],[Mutation Coverage]])-1)</f>
        <v>96</v>
      </c>
    </row>
    <row r="66" spans="1:16" x14ac:dyDescent="0.3">
      <c r="A66" s="5" t="s">
        <v>246</v>
      </c>
      <c r="B66" s="5" t="s">
        <v>247</v>
      </c>
      <c r="C66" s="5" t="s">
        <v>248</v>
      </c>
      <c r="D66" s="5" t="s">
        <v>471</v>
      </c>
      <c r="E66">
        <v>51</v>
      </c>
      <c r="F66">
        <v>906</v>
      </c>
      <c r="G66">
        <f>(Merge1[[#This Row],[Table2.INSTRUCTION_MISSED]]+Merge1[[#This Row],[Table2.INSTRUCTION_COVERED]])</f>
        <v>957</v>
      </c>
      <c r="H66">
        <v>2</v>
      </c>
      <c r="I66">
        <v>88</v>
      </c>
      <c r="J66">
        <f>(Merge1[[#This Row],[Table2.BRANCH_MISSED]]+Merge1[[#This Row],[Table2.BRANCH_COVERED]])</f>
        <v>90</v>
      </c>
      <c r="K66">
        <v>8</v>
      </c>
      <c r="L66">
        <v>102</v>
      </c>
      <c r="M66">
        <f>(Merge1[[#This Row],[Table2.COMPLEXITY_MISSED]]+Merge1[[#This Row],[Table2.COMPLEXITY_COVERED]])</f>
        <v>110</v>
      </c>
      <c r="N66" s="5">
        <f>(Merge1[[#This Row],[Table2.INSTRUCTION_COVERED]]/Merge1[[#This Row],[Instruction total]])*100</f>
        <v>94.670846394984338</v>
      </c>
      <c r="O66" s="5">
        <f t="shared" ref="O66:O97" si="2">(I66/J66)*100</f>
        <v>97.777777777777771</v>
      </c>
      <c r="P66" s="5" t="str">
        <f>LEFT(Merge1[[#This Row],[Mutation Coverage]], SEARCH("%",Merge1[[#This Row],[Mutation Coverage]])-1)</f>
        <v>95</v>
      </c>
    </row>
    <row r="67" spans="1:16" x14ac:dyDescent="0.3">
      <c r="A67" s="5" t="s">
        <v>236</v>
      </c>
      <c r="B67" s="5" t="s">
        <v>237</v>
      </c>
      <c r="C67" s="5" t="s">
        <v>238</v>
      </c>
      <c r="D67" s="5" t="s">
        <v>472</v>
      </c>
      <c r="E67">
        <v>77</v>
      </c>
      <c r="F67">
        <v>3492</v>
      </c>
      <c r="G67">
        <f>(Merge1[[#This Row],[Table2.INSTRUCTION_MISSED]]+Merge1[[#This Row],[Table2.INSTRUCTION_COVERED]])</f>
        <v>3569</v>
      </c>
      <c r="H67">
        <v>22</v>
      </c>
      <c r="I67">
        <v>510</v>
      </c>
      <c r="J67">
        <f>(Merge1[[#This Row],[Table2.BRANCH_MISSED]]+Merge1[[#This Row],[Table2.BRANCH_COVERED]])</f>
        <v>532</v>
      </c>
      <c r="K67">
        <v>24</v>
      </c>
      <c r="L67">
        <v>391</v>
      </c>
      <c r="M67">
        <f>(Merge1[[#This Row],[Table2.COMPLEXITY_MISSED]]+Merge1[[#This Row],[Table2.COMPLEXITY_COVERED]])</f>
        <v>415</v>
      </c>
      <c r="N67" s="5">
        <f>(Merge1[[#This Row],[Table2.INSTRUCTION_COVERED]]/Merge1[[#This Row],[Instruction total]])*100</f>
        <v>97.842532922387221</v>
      </c>
      <c r="O67" s="5">
        <f t="shared" si="2"/>
        <v>95.864661654135347</v>
      </c>
      <c r="P67" s="5" t="str">
        <f>LEFT(Merge1[[#This Row],[Mutation Coverage]], SEARCH("%",Merge1[[#This Row],[Mutation Coverage]])-1)</f>
        <v>75</v>
      </c>
    </row>
    <row r="68" spans="1:16" x14ac:dyDescent="0.3">
      <c r="A68" s="5" t="s">
        <v>230</v>
      </c>
      <c r="B68" s="5" t="s">
        <v>174</v>
      </c>
      <c r="C68" s="5" t="s">
        <v>150</v>
      </c>
      <c r="D68" s="5" t="s">
        <v>473</v>
      </c>
      <c r="E68">
        <v>0</v>
      </c>
      <c r="F68">
        <v>34</v>
      </c>
      <c r="G68">
        <f>(Merge1[[#This Row],[Table2.INSTRUCTION_MISSED]]+Merge1[[#This Row],[Table2.INSTRUCTION_COVERED]])</f>
        <v>34</v>
      </c>
      <c r="H68">
        <v>0</v>
      </c>
      <c r="I68">
        <v>0</v>
      </c>
      <c r="J68">
        <f>(Merge1[[#This Row],[Table2.BRANCH_MISSED]]+Merge1[[#This Row],[Table2.BRANCH_COVERED]])</f>
        <v>0</v>
      </c>
      <c r="K68">
        <v>0</v>
      </c>
      <c r="L68">
        <v>6</v>
      </c>
      <c r="M68">
        <f>(Merge1[[#This Row],[Table2.COMPLEXITY_MISSED]]+Merge1[[#This Row],[Table2.COMPLEXITY_COVERED]])</f>
        <v>6</v>
      </c>
      <c r="N68" s="5">
        <f>(Merge1[[#This Row],[Table2.INSTRUCTION_COVERED]]/Merge1[[#This Row],[Instruction total]])*100</f>
        <v>100</v>
      </c>
      <c r="O68" s="5">
        <v>0</v>
      </c>
      <c r="P68" s="5" t="str">
        <f>LEFT(Merge1[[#This Row],[Mutation Coverage]], SEARCH("%",Merge1[[#This Row],[Mutation Coverage]])-1)</f>
        <v>100</v>
      </c>
    </row>
    <row r="69" spans="1:16" x14ac:dyDescent="0.3">
      <c r="A69" s="5" t="s">
        <v>249</v>
      </c>
      <c r="B69" s="5" t="s">
        <v>250</v>
      </c>
      <c r="C69" s="5" t="s">
        <v>251</v>
      </c>
      <c r="D69" s="5" t="s">
        <v>478</v>
      </c>
      <c r="E69">
        <v>0</v>
      </c>
      <c r="F69">
        <v>545</v>
      </c>
      <c r="G69">
        <f>(Merge1[[#This Row],[Table2.INSTRUCTION_MISSED]]+Merge1[[#This Row],[Table2.INSTRUCTION_COVERED]])</f>
        <v>545</v>
      </c>
      <c r="H69">
        <v>1</v>
      </c>
      <c r="I69">
        <v>95</v>
      </c>
      <c r="J69">
        <f>(Merge1[[#This Row],[Table2.BRANCH_MISSED]]+Merge1[[#This Row],[Table2.BRANCH_COVERED]])</f>
        <v>96</v>
      </c>
      <c r="K69">
        <v>1</v>
      </c>
      <c r="L69">
        <v>62</v>
      </c>
      <c r="M69">
        <f>(Merge1[[#This Row],[Table2.COMPLEXITY_MISSED]]+Merge1[[#This Row],[Table2.COMPLEXITY_COVERED]])</f>
        <v>63</v>
      </c>
      <c r="N69" s="5">
        <f>(Merge1[[#This Row],[Table2.INSTRUCTION_COVERED]]/Merge1[[#This Row],[Instruction total]])*100</f>
        <v>100</v>
      </c>
      <c r="O69" s="5">
        <f t="shared" si="2"/>
        <v>98.958333333333343</v>
      </c>
      <c r="P69" s="5" t="str">
        <f>LEFT(Merge1[[#This Row],[Mutation Coverage]], SEARCH("%",Merge1[[#This Row],[Mutation Coverage]])-1)</f>
        <v>92</v>
      </c>
    </row>
    <row r="70" spans="1:16" x14ac:dyDescent="0.3">
      <c r="A70" s="5" t="s">
        <v>239</v>
      </c>
      <c r="B70" s="5" t="s">
        <v>71</v>
      </c>
      <c r="C70" s="5" t="s">
        <v>92</v>
      </c>
      <c r="D70" s="5" t="s">
        <v>480</v>
      </c>
      <c r="E70">
        <v>0</v>
      </c>
      <c r="F70">
        <v>23</v>
      </c>
      <c r="G70">
        <f>(Merge1[[#This Row],[Table2.INSTRUCTION_MISSED]]+Merge1[[#This Row],[Table2.INSTRUCTION_COVERED]])</f>
        <v>23</v>
      </c>
      <c r="H70">
        <v>0</v>
      </c>
      <c r="I70">
        <v>0</v>
      </c>
      <c r="J70">
        <f>(Merge1[[#This Row],[Table2.BRANCH_MISSED]]+Merge1[[#This Row],[Table2.BRANCH_COVERED]])</f>
        <v>0</v>
      </c>
      <c r="K70">
        <v>0</v>
      </c>
      <c r="L70">
        <v>5</v>
      </c>
      <c r="M70">
        <f>(Merge1[[#This Row],[Table2.COMPLEXITY_MISSED]]+Merge1[[#This Row],[Table2.COMPLEXITY_COVERED]])</f>
        <v>5</v>
      </c>
      <c r="N70" s="5">
        <f>(Merge1[[#This Row],[Table2.INSTRUCTION_COVERED]]/Merge1[[#This Row],[Instruction total]])*100</f>
        <v>100</v>
      </c>
      <c r="O70" s="5">
        <v>0</v>
      </c>
      <c r="P70" s="5" t="str">
        <f>LEFT(Merge1[[#This Row],[Mutation Coverage]], SEARCH("%",Merge1[[#This Row],[Mutation Coverage]])-1)</f>
        <v>100</v>
      </c>
    </row>
    <row r="71" spans="1:16" x14ac:dyDescent="0.3">
      <c r="A71" s="5" t="s">
        <v>276</v>
      </c>
      <c r="B71" s="5" t="s">
        <v>271</v>
      </c>
      <c r="C71" s="5" t="s">
        <v>277</v>
      </c>
      <c r="D71" s="5" t="s">
        <v>483</v>
      </c>
      <c r="E71">
        <v>0</v>
      </c>
      <c r="F71">
        <v>119</v>
      </c>
      <c r="G71">
        <f>(Merge1[[#This Row],[Table2.INSTRUCTION_MISSED]]+Merge1[[#This Row],[Table2.INSTRUCTION_COVERED]])</f>
        <v>119</v>
      </c>
      <c r="H71">
        <v>2</v>
      </c>
      <c r="I71">
        <v>14</v>
      </c>
      <c r="J71">
        <f>(Merge1[[#This Row],[Table2.BRANCH_MISSED]]+Merge1[[#This Row],[Table2.BRANCH_COVERED]])</f>
        <v>16</v>
      </c>
      <c r="K71">
        <v>2</v>
      </c>
      <c r="L71">
        <v>8</v>
      </c>
      <c r="M71">
        <f>(Merge1[[#This Row],[Table2.COMPLEXITY_MISSED]]+Merge1[[#This Row],[Table2.COMPLEXITY_COVERED]])</f>
        <v>10</v>
      </c>
      <c r="N71" s="5">
        <f>(Merge1[[#This Row],[Table2.INSTRUCTION_COVERED]]/Merge1[[#This Row],[Instruction total]])*100</f>
        <v>100</v>
      </c>
      <c r="O71" s="5">
        <f t="shared" si="2"/>
        <v>87.5</v>
      </c>
      <c r="P71" s="5" t="str">
        <f>LEFT(Merge1[[#This Row],[Mutation Coverage]], SEARCH("%",Merge1[[#This Row],[Mutation Coverage]])-1)</f>
        <v>86</v>
      </c>
    </row>
    <row r="72" spans="1:16" x14ac:dyDescent="0.3">
      <c r="A72" s="5" t="s">
        <v>252</v>
      </c>
      <c r="B72" s="5" t="s">
        <v>120</v>
      </c>
      <c r="C72" s="5" t="s">
        <v>99</v>
      </c>
      <c r="D72" s="5" t="s">
        <v>484</v>
      </c>
      <c r="E72">
        <v>0</v>
      </c>
      <c r="F72">
        <v>37</v>
      </c>
      <c r="G72">
        <f>(Merge1[[#This Row],[Table2.INSTRUCTION_MISSED]]+Merge1[[#This Row],[Table2.INSTRUCTION_COVERED]])</f>
        <v>37</v>
      </c>
      <c r="H72">
        <v>0</v>
      </c>
      <c r="I72">
        <v>4</v>
      </c>
      <c r="J72">
        <f>(Merge1[[#This Row],[Table2.BRANCH_MISSED]]+Merge1[[#This Row],[Table2.BRANCH_COVERED]])</f>
        <v>4</v>
      </c>
      <c r="K72">
        <v>0</v>
      </c>
      <c r="L72">
        <v>4</v>
      </c>
      <c r="M72">
        <f>(Merge1[[#This Row],[Table2.COMPLEXITY_MISSED]]+Merge1[[#This Row],[Table2.COMPLEXITY_COVERED]])</f>
        <v>4</v>
      </c>
      <c r="N72" s="5">
        <f>(Merge1[[#This Row],[Table2.INSTRUCTION_COVERED]]/Merge1[[#This Row],[Instruction total]])*100</f>
        <v>100</v>
      </c>
      <c r="O72" s="5">
        <f t="shared" si="2"/>
        <v>100</v>
      </c>
      <c r="P72" s="5" t="str">
        <f>LEFT(Merge1[[#This Row],[Mutation Coverage]], SEARCH("%",Merge1[[#This Row],[Mutation Coverage]])-1)</f>
        <v>100</v>
      </c>
    </row>
    <row r="73" spans="1:16" x14ac:dyDescent="0.3">
      <c r="A73" s="5" t="s">
        <v>253</v>
      </c>
      <c r="B73" s="5" t="s">
        <v>254</v>
      </c>
      <c r="C73" s="5" t="s">
        <v>255</v>
      </c>
      <c r="D73" s="5" t="s">
        <v>485</v>
      </c>
      <c r="E73">
        <v>6</v>
      </c>
      <c r="F73">
        <v>185</v>
      </c>
      <c r="G73">
        <f>(Merge1[[#This Row],[Table2.INSTRUCTION_MISSED]]+Merge1[[#This Row],[Table2.INSTRUCTION_COVERED]])</f>
        <v>191</v>
      </c>
      <c r="H73">
        <v>2</v>
      </c>
      <c r="I73">
        <v>16</v>
      </c>
      <c r="J73">
        <f>(Merge1[[#This Row],[Table2.BRANCH_MISSED]]+Merge1[[#This Row],[Table2.BRANCH_COVERED]])</f>
        <v>18</v>
      </c>
      <c r="K73">
        <v>2</v>
      </c>
      <c r="L73">
        <v>13</v>
      </c>
      <c r="M73">
        <f>(Merge1[[#This Row],[Table2.COMPLEXITY_MISSED]]+Merge1[[#This Row],[Table2.COMPLEXITY_COVERED]])</f>
        <v>15</v>
      </c>
      <c r="N73" s="5">
        <f>(Merge1[[#This Row],[Table2.INSTRUCTION_COVERED]]/Merge1[[#This Row],[Instruction total]])*100</f>
        <v>96.858638743455501</v>
      </c>
      <c r="O73" s="5">
        <f t="shared" si="2"/>
        <v>88.888888888888886</v>
      </c>
      <c r="P73" s="5" t="str">
        <f>LEFT(Merge1[[#This Row],[Mutation Coverage]], SEARCH("%",Merge1[[#This Row],[Mutation Coverage]])-1)</f>
        <v>85</v>
      </c>
    </row>
    <row r="74" spans="1:16" x14ac:dyDescent="0.3">
      <c r="A74" s="5" t="s">
        <v>260</v>
      </c>
      <c r="B74" s="5" t="s">
        <v>261</v>
      </c>
      <c r="C74" s="5" t="s">
        <v>262</v>
      </c>
      <c r="D74" s="5" t="s">
        <v>486</v>
      </c>
      <c r="E74">
        <v>15</v>
      </c>
      <c r="F74">
        <v>35</v>
      </c>
      <c r="G74">
        <f>(Merge1[[#This Row],[Table2.INSTRUCTION_MISSED]]+Merge1[[#This Row],[Table2.INSTRUCTION_COVERED]])</f>
        <v>50</v>
      </c>
      <c r="H74">
        <v>0</v>
      </c>
      <c r="I74">
        <v>0</v>
      </c>
      <c r="J74">
        <f>(Merge1[[#This Row],[Table2.BRANCH_MISSED]]+Merge1[[#This Row],[Table2.BRANCH_COVERED]])</f>
        <v>0</v>
      </c>
      <c r="K74">
        <v>3</v>
      </c>
      <c r="L74">
        <v>3</v>
      </c>
      <c r="M74">
        <f>(Merge1[[#This Row],[Table2.COMPLEXITY_MISSED]]+Merge1[[#This Row],[Table2.COMPLEXITY_COVERED]])</f>
        <v>6</v>
      </c>
      <c r="N74" s="5">
        <f>(Merge1[[#This Row],[Table2.INSTRUCTION_COVERED]]/Merge1[[#This Row],[Instruction total]])*100</f>
        <v>70</v>
      </c>
      <c r="O74" s="5">
        <v>0</v>
      </c>
      <c r="P74" s="5" t="str">
        <f>LEFT(Merge1[[#This Row],[Mutation Coverage]], SEARCH("%",Merge1[[#This Row],[Mutation Coverage]])-1)</f>
        <v>20</v>
      </c>
    </row>
    <row r="75" spans="1:16" x14ac:dyDescent="0.3">
      <c r="A75" s="5" t="s">
        <v>256</v>
      </c>
      <c r="B75" s="5" t="s">
        <v>20</v>
      </c>
      <c r="C75" s="5" t="s">
        <v>257</v>
      </c>
      <c r="D75" s="5" t="s">
        <v>487</v>
      </c>
      <c r="E75">
        <v>0</v>
      </c>
      <c r="F75">
        <v>18</v>
      </c>
      <c r="G75">
        <f>(Merge1[[#This Row],[Table2.INSTRUCTION_MISSED]]+Merge1[[#This Row],[Table2.INSTRUCTION_COVERED]])</f>
        <v>18</v>
      </c>
      <c r="H75">
        <v>0</v>
      </c>
      <c r="I75">
        <v>2</v>
      </c>
      <c r="J75">
        <f>(Merge1[[#This Row],[Table2.BRANCH_MISSED]]+Merge1[[#This Row],[Table2.BRANCH_COVERED]])</f>
        <v>2</v>
      </c>
      <c r="K75">
        <v>0</v>
      </c>
      <c r="L75">
        <v>3</v>
      </c>
      <c r="M75">
        <f>(Merge1[[#This Row],[Table2.COMPLEXITY_MISSED]]+Merge1[[#This Row],[Table2.COMPLEXITY_COVERED]])</f>
        <v>3</v>
      </c>
      <c r="N75" s="5">
        <f>(Merge1[[#This Row],[Table2.INSTRUCTION_COVERED]]/Merge1[[#This Row],[Instruction total]])*100</f>
        <v>100</v>
      </c>
      <c r="O75" s="5">
        <f t="shared" si="2"/>
        <v>100</v>
      </c>
      <c r="P75" s="5" t="str">
        <f>LEFT(Merge1[[#This Row],[Mutation Coverage]], SEARCH("%",Merge1[[#This Row],[Mutation Coverage]])-1)</f>
        <v>100</v>
      </c>
    </row>
    <row r="76" spans="1:16" x14ac:dyDescent="0.3">
      <c r="A76" s="5" t="s">
        <v>273</v>
      </c>
      <c r="B76" s="5" t="s">
        <v>274</v>
      </c>
      <c r="C76" s="5" t="s">
        <v>275</v>
      </c>
      <c r="D76" s="5" t="s">
        <v>488</v>
      </c>
      <c r="E76">
        <v>16</v>
      </c>
      <c r="F76">
        <v>105</v>
      </c>
      <c r="G76">
        <f>(Merge1[[#This Row],[Table2.INSTRUCTION_MISSED]]+Merge1[[#This Row],[Table2.INSTRUCTION_COVERED]])</f>
        <v>121</v>
      </c>
      <c r="H76">
        <v>0</v>
      </c>
      <c r="I76">
        <v>12</v>
      </c>
      <c r="J76">
        <f>(Merge1[[#This Row],[Table2.BRANCH_MISSED]]+Merge1[[#This Row],[Table2.BRANCH_COVERED]])</f>
        <v>12</v>
      </c>
      <c r="K76">
        <v>2</v>
      </c>
      <c r="L76">
        <v>12</v>
      </c>
      <c r="M76">
        <f>(Merge1[[#This Row],[Table2.COMPLEXITY_MISSED]]+Merge1[[#This Row],[Table2.COMPLEXITY_COVERED]])</f>
        <v>14</v>
      </c>
      <c r="N76" s="5">
        <f>(Merge1[[#This Row],[Table2.INSTRUCTION_COVERED]]/Merge1[[#This Row],[Instruction total]])*100</f>
        <v>86.776859504132233</v>
      </c>
      <c r="O76" s="5">
        <f t="shared" si="2"/>
        <v>100</v>
      </c>
      <c r="P76" s="5" t="str">
        <f>LEFT(Merge1[[#This Row],[Mutation Coverage]], SEARCH("%",Merge1[[#This Row],[Mutation Coverage]])-1)</f>
        <v>91</v>
      </c>
    </row>
    <row r="77" spans="1:16" x14ac:dyDescent="0.3">
      <c r="A77" s="5" t="s">
        <v>278</v>
      </c>
      <c r="B77" s="5" t="s">
        <v>20</v>
      </c>
      <c r="C77" s="5" t="s">
        <v>19</v>
      </c>
      <c r="D77" s="5" t="s">
        <v>489</v>
      </c>
      <c r="E77">
        <v>0</v>
      </c>
      <c r="F77">
        <v>13</v>
      </c>
      <c r="G77">
        <f>(Merge1[[#This Row],[Table2.INSTRUCTION_MISSED]]+Merge1[[#This Row],[Table2.INSTRUCTION_COVERED]])</f>
        <v>13</v>
      </c>
      <c r="H77">
        <v>0</v>
      </c>
      <c r="I77">
        <v>4</v>
      </c>
      <c r="J77">
        <f>(Merge1[[#This Row],[Table2.BRANCH_MISSED]]+Merge1[[#This Row],[Table2.BRANCH_COVERED]])</f>
        <v>4</v>
      </c>
      <c r="K77">
        <v>0</v>
      </c>
      <c r="L77">
        <v>4</v>
      </c>
      <c r="M77">
        <f>(Merge1[[#This Row],[Table2.COMPLEXITY_MISSED]]+Merge1[[#This Row],[Table2.COMPLEXITY_COVERED]])</f>
        <v>4</v>
      </c>
      <c r="N77" s="5">
        <f>(Merge1[[#This Row],[Table2.INSTRUCTION_COVERED]]/Merge1[[#This Row],[Instruction total]])*100</f>
        <v>100</v>
      </c>
      <c r="O77" s="5">
        <f t="shared" si="2"/>
        <v>100</v>
      </c>
      <c r="P77" s="5" t="str">
        <f>LEFT(Merge1[[#This Row],[Mutation Coverage]], SEARCH("%",Merge1[[#This Row],[Mutation Coverage]])-1)</f>
        <v>100</v>
      </c>
    </row>
    <row r="78" spans="1:16" x14ac:dyDescent="0.3">
      <c r="A78" s="5" t="s">
        <v>270</v>
      </c>
      <c r="B78" s="5" t="s">
        <v>271</v>
      </c>
      <c r="C78" s="5" t="s">
        <v>272</v>
      </c>
      <c r="D78" s="5" t="s">
        <v>491</v>
      </c>
      <c r="E78">
        <v>1</v>
      </c>
      <c r="F78">
        <v>115</v>
      </c>
      <c r="G78">
        <f>(Merge1[[#This Row],[Table2.INSTRUCTION_MISSED]]+Merge1[[#This Row],[Table2.INSTRUCTION_COVERED]])</f>
        <v>116</v>
      </c>
      <c r="H78">
        <v>4</v>
      </c>
      <c r="I78">
        <v>20</v>
      </c>
      <c r="J78">
        <f>(Merge1[[#This Row],[Table2.BRANCH_MISSED]]+Merge1[[#This Row],[Table2.BRANCH_COVERED]])</f>
        <v>24</v>
      </c>
      <c r="K78">
        <v>4</v>
      </c>
      <c r="L78">
        <v>12</v>
      </c>
      <c r="M78">
        <f>(Merge1[[#This Row],[Table2.COMPLEXITY_MISSED]]+Merge1[[#This Row],[Table2.COMPLEXITY_COVERED]])</f>
        <v>16</v>
      </c>
      <c r="N78" s="5">
        <f>(Merge1[[#This Row],[Table2.INSTRUCTION_COVERED]]/Merge1[[#This Row],[Instruction total]])*100</f>
        <v>99.137931034482762</v>
      </c>
      <c r="O78" s="5">
        <f t="shared" si="2"/>
        <v>83.333333333333343</v>
      </c>
      <c r="P78" s="5" t="str">
        <f>LEFT(Merge1[[#This Row],[Mutation Coverage]], SEARCH("%",Merge1[[#This Row],[Mutation Coverage]])-1)</f>
        <v>94</v>
      </c>
    </row>
    <row r="79" spans="1:16" x14ac:dyDescent="0.3">
      <c r="A79" s="5" t="s">
        <v>263</v>
      </c>
      <c r="B79" s="5" t="s">
        <v>176</v>
      </c>
      <c r="C79" s="5" t="s">
        <v>264</v>
      </c>
      <c r="D79" s="5" t="s">
        <v>492</v>
      </c>
      <c r="E79">
        <v>0</v>
      </c>
      <c r="F79">
        <v>132</v>
      </c>
      <c r="G79">
        <f>(Merge1[[#This Row],[Table2.INSTRUCTION_MISSED]]+Merge1[[#This Row],[Table2.INSTRUCTION_COVERED]])</f>
        <v>132</v>
      </c>
      <c r="H79">
        <v>1</v>
      </c>
      <c r="I79">
        <v>15</v>
      </c>
      <c r="J79">
        <f>(Merge1[[#This Row],[Table2.BRANCH_MISSED]]+Merge1[[#This Row],[Table2.BRANCH_COVERED]])</f>
        <v>16</v>
      </c>
      <c r="K79">
        <v>1</v>
      </c>
      <c r="L79">
        <v>9</v>
      </c>
      <c r="M79">
        <f>(Merge1[[#This Row],[Table2.COMPLEXITY_MISSED]]+Merge1[[#This Row],[Table2.COMPLEXITY_COVERED]])</f>
        <v>10</v>
      </c>
      <c r="N79" s="5">
        <f>(Merge1[[#This Row],[Table2.INSTRUCTION_COVERED]]/Merge1[[#This Row],[Instruction total]])*100</f>
        <v>100</v>
      </c>
      <c r="O79" s="5">
        <f t="shared" si="2"/>
        <v>93.75</v>
      </c>
      <c r="P79" s="5" t="str">
        <f>LEFT(Merge1[[#This Row],[Mutation Coverage]], SEARCH("%",Merge1[[#This Row],[Mutation Coverage]])-1)</f>
        <v>83</v>
      </c>
    </row>
    <row r="80" spans="1:16" x14ac:dyDescent="0.3">
      <c r="A80" s="5" t="s">
        <v>265</v>
      </c>
      <c r="B80" s="5" t="s">
        <v>266</v>
      </c>
      <c r="C80" s="5" t="s">
        <v>267</v>
      </c>
      <c r="D80" s="5" t="s">
        <v>493</v>
      </c>
      <c r="E80">
        <v>0</v>
      </c>
      <c r="F80">
        <v>76</v>
      </c>
      <c r="G80">
        <f>(Merge1[[#This Row],[Table2.INSTRUCTION_MISSED]]+Merge1[[#This Row],[Table2.INSTRUCTION_COVERED]])</f>
        <v>76</v>
      </c>
      <c r="H80">
        <v>0</v>
      </c>
      <c r="I80">
        <v>10</v>
      </c>
      <c r="J80">
        <f>(Merge1[[#This Row],[Table2.BRANCH_MISSED]]+Merge1[[#This Row],[Table2.BRANCH_COVERED]])</f>
        <v>10</v>
      </c>
      <c r="K80">
        <v>0</v>
      </c>
      <c r="L80">
        <v>12</v>
      </c>
      <c r="M80">
        <f>(Merge1[[#This Row],[Table2.COMPLEXITY_MISSED]]+Merge1[[#This Row],[Table2.COMPLEXITY_COVERED]])</f>
        <v>12</v>
      </c>
      <c r="N80" s="5">
        <f>(Merge1[[#This Row],[Table2.INSTRUCTION_COVERED]]/Merge1[[#This Row],[Instruction total]])*100</f>
        <v>100</v>
      </c>
      <c r="O80" s="5">
        <f t="shared" si="2"/>
        <v>100</v>
      </c>
      <c r="P80" s="5" t="str">
        <f>LEFT(Merge1[[#This Row],[Mutation Coverage]], SEARCH("%",Merge1[[#This Row],[Mutation Coverage]])-1)</f>
        <v>100</v>
      </c>
    </row>
    <row r="81" spans="1:16" x14ac:dyDescent="0.3">
      <c r="A81" s="5" t="s">
        <v>258</v>
      </c>
      <c r="B81" s="5" t="s">
        <v>104</v>
      </c>
      <c r="C81" s="5" t="s">
        <v>259</v>
      </c>
      <c r="D81" s="5" t="s">
        <v>494</v>
      </c>
      <c r="E81">
        <v>0</v>
      </c>
      <c r="F81">
        <v>3463</v>
      </c>
      <c r="G81">
        <f>(Merge1[[#This Row],[Table2.INSTRUCTION_MISSED]]+Merge1[[#This Row],[Table2.INSTRUCTION_COVERED]])</f>
        <v>3463</v>
      </c>
      <c r="H81">
        <v>0</v>
      </c>
      <c r="I81">
        <v>2</v>
      </c>
      <c r="J81">
        <f>(Merge1[[#This Row],[Table2.BRANCH_MISSED]]+Merge1[[#This Row],[Table2.BRANCH_COVERED]])</f>
        <v>2</v>
      </c>
      <c r="K81">
        <v>0</v>
      </c>
      <c r="L81">
        <v>14</v>
      </c>
      <c r="M81">
        <f>(Merge1[[#This Row],[Table2.COMPLEXITY_MISSED]]+Merge1[[#This Row],[Table2.COMPLEXITY_COVERED]])</f>
        <v>14</v>
      </c>
      <c r="N81" s="5">
        <f>(Merge1[[#This Row],[Table2.INSTRUCTION_COVERED]]/Merge1[[#This Row],[Instruction total]])*100</f>
        <v>100</v>
      </c>
      <c r="O81" s="5">
        <f t="shared" si="2"/>
        <v>100</v>
      </c>
      <c r="P81" s="5" t="str">
        <f>LEFT(Merge1[[#This Row],[Mutation Coverage]], SEARCH("%",Merge1[[#This Row],[Mutation Coverage]])-1)</f>
        <v>15</v>
      </c>
    </row>
    <row r="82" spans="1:16" x14ac:dyDescent="0.3">
      <c r="A82" s="5" t="s">
        <v>268</v>
      </c>
      <c r="B82" s="5" t="s">
        <v>32</v>
      </c>
      <c r="C82" s="5" t="s">
        <v>269</v>
      </c>
      <c r="D82" s="5" t="s">
        <v>495</v>
      </c>
      <c r="E82">
        <v>0</v>
      </c>
      <c r="F82">
        <v>207</v>
      </c>
      <c r="G82">
        <f>(Merge1[[#This Row],[Table2.INSTRUCTION_MISSED]]+Merge1[[#This Row],[Table2.INSTRUCTION_COVERED]])</f>
        <v>207</v>
      </c>
      <c r="H82">
        <v>5</v>
      </c>
      <c r="I82">
        <v>45</v>
      </c>
      <c r="J82">
        <f>(Merge1[[#This Row],[Table2.BRANCH_MISSED]]+Merge1[[#This Row],[Table2.BRANCH_COVERED]])</f>
        <v>50</v>
      </c>
      <c r="K82">
        <v>5</v>
      </c>
      <c r="L82">
        <v>23</v>
      </c>
      <c r="M82">
        <f>(Merge1[[#This Row],[Table2.COMPLEXITY_MISSED]]+Merge1[[#This Row],[Table2.COMPLEXITY_COVERED]])</f>
        <v>28</v>
      </c>
      <c r="N82" s="5">
        <f>(Merge1[[#This Row],[Table2.INSTRUCTION_COVERED]]/Merge1[[#This Row],[Instruction total]])*100</f>
        <v>100</v>
      </c>
      <c r="O82" s="5">
        <f t="shared" si="2"/>
        <v>90</v>
      </c>
      <c r="P82" s="5" t="str">
        <f>LEFT(Merge1[[#This Row],[Mutation Coverage]], SEARCH("%",Merge1[[#This Row],[Mutation Coverage]])-1)</f>
        <v>96</v>
      </c>
    </row>
    <row r="83" spans="1:16" x14ac:dyDescent="0.3">
      <c r="A83" s="5" t="s">
        <v>187</v>
      </c>
      <c r="B83" s="5" t="s">
        <v>188</v>
      </c>
      <c r="C83" s="5" t="s">
        <v>189</v>
      </c>
      <c r="D83" s="5" t="s">
        <v>497</v>
      </c>
      <c r="E83">
        <v>0</v>
      </c>
      <c r="F83">
        <v>239</v>
      </c>
      <c r="G83">
        <f>(Merge1[[#This Row],[Table2.INSTRUCTION_MISSED]]+Merge1[[#This Row],[Table2.INSTRUCTION_COVERED]])</f>
        <v>239</v>
      </c>
      <c r="H83">
        <v>0</v>
      </c>
      <c r="I83">
        <v>40</v>
      </c>
      <c r="J83">
        <f>(Merge1[[#This Row],[Table2.BRANCH_MISSED]]+Merge1[[#This Row],[Table2.BRANCH_COVERED]])</f>
        <v>40</v>
      </c>
      <c r="K83">
        <v>0</v>
      </c>
      <c r="L83">
        <v>33</v>
      </c>
      <c r="M83">
        <f>(Merge1[[#This Row],[Table2.COMPLEXITY_MISSED]]+Merge1[[#This Row],[Table2.COMPLEXITY_COVERED]])</f>
        <v>33</v>
      </c>
      <c r="N83" s="5">
        <f>(Merge1[[#This Row],[Table2.INSTRUCTION_COVERED]]/Merge1[[#This Row],[Instruction total]])*100</f>
        <v>100</v>
      </c>
      <c r="O83" s="5">
        <f t="shared" si="2"/>
        <v>100</v>
      </c>
      <c r="P83" s="5" t="str">
        <f>LEFT(Merge1[[#This Row],[Mutation Coverage]], SEARCH("%",Merge1[[#This Row],[Mutation Coverage]])-1)</f>
        <v>96</v>
      </c>
    </row>
    <row r="84" spans="1:16" x14ac:dyDescent="0.3">
      <c r="A84" s="5" t="s">
        <v>190</v>
      </c>
      <c r="B84" s="5" t="s">
        <v>191</v>
      </c>
      <c r="C84" s="5" t="s">
        <v>192</v>
      </c>
      <c r="D84" s="5" t="s">
        <v>498</v>
      </c>
      <c r="E84">
        <v>30</v>
      </c>
      <c r="F84">
        <v>1758</v>
      </c>
      <c r="G84">
        <f>(Merge1[[#This Row],[Table2.INSTRUCTION_MISSED]]+Merge1[[#This Row],[Table2.INSTRUCTION_COVERED]])</f>
        <v>1788</v>
      </c>
      <c r="H84">
        <v>32</v>
      </c>
      <c r="I84">
        <v>378</v>
      </c>
      <c r="J84">
        <f>(Merge1[[#This Row],[Table2.BRANCH_MISSED]]+Merge1[[#This Row],[Table2.BRANCH_COVERED]])</f>
        <v>410</v>
      </c>
      <c r="K84">
        <v>29</v>
      </c>
      <c r="L84">
        <v>245</v>
      </c>
      <c r="M84">
        <f>(Merge1[[#This Row],[Table2.COMPLEXITY_MISSED]]+Merge1[[#This Row],[Table2.COMPLEXITY_COVERED]])</f>
        <v>274</v>
      </c>
      <c r="N84" s="5">
        <f>(Merge1[[#This Row],[Table2.INSTRUCTION_COVERED]]/Merge1[[#This Row],[Instruction total]])*100</f>
        <v>98.322147651006702</v>
      </c>
      <c r="O84" s="5">
        <f t="shared" si="2"/>
        <v>92.195121951219519</v>
      </c>
      <c r="P84" s="5" t="str">
        <f>LEFT(Merge1[[#This Row],[Mutation Coverage]], SEARCH("%",Merge1[[#This Row],[Mutation Coverage]])-1)</f>
        <v>86</v>
      </c>
    </row>
    <row r="85" spans="1:16" x14ac:dyDescent="0.3">
      <c r="A85" s="5" t="s">
        <v>184</v>
      </c>
      <c r="B85" s="5" t="s">
        <v>185</v>
      </c>
      <c r="C85" s="5" t="s">
        <v>186</v>
      </c>
      <c r="D85" s="5" t="s">
        <v>499</v>
      </c>
      <c r="E85">
        <v>32</v>
      </c>
      <c r="F85">
        <v>1269</v>
      </c>
      <c r="G85">
        <f>(Merge1[[#This Row],[Table2.INSTRUCTION_MISSED]]+Merge1[[#This Row],[Table2.INSTRUCTION_COVERED]])</f>
        <v>1301</v>
      </c>
      <c r="H85">
        <v>16</v>
      </c>
      <c r="I85">
        <v>176</v>
      </c>
      <c r="J85">
        <f>(Merge1[[#This Row],[Table2.BRANCH_MISSED]]+Merge1[[#This Row],[Table2.BRANCH_COVERED]])</f>
        <v>192</v>
      </c>
      <c r="K85">
        <v>14</v>
      </c>
      <c r="L85">
        <v>117</v>
      </c>
      <c r="M85">
        <f>(Merge1[[#This Row],[Table2.COMPLEXITY_MISSED]]+Merge1[[#This Row],[Table2.COMPLEXITY_COVERED]])</f>
        <v>131</v>
      </c>
      <c r="N85" s="5">
        <f>(Merge1[[#This Row],[Table2.INSTRUCTION_COVERED]]/Merge1[[#This Row],[Instruction total]])*100</f>
        <v>97.540353574173707</v>
      </c>
      <c r="O85" s="5">
        <f t="shared" si="2"/>
        <v>91.666666666666657</v>
      </c>
      <c r="P85" s="5" t="str">
        <f>LEFT(Merge1[[#This Row],[Mutation Coverage]], SEARCH("%",Merge1[[#This Row],[Mutation Coverage]])-1)</f>
        <v>85</v>
      </c>
    </row>
    <row r="86" spans="1:16" x14ac:dyDescent="0.3">
      <c r="A86" s="5" t="s">
        <v>167</v>
      </c>
      <c r="B86" s="5" t="s">
        <v>168</v>
      </c>
      <c r="C86" s="5" t="s">
        <v>144</v>
      </c>
      <c r="D86" s="5" t="s">
        <v>503</v>
      </c>
      <c r="E86">
        <v>0</v>
      </c>
      <c r="F86">
        <v>207</v>
      </c>
      <c r="G86">
        <f>(Merge1[[#This Row],[Table2.INSTRUCTION_MISSED]]+Merge1[[#This Row],[Table2.INSTRUCTION_COVERED]])</f>
        <v>207</v>
      </c>
      <c r="H86">
        <v>0</v>
      </c>
      <c r="I86">
        <v>22</v>
      </c>
      <c r="J86">
        <f>(Merge1[[#This Row],[Table2.BRANCH_MISSED]]+Merge1[[#This Row],[Table2.BRANCH_COVERED]])</f>
        <v>22</v>
      </c>
      <c r="K86">
        <v>0</v>
      </c>
      <c r="L86">
        <v>30</v>
      </c>
      <c r="M86">
        <f>(Merge1[[#This Row],[Table2.COMPLEXITY_MISSED]]+Merge1[[#This Row],[Table2.COMPLEXITY_COVERED]])</f>
        <v>30</v>
      </c>
      <c r="N86" s="5">
        <f>(Merge1[[#This Row],[Table2.INSTRUCTION_COVERED]]/Merge1[[#This Row],[Instruction total]])*100</f>
        <v>100</v>
      </c>
      <c r="O86" s="5">
        <f t="shared" si="2"/>
        <v>100</v>
      </c>
      <c r="P86" s="5" t="str">
        <f>LEFT(Merge1[[#This Row],[Mutation Coverage]], SEARCH("%",Merge1[[#This Row],[Mutation Coverage]])-1)</f>
        <v>98</v>
      </c>
    </row>
    <row r="87" spans="1:16" x14ac:dyDescent="0.3">
      <c r="A87" s="5" t="s">
        <v>149</v>
      </c>
      <c r="B87" s="5" t="s">
        <v>92</v>
      </c>
      <c r="C87" s="5" t="s">
        <v>150</v>
      </c>
      <c r="D87" s="5" t="s">
        <v>505</v>
      </c>
      <c r="E87">
        <v>0</v>
      </c>
      <c r="F87">
        <v>33</v>
      </c>
      <c r="G87">
        <f>(Merge1[[#This Row],[Table2.INSTRUCTION_MISSED]]+Merge1[[#This Row],[Table2.INSTRUCTION_COVERED]])</f>
        <v>33</v>
      </c>
      <c r="H87">
        <v>0</v>
      </c>
      <c r="I87">
        <v>2</v>
      </c>
      <c r="J87">
        <f>(Merge1[[#This Row],[Table2.BRANCH_MISSED]]+Merge1[[#This Row],[Table2.BRANCH_COVERED]])</f>
        <v>2</v>
      </c>
      <c r="K87">
        <v>0</v>
      </c>
      <c r="L87">
        <v>5</v>
      </c>
      <c r="M87">
        <f>(Merge1[[#This Row],[Table2.COMPLEXITY_MISSED]]+Merge1[[#This Row],[Table2.COMPLEXITY_COVERED]])</f>
        <v>5</v>
      </c>
      <c r="N87" s="5">
        <f>(Merge1[[#This Row],[Table2.INSTRUCTION_COVERED]]/Merge1[[#This Row],[Instruction total]])*100</f>
        <v>100</v>
      </c>
      <c r="O87" s="5">
        <f t="shared" si="2"/>
        <v>100</v>
      </c>
      <c r="P87" s="5" t="str">
        <f>LEFT(Merge1[[#This Row],[Mutation Coverage]], SEARCH("%",Merge1[[#This Row],[Mutation Coverage]])-1)</f>
        <v>100</v>
      </c>
    </row>
    <row r="88" spans="1:16" x14ac:dyDescent="0.3">
      <c r="A88" s="5" t="s">
        <v>158</v>
      </c>
      <c r="B88" s="5" t="s">
        <v>92</v>
      </c>
      <c r="C88" s="5" t="s">
        <v>159</v>
      </c>
      <c r="D88" s="5" t="s">
        <v>509</v>
      </c>
      <c r="E88">
        <v>0</v>
      </c>
      <c r="F88">
        <v>38</v>
      </c>
      <c r="G88">
        <f>(Merge1[[#This Row],[Table2.INSTRUCTION_MISSED]]+Merge1[[#This Row],[Table2.INSTRUCTION_COVERED]])</f>
        <v>38</v>
      </c>
      <c r="H88">
        <v>1</v>
      </c>
      <c r="I88">
        <v>3</v>
      </c>
      <c r="J88">
        <f>(Merge1[[#This Row],[Table2.BRANCH_MISSED]]+Merge1[[#This Row],[Table2.BRANCH_COVERED]])</f>
        <v>4</v>
      </c>
      <c r="K88">
        <v>1</v>
      </c>
      <c r="L88">
        <v>4</v>
      </c>
      <c r="M88">
        <f>(Merge1[[#This Row],[Table2.COMPLEXITY_MISSED]]+Merge1[[#This Row],[Table2.COMPLEXITY_COVERED]])</f>
        <v>5</v>
      </c>
      <c r="N88" s="5">
        <f>(Merge1[[#This Row],[Table2.INSTRUCTION_COVERED]]/Merge1[[#This Row],[Instruction total]])*100</f>
        <v>100</v>
      </c>
      <c r="O88" s="5">
        <f t="shared" si="2"/>
        <v>75</v>
      </c>
      <c r="P88" s="5" t="str">
        <f>LEFT(Merge1[[#This Row],[Mutation Coverage]], SEARCH("%",Merge1[[#This Row],[Mutation Coverage]])-1)</f>
        <v>33</v>
      </c>
    </row>
    <row r="89" spans="1:16" x14ac:dyDescent="0.3">
      <c r="A89" s="5" t="s">
        <v>166</v>
      </c>
      <c r="B89" s="5" t="s">
        <v>105</v>
      </c>
      <c r="C89" s="5" t="s">
        <v>8</v>
      </c>
      <c r="D89" s="5" t="s">
        <v>511</v>
      </c>
      <c r="E89">
        <v>0</v>
      </c>
      <c r="F89">
        <v>48</v>
      </c>
      <c r="G89">
        <f>(Merge1[[#This Row],[Table2.INSTRUCTION_MISSED]]+Merge1[[#This Row],[Table2.INSTRUCTION_COVERED]])</f>
        <v>48</v>
      </c>
      <c r="H89">
        <v>0</v>
      </c>
      <c r="I89">
        <v>4</v>
      </c>
      <c r="J89">
        <f>(Merge1[[#This Row],[Table2.BRANCH_MISSED]]+Merge1[[#This Row],[Table2.BRANCH_COVERED]])</f>
        <v>4</v>
      </c>
      <c r="K89">
        <v>0</v>
      </c>
      <c r="L89">
        <v>7</v>
      </c>
      <c r="M89">
        <f>(Merge1[[#This Row],[Table2.COMPLEXITY_MISSED]]+Merge1[[#This Row],[Table2.COMPLEXITY_COVERED]])</f>
        <v>7</v>
      </c>
      <c r="N89" s="5">
        <f>(Merge1[[#This Row],[Table2.INSTRUCTION_COVERED]]/Merge1[[#This Row],[Instruction total]])*100</f>
        <v>100</v>
      </c>
      <c r="O89" s="5">
        <f t="shared" si="2"/>
        <v>100</v>
      </c>
      <c r="P89" s="5" t="str">
        <f>LEFT(Merge1[[#This Row],[Mutation Coverage]], SEARCH("%",Merge1[[#This Row],[Mutation Coverage]])-1)</f>
        <v>90</v>
      </c>
    </row>
    <row r="90" spans="1:16" x14ac:dyDescent="0.3">
      <c r="A90" s="5" t="s">
        <v>155</v>
      </c>
      <c r="B90" s="5" t="s">
        <v>156</v>
      </c>
      <c r="C90" s="5" t="s">
        <v>157</v>
      </c>
      <c r="D90" s="5" t="s">
        <v>512</v>
      </c>
      <c r="E90">
        <v>1</v>
      </c>
      <c r="F90">
        <v>218</v>
      </c>
      <c r="G90">
        <f>(Merge1[[#This Row],[Table2.INSTRUCTION_MISSED]]+Merge1[[#This Row],[Table2.INSTRUCTION_COVERED]])</f>
        <v>219</v>
      </c>
      <c r="H90">
        <v>2</v>
      </c>
      <c r="I90">
        <v>10</v>
      </c>
      <c r="J90">
        <f>(Merge1[[#This Row],[Table2.BRANCH_MISSED]]+Merge1[[#This Row],[Table2.BRANCH_COVERED]])</f>
        <v>12</v>
      </c>
      <c r="K90">
        <v>2</v>
      </c>
      <c r="L90">
        <v>24</v>
      </c>
      <c r="M90">
        <f>(Merge1[[#This Row],[Table2.COMPLEXITY_MISSED]]+Merge1[[#This Row],[Table2.COMPLEXITY_COVERED]])</f>
        <v>26</v>
      </c>
      <c r="N90" s="5">
        <f>(Merge1[[#This Row],[Table2.INSTRUCTION_COVERED]]/Merge1[[#This Row],[Instruction total]])*100</f>
        <v>99.543378995433784</v>
      </c>
      <c r="O90" s="5">
        <f t="shared" si="2"/>
        <v>83.333333333333343</v>
      </c>
      <c r="P90" s="5" t="str">
        <f>LEFT(Merge1[[#This Row],[Mutation Coverage]], SEARCH("%",Merge1[[#This Row],[Mutation Coverage]])-1)</f>
        <v>88</v>
      </c>
    </row>
    <row r="91" spans="1:16" x14ac:dyDescent="0.3">
      <c r="A91" s="5" t="s">
        <v>151</v>
      </c>
      <c r="B91" s="5" t="s">
        <v>152</v>
      </c>
      <c r="C91" s="5" t="s">
        <v>153</v>
      </c>
      <c r="D91" s="5" t="s">
        <v>515</v>
      </c>
      <c r="E91">
        <v>0</v>
      </c>
      <c r="F91">
        <v>160</v>
      </c>
      <c r="G91">
        <f>(Merge1[[#This Row],[Table2.INSTRUCTION_MISSED]]+Merge1[[#This Row],[Table2.INSTRUCTION_COVERED]])</f>
        <v>160</v>
      </c>
      <c r="H91">
        <v>0</v>
      </c>
      <c r="I91">
        <v>34</v>
      </c>
      <c r="J91">
        <f>(Merge1[[#This Row],[Table2.BRANCH_MISSED]]+Merge1[[#This Row],[Table2.BRANCH_COVERED]])</f>
        <v>34</v>
      </c>
      <c r="K91">
        <v>0</v>
      </c>
      <c r="L91">
        <v>29</v>
      </c>
      <c r="M91">
        <f>(Merge1[[#This Row],[Table2.COMPLEXITY_MISSED]]+Merge1[[#This Row],[Table2.COMPLEXITY_COVERED]])</f>
        <v>29</v>
      </c>
      <c r="N91" s="5">
        <f>(Merge1[[#This Row],[Table2.INSTRUCTION_COVERED]]/Merge1[[#This Row],[Instruction total]])*100</f>
        <v>100</v>
      </c>
      <c r="O91" s="5">
        <f t="shared" si="2"/>
        <v>100</v>
      </c>
      <c r="P91" s="5" t="str">
        <f>LEFT(Merge1[[#This Row],[Mutation Coverage]], SEARCH("%",Merge1[[#This Row],[Mutation Coverage]])-1)</f>
        <v>100</v>
      </c>
    </row>
    <row r="92" spans="1:16" x14ac:dyDescent="0.3">
      <c r="A92" s="5" t="s">
        <v>154</v>
      </c>
      <c r="B92" s="5" t="s">
        <v>37</v>
      </c>
      <c r="C92" s="5" t="s">
        <v>8</v>
      </c>
      <c r="D92" s="5" t="s">
        <v>516</v>
      </c>
      <c r="E92">
        <v>0</v>
      </c>
      <c r="F92">
        <v>57</v>
      </c>
      <c r="G92">
        <f>(Merge1[[#This Row],[Table2.INSTRUCTION_MISSED]]+Merge1[[#This Row],[Table2.INSTRUCTION_COVERED]])</f>
        <v>57</v>
      </c>
      <c r="H92">
        <v>0</v>
      </c>
      <c r="I92">
        <v>6</v>
      </c>
      <c r="J92">
        <f>(Merge1[[#This Row],[Table2.BRANCH_MISSED]]+Merge1[[#This Row],[Table2.BRANCH_COVERED]])</f>
        <v>6</v>
      </c>
      <c r="K92">
        <v>0</v>
      </c>
      <c r="L92">
        <v>9</v>
      </c>
      <c r="M92">
        <f>(Merge1[[#This Row],[Table2.COMPLEXITY_MISSED]]+Merge1[[#This Row],[Table2.COMPLEXITY_COVERED]])</f>
        <v>9</v>
      </c>
      <c r="N92" s="5">
        <f>(Merge1[[#This Row],[Table2.INSTRUCTION_COVERED]]/Merge1[[#This Row],[Instruction total]])*100</f>
        <v>100</v>
      </c>
      <c r="O92" s="5">
        <f t="shared" si="2"/>
        <v>100</v>
      </c>
      <c r="P92" s="5" t="str">
        <f>LEFT(Merge1[[#This Row],[Mutation Coverage]], SEARCH("%",Merge1[[#This Row],[Mutation Coverage]])-1)</f>
        <v>90</v>
      </c>
    </row>
    <row r="93" spans="1:16" x14ac:dyDescent="0.3">
      <c r="A93" s="5" t="s">
        <v>143</v>
      </c>
      <c r="B93" s="5" t="s">
        <v>144</v>
      </c>
      <c r="C93" s="5" t="s">
        <v>145</v>
      </c>
      <c r="D93" s="5" t="s">
        <v>519</v>
      </c>
      <c r="E93">
        <v>4</v>
      </c>
      <c r="F93">
        <v>102</v>
      </c>
      <c r="G93">
        <f>(Merge1[[#This Row],[Table2.INSTRUCTION_MISSED]]+Merge1[[#This Row],[Table2.INSTRUCTION_COVERED]])</f>
        <v>106</v>
      </c>
      <c r="H93">
        <v>0</v>
      </c>
      <c r="I93">
        <v>10</v>
      </c>
      <c r="J93">
        <f>(Merge1[[#This Row],[Table2.BRANCH_MISSED]]+Merge1[[#This Row],[Table2.BRANCH_COVERED]])</f>
        <v>10</v>
      </c>
      <c r="K93">
        <v>0</v>
      </c>
      <c r="L93">
        <v>17</v>
      </c>
      <c r="M93">
        <f>(Merge1[[#This Row],[Table2.COMPLEXITY_MISSED]]+Merge1[[#This Row],[Table2.COMPLEXITY_COVERED]])</f>
        <v>17</v>
      </c>
      <c r="N93" s="5">
        <f>(Merge1[[#This Row],[Table2.INSTRUCTION_COVERED]]/Merge1[[#This Row],[Instruction total]])*100</f>
        <v>96.226415094339629</v>
      </c>
      <c r="O93" s="5">
        <f t="shared" si="2"/>
        <v>100</v>
      </c>
      <c r="P93" s="5" t="str">
        <f>LEFT(Merge1[[#This Row],[Mutation Coverage]], SEARCH("%",Merge1[[#This Row],[Mutation Coverage]])-1)</f>
        <v>95</v>
      </c>
    </row>
    <row r="94" spans="1:16" x14ac:dyDescent="0.3">
      <c r="A94" s="5" t="s">
        <v>138</v>
      </c>
      <c r="B94" s="5" t="s">
        <v>139</v>
      </c>
      <c r="C94" s="5" t="s">
        <v>140</v>
      </c>
      <c r="D94" s="5" t="s">
        <v>520</v>
      </c>
      <c r="E94">
        <v>4</v>
      </c>
      <c r="F94">
        <v>25</v>
      </c>
      <c r="G94">
        <f>(Merge1[[#This Row],[Table2.INSTRUCTION_MISSED]]+Merge1[[#This Row],[Table2.INSTRUCTION_COVERED]])</f>
        <v>29</v>
      </c>
      <c r="H94">
        <v>1</v>
      </c>
      <c r="I94">
        <v>3</v>
      </c>
      <c r="J94">
        <f>(Merge1[[#This Row],[Table2.BRANCH_MISSED]]+Merge1[[#This Row],[Table2.BRANCH_COVERED]])</f>
        <v>4</v>
      </c>
      <c r="K94">
        <v>1</v>
      </c>
      <c r="L94">
        <v>3</v>
      </c>
      <c r="M94">
        <f>(Merge1[[#This Row],[Table2.COMPLEXITY_MISSED]]+Merge1[[#This Row],[Table2.COMPLEXITY_COVERED]])</f>
        <v>4</v>
      </c>
      <c r="N94" s="5">
        <f>(Merge1[[#This Row],[Table2.INSTRUCTION_COVERED]]/Merge1[[#This Row],[Instruction total]])*100</f>
        <v>86.206896551724128</v>
      </c>
      <c r="O94" s="5">
        <f t="shared" si="2"/>
        <v>75</v>
      </c>
      <c r="P94" s="5" t="str">
        <f>LEFT(Merge1[[#This Row],[Mutation Coverage]], SEARCH("%",Merge1[[#This Row],[Mutation Coverage]])-1)</f>
        <v>67</v>
      </c>
    </row>
    <row r="95" spans="1:16" x14ac:dyDescent="0.3">
      <c r="A95" s="5" t="s">
        <v>163</v>
      </c>
      <c r="B95" s="5" t="s">
        <v>164</v>
      </c>
      <c r="C95" s="5" t="s">
        <v>165</v>
      </c>
      <c r="D95" s="5" t="s">
        <v>523</v>
      </c>
      <c r="E95">
        <v>0</v>
      </c>
      <c r="F95">
        <v>163</v>
      </c>
      <c r="G95">
        <f>(Merge1[[#This Row],[Table2.INSTRUCTION_MISSED]]+Merge1[[#This Row],[Table2.INSTRUCTION_COVERED]])</f>
        <v>163</v>
      </c>
      <c r="H95">
        <v>0</v>
      </c>
      <c r="I95">
        <v>14</v>
      </c>
      <c r="J95">
        <f>(Merge1[[#This Row],[Table2.BRANCH_MISSED]]+Merge1[[#This Row],[Table2.BRANCH_COVERED]])</f>
        <v>14</v>
      </c>
      <c r="K95">
        <v>0</v>
      </c>
      <c r="L95">
        <v>12</v>
      </c>
      <c r="M95">
        <f>(Merge1[[#This Row],[Table2.COMPLEXITY_MISSED]]+Merge1[[#This Row],[Table2.COMPLEXITY_COVERED]])</f>
        <v>12</v>
      </c>
      <c r="N95" s="5">
        <f>(Merge1[[#This Row],[Table2.INSTRUCTION_COVERED]]/Merge1[[#This Row],[Instruction total]])*100</f>
        <v>100</v>
      </c>
      <c r="O95" s="5">
        <f t="shared" si="2"/>
        <v>100</v>
      </c>
      <c r="P95" s="5" t="str">
        <f>LEFT(Merge1[[#This Row],[Mutation Coverage]], SEARCH("%",Merge1[[#This Row],[Mutation Coverage]])-1)</f>
        <v>100</v>
      </c>
    </row>
    <row r="96" spans="1:16" x14ac:dyDescent="0.3">
      <c r="A96" s="5" t="s">
        <v>136</v>
      </c>
      <c r="B96" s="5" t="s">
        <v>137</v>
      </c>
      <c r="C96" s="5" t="s">
        <v>37</v>
      </c>
      <c r="D96" s="5" t="s">
        <v>524</v>
      </c>
      <c r="E96">
        <v>0</v>
      </c>
      <c r="F96">
        <v>73</v>
      </c>
      <c r="G96">
        <f>(Merge1[[#This Row],[Table2.INSTRUCTION_MISSED]]+Merge1[[#This Row],[Table2.INSTRUCTION_COVERED]])</f>
        <v>73</v>
      </c>
      <c r="H96">
        <v>0</v>
      </c>
      <c r="I96">
        <v>8</v>
      </c>
      <c r="J96">
        <f>(Merge1[[#This Row],[Table2.BRANCH_MISSED]]+Merge1[[#This Row],[Table2.BRANCH_COVERED]])</f>
        <v>8</v>
      </c>
      <c r="K96">
        <v>0</v>
      </c>
      <c r="L96">
        <v>13</v>
      </c>
      <c r="M96">
        <f>(Merge1[[#This Row],[Table2.COMPLEXITY_MISSED]]+Merge1[[#This Row],[Table2.COMPLEXITY_COVERED]])</f>
        <v>13</v>
      </c>
      <c r="N96" s="5">
        <f>(Merge1[[#This Row],[Table2.INSTRUCTION_COVERED]]/Merge1[[#This Row],[Instruction total]])*100</f>
        <v>100</v>
      </c>
      <c r="O96" s="5">
        <f t="shared" si="2"/>
        <v>100</v>
      </c>
      <c r="P96" s="5" t="str">
        <f>LEFT(Merge1[[#This Row],[Mutation Coverage]], SEARCH("%",Merge1[[#This Row],[Mutation Coverage]])-1)</f>
        <v>100</v>
      </c>
    </row>
    <row r="97" spans="1:16" x14ac:dyDescent="0.3">
      <c r="A97" s="5" t="s">
        <v>141</v>
      </c>
      <c r="B97" s="5" t="s">
        <v>93</v>
      </c>
      <c r="C97" s="5" t="s">
        <v>142</v>
      </c>
      <c r="D97" s="5" t="s">
        <v>526</v>
      </c>
      <c r="E97">
        <v>0</v>
      </c>
      <c r="F97">
        <v>33</v>
      </c>
      <c r="G97">
        <f>(Merge1[[#This Row],[Table2.INSTRUCTION_MISSED]]+Merge1[[#This Row],[Table2.INSTRUCTION_COVERED]])</f>
        <v>33</v>
      </c>
      <c r="H97">
        <v>1</v>
      </c>
      <c r="I97">
        <v>3</v>
      </c>
      <c r="J97">
        <f>(Merge1[[#This Row],[Table2.BRANCH_MISSED]]+Merge1[[#This Row],[Table2.BRANCH_COVERED]])</f>
        <v>4</v>
      </c>
      <c r="K97">
        <v>1</v>
      </c>
      <c r="L97">
        <v>3</v>
      </c>
      <c r="M97">
        <f>(Merge1[[#This Row],[Table2.COMPLEXITY_MISSED]]+Merge1[[#This Row],[Table2.COMPLEXITY_COVERED]])</f>
        <v>4</v>
      </c>
      <c r="N97" s="5">
        <f>(Merge1[[#This Row],[Table2.INSTRUCTION_COVERED]]/Merge1[[#This Row],[Instruction total]])*100</f>
        <v>100</v>
      </c>
      <c r="O97" s="5">
        <f t="shared" si="2"/>
        <v>75</v>
      </c>
      <c r="P97" s="5" t="str">
        <f>LEFT(Merge1[[#This Row],[Mutation Coverage]], SEARCH("%",Merge1[[#This Row],[Mutation Coverage]])-1)</f>
        <v>75</v>
      </c>
    </row>
    <row r="98" spans="1:16" x14ac:dyDescent="0.3">
      <c r="A98" s="5" t="s">
        <v>146</v>
      </c>
      <c r="B98" s="5" t="s">
        <v>147</v>
      </c>
      <c r="C98" s="5" t="s">
        <v>148</v>
      </c>
      <c r="D98" s="5" t="s">
        <v>528</v>
      </c>
      <c r="E98">
        <v>0</v>
      </c>
      <c r="F98">
        <v>107</v>
      </c>
      <c r="G98">
        <f>(Merge1[[#This Row],[Table2.INSTRUCTION_MISSED]]+Merge1[[#This Row],[Table2.INSTRUCTION_COVERED]])</f>
        <v>107</v>
      </c>
      <c r="H98">
        <v>0</v>
      </c>
      <c r="I98">
        <v>10</v>
      </c>
      <c r="J98">
        <f>(Merge1[[#This Row],[Table2.BRANCH_MISSED]]+Merge1[[#This Row],[Table2.BRANCH_COVERED]])</f>
        <v>10</v>
      </c>
      <c r="K98">
        <v>0</v>
      </c>
      <c r="L98">
        <v>14</v>
      </c>
      <c r="M98">
        <f>(Merge1[[#This Row],[Table2.COMPLEXITY_MISSED]]+Merge1[[#This Row],[Table2.COMPLEXITY_COVERED]])</f>
        <v>14</v>
      </c>
      <c r="N98" s="5">
        <f>(Merge1[[#This Row],[Table2.INSTRUCTION_COVERED]]/Merge1[[#This Row],[Instruction total]])*100</f>
        <v>100</v>
      </c>
      <c r="O98" s="5">
        <f t="shared" ref="O98:O121" si="3">(I98/J98)*100</f>
        <v>100</v>
      </c>
      <c r="P98" s="5" t="str">
        <f>LEFT(Merge1[[#This Row],[Mutation Coverage]], SEARCH("%",Merge1[[#This Row],[Mutation Coverage]])-1)</f>
        <v>100</v>
      </c>
    </row>
    <row r="99" spans="1:16" x14ac:dyDescent="0.3">
      <c r="A99" s="5" t="s">
        <v>160</v>
      </c>
      <c r="B99" s="5" t="s">
        <v>161</v>
      </c>
      <c r="C99" s="5" t="s">
        <v>162</v>
      </c>
      <c r="D99" s="5" t="s">
        <v>529</v>
      </c>
      <c r="E99">
        <v>9</v>
      </c>
      <c r="F99">
        <v>87</v>
      </c>
      <c r="G99">
        <f>(Merge1[[#This Row],[Table2.INSTRUCTION_MISSED]]+Merge1[[#This Row],[Table2.INSTRUCTION_COVERED]])</f>
        <v>96</v>
      </c>
      <c r="H99">
        <v>1</v>
      </c>
      <c r="I99">
        <v>9</v>
      </c>
      <c r="J99">
        <f>(Merge1[[#This Row],[Table2.BRANCH_MISSED]]+Merge1[[#This Row],[Table2.BRANCH_COVERED]])</f>
        <v>10</v>
      </c>
      <c r="K99">
        <v>1</v>
      </c>
      <c r="L99">
        <v>8</v>
      </c>
      <c r="M99">
        <f>(Merge1[[#This Row],[Table2.COMPLEXITY_MISSED]]+Merge1[[#This Row],[Table2.COMPLEXITY_COVERED]])</f>
        <v>9</v>
      </c>
      <c r="N99" s="5">
        <f>(Merge1[[#This Row],[Table2.INSTRUCTION_COVERED]]/Merge1[[#This Row],[Instruction total]])*100</f>
        <v>90.625</v>
      </c>
      <c r="O99" s="5">
        <f t="shared" si="3"/>
        <v>90</v>
      </c>
      <c r="P99" s="5" t="str">
        <f>LEFT(Merge1[[#This Row],[Mutation Coverage]], SEARCH("%",Merge1[[#This Row],[Mutation Coverage]])-1)</f>
        <v>89</v>
      </c>
    </row>
    <row r="100" spans="1:16" x14ac:dyDescent="0.3">
      <c r="A100" s="5" t="s">
        <v>200</v>
      </c>
      <c r="B100" s="5" t="s">
        <v>196</v>
      </c>
      <c r="C100" s="5" t="s">
        <v>197</v>
      </c>
      <c r="D100" s="5" t="s">
        <v>531</v>
      </c>
      <c r="E100">
        <v>0</v>
      </c>
      <c r="F100">
        <v>218</v>
      </c>
      <c r="G100">
        <f>(Merge1[[#This Row],[Table2.INSTRUCTION_MISSED]]+Merge1[[#This Row],[Table2.INSTRUCTION_COVERED]])</f>
        <v>218</v>
      </c>
      <c r="H100">
        <v>0</v>
      </c>
      <c r="I100">
        <v>4</v>
      </c>
      <c r="J100">
        <f>(Merge1[[#This Row],[Table2.BRANCH_MISSED]]+Merge1[[#This Row],[Table2.BRANCH_COVERED]])</f>
        <v>4</v>
      </c>
      <c r="K100">
        <v>0</v>
      </c>
      <c r="L100">
        <v>34</v>
      </c>
      <c r="M100">
        <f>(Merge1[[#This Row],[Table2.COMPLEXITY_MISSED]]+Merge1[[#This Row],[Table2.COMPLEXITY_COVERED]])</f>
        <v>34</v>
      </c>
      <c r="N100" s="5">
        <f>(Merge1[[#This Row],[Table2.INSTRUCTION_COVERED]]/Merge1[[#This Row],[Instruction total]])*100</f>
        <v>100</v>
      </c>
      <c r="O100" s="5">
        <f t="shared" si="3"/>
        <v>100</v>
      </c>
      <c r="P100" s="5" t="str">
        <f>LEFT(Merge1[[#This Row],[Mutation Coverage]], SEARCH("%",Merge1[[#This Row],[Mutation Coverage]])-1)</f>
        <v>100</v>
      </c>
    </row>
    <row r="101" spans="1:16" x14ac:dyDescent="0.3">
      <c r="A101" s="5" t="s">
        <v>201</v>
      </c>
      <c r="B101" s="5" t="s">
        <v>202</v>
      </c>
      <c r="C101" s="5" t="s">
        <v>203</v>
      </c>
      <c r="D101" s="5" t="s">
        <v>532</v>
      </c>
      <c r="E101">
        <v>0</v>
      </c>
      <c r="F101">
        <v>209</v>
      </c>
      <c r="G101">
        <f>(Merge1[[#This Row],[Table2.INSTRUCTION_MISSED]]+Merge1[[#This Row],[Table2.INSTRUCTION_COVERED]])</f>
        <v>209</v>
      </c>
      <c r="H101">
        <v>0</v>
      </c>
      <c r="I101">
        <v>4</v>
      </c>
      <c r="J101">
        <f>(Merge1[[#This Row],[Table2.BRANCH_MISSED]]+Merge1[[#This Row],[Table2.BRANCH_COVERED]])</f>
        <v>4</v>
      </c>
      <c r="K101">
        <v>0</v>
      </c>
      <c r="L101">
        <v>32</v>
      </c>
      <c r="M101">
        <f>(Merge1[[#This Row],[Table2.COMPLEXITY_MISSED]]+Merge1[[#This Row],[Table2.COMPLEXITY_COVERED]])</f>
        <v>32</v>
      </c>
      <c r="N101" s="5">
        <f>(Merge1[[#This Row],[Table2.INSTRUCTION_COVERED]]/Merge1[[#This Row],[Instruction total]])*100</f>
        <v>100</v>
      </c>
      <c r="O101" s="5">
        <f t="shared" si="3"/>
        <v>100</v>
      </c>
      <c r="P101" s="5" t="str">
        <f>LEFT(Merge1[[#This Row],[Mutation Coverage]], SEARCH("%",Merge1[[#This Row],[Mutation Coverage]])-1)</f>
        <v>100</v>
      </c>
    </row>
    <row r="102" spans="1:16" x14ac:dyDescent="0.3">
      <c r="A102" s="5" t="s">
        <v>209</v>
      </c>
      <c r="B102" s="5" t="s">
        <v>196</v>
      </c>
      <c r="C102" s="5" t="s">
        <v>197</v>
      </c>
      <c r="D102" s="5" t="s">
        <v>533</v>
      </c>
      <c r="E102">
        <v>0</v>
      </c>
      <c r="F102">
        <v>226</v>
      </c>
      <c r="G102">
        <f>(Merge1[[#This Row],[Table2.INSTRUCTION_MISSED]]+Merge1[[#This Row],[Table2.INSTRUCTION_COVERED]])</f>
        <v>226</v>
      </c>
      <c r="H102">
        <v>0</v>
      </c>
      <c r="I102">
        <v>4</v>
      </c>
      <c r="J102">
        <f>(Merge1[[#This Row],[Table2.BRANCH_MISSED]]+Merge1[[#This Row],[Table2.BRANCH_COVERED]])</f>
        <v>4</v>
      </c>
      <c r="K102">
        <v>0</v>
      </c>
      <c r="L102">
        <v>33</v>
      </c>
      <c r="M102">
        <f>(Merge1[[#This Row],[Table2.COMPLEXITY_MISSED]]+Merge1[[#This Row],[Table2.COMPLEXITY_COVERED]])</f>
        <v>33</v>
      </c>
      <c r="N102" s="5">
        <f>(Merge1[[#This Row],[Table2.INSTRUCTION_COVERED]]/Merge1[[#This Row],[Instruction total]])*100</f>
        <v>100</v>
      </c>
      <c r="O102" s="5">
        <f t="shared" si="3"/>
        <v>100</v>
      </c>
      <c r="P102" s="5" t="str">
        <f>LEFT(Merge1[[#This Row],[Mutation Coverage]], SEARCH("%",Merge1[[#This Row],[Mutation Coverage]])-1)</f>
        <v>100</v>
      </c>
    </row>
    <row r="103" spans="1:16" x14ac:dyDescent="0.3">
      <c r="A103" s="5" t="s">
        <v>198</v>
      </c>
      <c r="B103" s="5" t="s">
        <v>31</v>
      </c>
      <c r="C103" s="5" t="s">
        <v>199</v>
      </c>
      <c r="D103" s="5" t="s">
        <v>534</v>
      </c>
      <c r="E103">
        <v>0</v>
      </c>
      <c r="F103">
        <v>226</v>
      </c>
      <c r="G103">
        <f>(Merge1[[#This Row],[Table2.INSTRUCTION_MISSED]]+Merge1[[#This Row],[Table2.INSTRUCTION_COVERED]])</f>
        <v>226</v>
      </c>
      <c r="H103">
        <v>0</v>
      </c>
      <c r="I103">
        <v>4</v>
      </c>
      <c r="J103">
        <f>(Merge1[[#This Row],[Table2.BRANCH_MISSED]]+Merge1[[#This Row],[Table2.BRANCH_COVERED]])</f>
        <v>4</v>
      </c>
      <c r="K103">
        <v>0</v>
      </c>
      <c r="L103">
        <v>34</v>
      </c>
      <c r="M103">
        <f>(Merge1[[#This Row],[Table2.COMPLEXITY_MISSED]]+Merge1[[#This Row],[Table2.COMPLEXITY_COVERED]])</f>
        <v>34</v>
      </c>
      <c r="N103" s="5">
        <f>(Merge1[[#This Row],[Table2.INSTRUCTION_COVERED]]/Merge1[[#This Row],[Instruction total]])*100</f>
        <v>100</v>
      </c>
      <c r="O103" s="5">
        <f t="shared" si="3"/>
        <v>100</v>
      </c>
      <c r="P103" s="5" t="str">
        <f>LEFT(Merge1[[#This Row],[Mutation Coverage]], SEARCH("%",Merge1[[#This Row],[Mutation Coverage]])-1)</f>
        <v>100</v>
      </c>
    </row>
    <row r="104" spans="1:16" x14ac:dyDescent="0.3">
      <c r="A104" s="5" t="s">
        <v>195</v>
      </c>
      <c r="B104" s="5" t="s">
        <v>196</v>
      </c>
      <c r="C104" s="5" t="s">
        <v>197</v>
      </c>
      <c r="D104" s="5" t="s">
        <v>535</v>
      </c>
      <c r="E104">
        <v>0</v>
      </c>
      <c r="F104">
        <v>226</v>
      </c>
      <c r="G104">
        <f>(Merge1[[#This Row],[Table2.INSTRUCTION_MISSED]]+Merge1[[#This Row],[Table2.INSTRUCTION_COVERED]])</f>
        <v>226</v>
      </c>
      <c r="H104">
        <v>0</v>
      </c>
      <c r="I104">
        <v>4</v>
      </c>
      <c r="J104">
        <f>(Merge1[[#This Row],[Table2.BRANCH_MISSED]]+Merge1[[#This Row],[Table2.BRANCH_COVERED]])</f>
        <v>4</v>
      </c>
      <c r="K104">
        <v>0</v>
      </c>
      <c r="L104">
        <v>33</v>
      </c>
      <c r="M104">
        <f>(Merge1[[#This Row],[Table2.COMPLEXITY_MISSED]]+Merge1[[#This Row],[Table2.COMPLEXITY_COVERED]])</f>
        <v>33</v>
      </c>
      <c r="N104" s="5">
        <f>(Merge1[[#This Row],[Table2.INSTRUCTION_COVERED]]/Merge1[[#This Row],[Instruction total]])*100</f>
        <v>100</v>
      </c>
      <c r="O104" s="5">
        <f t="shared" si="3"/>
        <v>100</v>
      </c>
      <c r="P104" s="5" t="str">
        <f>LEFT(Merge1[[#This Row],[Mutation Coverage]], SEARCH("%",Merge1[[#This Row],[Mutation Coverage]])-1)</f>
        <v>100</v>
      </c>
    </row>
    <row r="105" spans="1:16" x14ac:dyDescent="0.3">
      <c r="A105" s="5" t="s">
        <v>193</v>
      </c>
      <c r="B105" s="5" t="s">
        <v>194</v>
      </c>
      <c r="C105" s="5" t="s">
        <v>37</v>
      </c>
      <c r="D105" s="5" t="s">
        <v>536</v>
      </c>
      <c r="E105">
        <v>0</v>
      </c>
      <c r="F105">
        <v>88</v>
      </c>
      <c r="G105">
        <f>(Merge1[[#This Row],[Table2.INSTRUCTION_MISSED]]+Merge1[[#This Row],[Table2.INSTRUCTION_COVERED]])</f>
        <v>88</v>
      </c>
      <c r="H105">
        <v>0</v>
      </c>
      <c r="I105">
        <v>8</v>
      </c>
      <c r="J105">
        <f>(Merge1[[#This Row],[Table2.BRANCH_MISSED]]+Merge1[[#This Row],[Table2.BRANCH_COVERED]])</f>
        <v>8</v>
      </c>
      <c r="K105">
        <v>0</v>
      </c>
      <c r="L105">
        <v>20</v>
      </c>
      <c r="M105">
        <f>(Merge1[[#This Row],[Table2.COMPLEXITY_MISSED]]+Merge1[[#This Row],[Table2.COMPLEXITY_COVERED]])</f>
        <v>20</v>
      </c>
      <c r="N105" s="5">
        <f>(Merge1[[#This Row],[Table2.INSTRUCTION_COVERED]]/Merge1[[#This Row],[Instruction total]])*100</f>
        <v>100</v>
      </c>
      <c r="O105" s="5">
        <f t="shared" si="3"/>
        <v>100</v>
      </c>
      <c r="P105" s="5" t="str">
        <f>LEFT(Merge1[[#This Row],[Mutation Coverage]], SEARCH("%",Merge1[[#This Row],[Mutation Coverage]])-1)</f>
        <v>100</v>
      </c>
    </row>
    <row r="106" spans="1:16" x14ac:dyDescent="0.3">
      <c r="A106" s="5" t="s">
        <v>204</v>
      </c>
      <c r="B106" s="5" t="s">
        <v>202</v>
      </c>
      <c r="C106" s="5" t="s">
        <v>205</v>
      </c>
      <c r="D106" s="5" t="s">
        <v>537</v>
      </c>
      <c r="E106">
        <v>0</v>
      </c>
      <c r="F106">
        <v>216</v>
      </c>
      <c r="G106">
        <f>(Merge1[[#This Row],[Table2.INSTRUCTION_MISSED]]+Merge1[[#This Row],[Table2.INSTRUCTION_COVERED]])</f>
        <v>216</v>
      </c>
      <c r="H106">
        <v>0</v>
      </c>
      <c r="I106">
        <v>4</v>
      </c>
      <c r="J106">
        <f>(Merge1[[#This Row],[Table2.BRANCH_MISSED]]+Merge1[[#This Row],[Table2.BRANCH_COVERED]])</f>
        <v>4</v>
      </c>
      <c r="K106">
        <v>0</v>
      </c>
      <c r="L106">
        <v>32</v>
      </c>
      <c r="M106">
        <f>(Merge1[[#This Row],[Table2.COMPLEXITY_MISSED]]+Merge1[[#This Row],[Table2.COMPLEXITY_COVERED]])</f>
        <v>32</v>
      </c>
      <c r="N106" s="5">
        <f>(Merge1[[#This Row],[Table2.INSTRUCTION_COVERED]]/Merge1[[#This Row],[Instruction total]])*100</f>
        <v>100</v>
      </c>
      <c r="O106" s="5">
        <f t="shared" si="3"/>
        <v>100</v>
      </c>
      <c r="P106" s="5" t="str">
        <f>LEFT(Merge1[[#This Row],[Mutation Coverage]], SEARCH("%",Merge1[[#This Row],[Mutation Coverage]])-1)</f>
        <v>97</v>
      </c>
    </row>
    <row r="107" spans="1:16" x14ac:dyDescent="0.3">
      <c r="A107" s="5" t="s">
        <v>206</v>
      </c>
      <c r="B107" s="5" t="s">
        <v>207</v>
      </c>
      <c r="C107" s="5" t="s">
        <v>208</v>
      </c>
      <c r="D107" s="5" t="s">
        <v>538</v>
      </c>
      <c r="E107">
        <v>2</v>
      </c>
      <c r="F107">
        <v>57</v>
      </c>
      <c r="G107">
        <f>(Merge1[[#This Row],[Table2.INSTRUCTION_MISSED]]+Merge1[[#This Row],[Table2.INSTRUCTION_COVERED]])</f>
        <v>59</v>
      </c>
      <c r="H107">
        <v>1</v>
      </c>
      <c r="I107">
        <v>9</v>
      </c>
      <c r="J107">
        <f>(Merge1[[#This Row],[Table2.BRANCH_MISSED]]+Merge1[[#This Row],[Table2.BRANCH_COVERED]])</f>
        <v>10</v>
      </c>
      <c r="K107">
        <v>1</v>
      </c>
      <c r="L107">
        <v>11</v>
      </c>
      <c r="M107">
        <f>(Merge1[[#This Row],[Table2.COMPLEXITY_MISSED]]+Merge1[[#This Row],[Table2.COMPLEXITY_COVERED]])</f>
        <v>12</v>
      </c>
      <c r="N107" s="5">
        <f>(Merge1[[#This Row],[Table2.INSTRUCTION_COVERED]]/Merge1[[#This Row],[Instruction total]])*100</f>
        <v>96.610169491525426</v>
      </c>
      <c r="O107" s="5">
        <f t="shared" si="3"/>
        <v>90</v>
      </c>
      <c r="P107" s="5" t="str">
        <f>LEFT(Merge1[[#This Row],[Mutation Coverage]], SEARCH("%",Merge1[[#This Row],[Mutation Coverage]])-1)</f>
        <v>92</v>
      </c>
    </row>
    <row r="108" spans="1:16" x14ac:dyDescent="0.3">
      <c r="A108" s="5" t="s">
        <v>121</v>
      </c>
      <c r="B108" s="5" t="s">
        <v>122</v>
      </c>
      <c r="C108" s="5" t="s">
        <v>123</v>
      </c>
      <c r="D108" s="5" t="s">
        <v>540</v>
      </c>
      <c r="E108">
        <v>14</v>
      </c>
      <c r="F108">
        <v>97</v>
      </c>
      <c r="G108">
        <f>(Merge1[[#This Row],[Table2.INSTRUCTION_MISSED]]+Merge1[[#This Row],[Table2.INSTRUCTION_COVERED]])</f>
        <v>111</v>
      </c>
      <c r="H108">
        <v>0</v>
      </c>
      <c r="I108">
        <v>12</v>
      </c>
      <c r="J108">
        <f>(Merge1[[#This Row],[Table2.BRANCH_MISSED]]+Merge1[[#This Row],[Table2.BRANCH_COVERED]])</f>
        <v>12</v>
      </c>
      <c r="K108">
        <v>0</v>
      </c>
      <c r="L108">
        <v>10</v>
      </c>
      <c r="M108">
        <f>(Merge1[[#This Row],[Table2.COMPLEXITY_MISSED]]+Merge1[[#This Row],[Table2.COMPLEXITY_COVERED]])</f>
        <v>10</v>
      </c>
      <c r="N108" s="5">
        <f>(Merge1[[#This Row],[Table2.INSTRUCTION_COVERED]]/Merge1[[#This Row],[Instruction total]])*100</f>
        <v>87.387387387387378</v>
      </c>
      <c r="O108" s="5">
        <f t="shared" si="3"/>
        <v>100</v>
      </c>
      <c r="P108" s="5" t="str">
        <f>LEFT(Merge1[[#This Row],[Mutation Coverage]], SEARCH("%",Merge1[[#This Row],[Mutation Coverage]])-1)</f>
        <v>82</v>
      </c>
    </row>
    <row r="109" spans="1:16" x14ac:dyDescent="0.3">
      <c r="A109" s="5" t="s">
        <v>94</v>
      </c>
      <c r="B109" s="5" t="s">
        <v>95</v>
      </c>
      <c r="C109" s="5" t="s">
        <v>96</v>
      </c>
      <c r="D109" s="5" t="s">
        <v>541</v>
      </c>
      <c r="E109">
        <v>55</v>
      </c>
      <c r="F109">
        <v>947</v>
      </c>
      <c r="G109">
        <f>(Merge1[[#This Row],[Table2.INSTRUCTION_MISSED]]+Merge1[[#This Row],[Table2.INSTRUCTION_COVERED]])</f>
        <v>1002</v>
      </c>
      <c r="H109">
        <v>30</v>
      </c>
      <c r="I109">
        <v>190</v>
      </c>
      <c r="J109">
        <f>(Merge1[[#This Row],[Table2.BRANCH_MISSED]]+Merge1[[#This Row],[Table2.BRANCH_COVERED]])</f>
        <v>220</v>
      </c>
      <c r="K109">
        <v>32</v>
      </c>
      <c r="L109">
        <v>109</v>
      </c>
      <c r="M109">
        <f>(Merge1[[#This Row],[Table2.COMPLEXITY_MISSED]]+Merge1[[#This Row],[Table2.COMPLEXITY_COVERED]])</f>
        <v>141</v>
      </c>
      <c r="N109" s="5">
        <f>(Merge1[[#This Row],[Table2.INSTRUCTION_COVERED]]/Merge1[[#This Row],[Instruction total]])*100</f>
        <v>94.510978043912175</v>
      </c>
      <c r="O109" s="5">
        <f t="shared" si="3"/>
        <v>86.36363636363636</v>
      </c>
      <c r="P109" s="5" t="str">
        <f>LEFT(Merge1[[#This Row],[Mutation Coverage]], SEARCH("%",Merge1[[#This Row],[Mutation Coverage]])-1)</f>
        <v>87</v>
      </c>
    </row>
    <row r="110" spans="1:16" x14ac:dyDescent="0.3">
      <c r="A110" s="5" t="s">
        <v>118</v>
      </c>
      <c r="B110" s="5" t="s">
        <v>119</v>
      </c>
      <c r="C110" s="5" t="s">
        <v>120</v>
      </c>
      <c r="D110" s="5" t="s">
        <v>542</v>
      </c>
      <c r="E110">
        <v>0</v>
      </c>
      <c r="F110">
        <v>47</v>
      </c>
      <c r="G110">
        <f>(Merge1[[#This Row],[Table2.INSTRUCTION_MISSED]]+Merge1[[#This Row],[Table2.INSTRUCTION_COVERED]])</f>
        <v>47</v>
      </c>
      <c r="H110">
        <v>1</v>
      </c>
      <c r="I110">
        <v>5</v>
      </c>
      <c r="J110">
        <f>(Merge1[[#This Row],[Table2.BRANCH_MISSED]]+Merge1[[#This Row],[Table2.BRANCH_COVERED]])</f>
        <v>6</v>
      </c>
      <c r="K110">
        <v>1</v>
      </c>
      <c r="L110">
        <v>6</v>
      </c>
      <c r="M110">
        <f>(Merge1[[#This Row],[Table2.COMPLEXITY_MISSED]]+Merge1[[#This Row],[Table2.COMPLEXITY_COVERED]])</f>
        <v>7</v>
      </c>
      <c r="N110" s="5">
        <f>(Merge1[[#This Row],[Table2.INSTRUCTION_COVERED]]/Merge1[[#This Row],[Instruction total]])*100</f>
        <v>100</v>
      </c>
      <c r="O110" s="5">
        <f t="shared" si="3"/>
        <v>83.333333333333343</v>
      </c>
      <c r="P110" s="5" t="str">
        <f>LEFT(Merge1[[#This Row],[Mutation Coverage]], SEARCH("%",Merge1[[#This Row],[Mutation Coverage]])-1)</f>
        <v>100</v>
      </c>
    </row>
    <row r="111" spans="1:16" x14ac:dyDescent="0.3">
      <c r="A111" s="5" t="s">
        <v>103</v>
      </c>
      <c r="B111" s="5" t="s">
        <v>104</v>
      </c>
      <c r="C111" s="5" t="s">
        <v>105</v>
      </c>
      <c r="D111" s="5" t="s">
        <v>546</v>
      </c>
      <c r="E111">
        <v>0</v>
      </c>
      <c r="F111">
        <v>133</v>
      </c>
      <c r="G111">
        <f>(Merge1[[#This Row],[Table2.INSTRUCTION_MISSED]]+Merge1[[#This Row],[Table2.INSTRUCTION_COVERED]])</f>
        <v>133</v>
      </c>
      <c r="H111">
        <v>0</v>
      </c>
      <c r="I111">
        <v>12</v>
      </c>
      <c r="J111">
        <f>(Merge1[[#This Row],[Table2.BRANCH_MISSED]]+Merge1[[#This Row],[Table2.BRANCH_COVERED]])</f>
        <v>12</v>
      </c>
      <c r="K111">
        <v>0</v>
      </c>
      <c r="L111">
        <v>13</v>
      </c>
      <c r="M111">
        <f>(Merge1[[#This Row],[Table2.COMPLEXITY_MISSED]]+Merge1[[#This Row],[Table2.COMPLEXITY_COVERED]])</f>
        <v>13</v>
      </c>
      <c r="N111" s="5">
        <f>(Merge1[[#This Row],[Table2.INSTRUCTION_COVERED]]/Merge1[[#This Row],[Instruction total]])*100</f>
        <v>100</v>
      </c>
      <c r="O111" s="5">
        <f t="shared" si="3"/>
        <v>100</v>
      </c>
      <c r="P111" s="5" t="str">
        <f>LEFT(Merge1[[#This Row],[Mutation Coverage]], SEARCH("%",Merge1[[#This Row],[Mutation Coverage]])-1)</f>
        <v>100</v>
      </c>
    </row>
    <row r="112" spans="1:16" x14ac:dyDescent="0.3">
      <c r="A112" s="5" t="s">
        <v>124</v>
      </c>
      <c r="B112" s="5" t="s">
        <v>125</v>
      </c>
      <c r="C112" s="5" t="s">
        <v>126</v>
      </c>
      <c r="D112" s="5" t="s">
        <v>550</v>
      </c>
      <c r="E112">
        <v>37</v>
      </c>
      <c r="F112">
        <v>407</v>
      </c>
      <c r="G112">
        <f>(Merge1[[#This Row],[Table2.INSTRUCTION_MISSED]]+Merge1[[#This Row],[Table2.INSTRUCTION_COVERED]])</f>
        <v>444</v>
      </c>
      <c r="H112">
        <v>2</v>
      </c>
      <c r="I112">
        <v>48</v>
      </c>
      <c r="J112">
        <f>(Merge1[[#This Row],[Table2.BRANCH_MISSED]]+Merge1[[#This Row],[Table2.BRANCH_COVERED]])</f>
        <v>50</v>
      </c>
      <c r="K112">
        <v>5</v>
      </c>
      <c r="L112">
        <v>51</v>
      </c>
      <c r="M112">
        <f>(Merge1[[#This Row],[Table2.COMPLEXITY_MISSED]]+Merge1[[#This Row],[Table2.COMPLEXITY_COVERED]])</f>
        <v>56</v>
      </c>
      <c r="N112" s="5">
        <f>(Merge1[[#This Row],[Table2.INSTRUCTION_COVERED]]/Merge1[[#This Row],[Instruction total]])*100</f>
        <v>91.666666666666657</v>
      </c>
      <c r="O112" s="5">
        <f t="shared" si="3"/>
        <v>96</v>
      </c>
      <c r="P112" s="5" t="str">
        <f>LEFT(Merge1[[#This Row],[Mutation Coverage]], SEARCH("%",Merge1[[#This Row],[Mutation Coverage]])-1)</f>
        <v>84</v>
      </c>
    </row>
    <row r="113" spans="1:16" x14ac:dyDescent="0.3">
      <c r="A113" s="5" t="s">
        <v>109</v>
      </c>
      <c r="B113" s="5" t="s">
        <v>110</v>
      </c>
      <c r="C113" s="5" t="s">
        <v>111</v>
      </c>
      <c r="D113" s="5" t="s">
        <v>551</v>
      </c>
      <c r="E113">
        <v>29</v>
      </c>
      <c r="F113">
        <v>739</v>
      </c>
      <c r="G113">
        <f>(Merge1[[#This Row],[Table2.INSTRUCTION_MISSED]]+Merge1[[#This Row],[Table2.INSTRUCTION_COVERED]])</f>
        <v>768</v>
      </c>
      <c r="H113">
        <v>2</v>
      </c>
      <c r="I113">
        <v>92</v>
      </c>
      <c r="J113">
        <f>(Merge1[[#This Row],[Table2.BRANCH_MISSED]]+Merge1[[#This Row],[Table2.BRANCH_COVERED]])</f>
        <v>94</v>
      </c>
      <c r="K113">
        <v>5</v>
      </c>
      <c r="L113">
        <v>79</v>
      </c>
      <c r="M113">
        <f>(Merge1[[#This Row],[Table2.COMPLEXITY_MISSED]]+Merge1[[#This Row],[Table2.COMPLEXITY_COVERED]])</f>
        <v>84</v>
      </c>
      <c r="N113" s="5">
        <f>(Merge1[[#This Row],[Table2.INSTRUCTION_COVERED]]/Merge1[[#This Row],[Instruction total]])*100</f>
        <v>96.223958333333343</v>
      </c>
      <c r="O113" s="5">
        <f t="shared" si="3"/>
        <v>97.872340425531917</v>
      </c>
      <c r="P113" s="5" t="str">
        <f>LEFT(Merge1[[#This Row],[Mutation Coverage]], SEARCH("%",Merge1[[#This Row],[Mutation Coverage]])-1)</f>
        <v>96</v>
      </c>
    </row>
    <row r="114" spans="1:16" x14ac:dyDescent="0.3">
      <c r="A114" s="5" t="s">
        <v>133</v>
      </c>
      <c r="B114" s="5" t="s">
        <v>134</v>
      </c>
      <c r="C114" s="5" t="s">
        <v>135</v>
      </c>
      <c r="D114" s="5" t="s">
        <v>552</v>
      </c>
      <c r="E114">
        <v>72</v>
      </c>
      <c r="F114">
        <v>1656</v>
      </c>
      <c r="G114">
        <f>(Merge1[[#This Row],[Table2.INSTRUCTION_MISSED]]+Merge1[[#This Row],[Table2.INSTRUCTION_COVERED]])</f>
        <v>1728</v>
      </c>
      <c r="H114">
        <v>17</v>
      </c>
      <c r="I114">
        <v>201</v>
      </c>
      <c r="J114">
        <f>(Merge1[[#This Row],[Table2.BRANCH_MISSED]]+Merge1[[#This Row],[Table2.BRANCH_COVERED]])</f>
        <v>218</v>
      </c>
      <c r="K114">
        <v>22</v>
      </c>
      <c r="L114">
        <v>200</v>
      </c>
      <c r="M114">
        <f>(Merge1[[#This Row],[Table2.COMPLEXITY_MISSED]]+Merge1[[#This Row],[Table2.COMPLEXITY_COVERED]])</f>
        <v>222</v>
      </c>
      <c r="N114" s="5">
        <f>(Merge1[[#This Row],[Table2.INSTRUCTION_COVERED]]/Merge1[[#This Row],[Instruction total]])*100</f>
        <v>95.833333333333343</v>
      </c>
      <c r="O114" s="5">
        <f t="shared" si="3"/>
        <v>92.201834862385326</v>
      </c>
      <c r="P114" s="5" t="str">
        <f>LEFT(Merge1[[#This Row],[Mutation Coverage]], SEARCH("%",Merge1[[#This Row],[Mutation Coverage]])-1)</f>
        <v>84</v>
      </c>
    </row>
    <row r="115" spans="1:16" x14ac:dyDescent="0.3">
      <c r="A115" s="5" t="s">
        <v>127</v>
      </c>
      <c r="B115" s="5" t="s">
        <v>128</v>
      </c>
      <c r="C115" s="5" t="s">
        <v>129</v>
      </c>
      <c r="D115" s="5" t="s">
        <v>553</v>
      </c>
      <c r="E115">
        <v>88</v>
      </c>
      <c r="F115">
        <v>55</v>
      </c>
      <c r="G115">
        <f>(Merge1[[#This Row],[Table2.INSTRUCTION_MISSED]]+Merge1[[#This Row],[Table2.INSTRUCTION_COVERED]])</f>
        <v>143</v>
      </c>
      <c r="H115">
        <v>0</v>
      </c>
      <c r="I115">
        <v>0</v>
      </c>
      <c r="J115">
        <f>(Merge1[[#This Row],[Table2.BRANCH_MISSED]]+Merge1[[#This Row],[Table2.BRANCH_COVERED]])</f>
        <v>0</v>
      </c>
      <c r="K115">
        <v>26</v>
      </c>
      <c r="L115">
        <v>15</v>
      </c>
      <c r="M115">
        <f>(Merge1[[#This Row],[Table2.COMPLEXITY_MISSED]]+Merge1[[#This Row],[Table2.COMPLEXITY_COVERED]])</f>
        <v>41</v>
      </c>
      <c r="N115" s="5">
        <f>(Merge1[[#This Row],[Table2.INSTRUCTION_COVERED]]/Merge1[[#This Row],[Instruction total]])*100</f>
        <v>38.461538461538467</v>
      </c>
      <c r="O115" s="5">
        <v>0</v>
      </c>
      <c r="P115" s="5" t="str">
        <f>LEFT(Merge1[[#This Row],[Mutation Coverage]], SEARCH("%",Merge1[[#This Row],[Mutation Coverage]])-1)</f>
        <v>10</v>
      </c>
    </row>
    <row r="116" spans="1:16" x14ac:dyDescent="0.3">
      <c r="A116" s="5" t="s">
        <v>130</v>
      </c>
      <c r="B116" s="5" t="s">
        <v>131</v>
      </c>
      <c r="C116" s="5" t="s">
        <v>132</v>
      </c>
      <c r="D116" s="5" t="s">
        <v>554</v>
      </c>
      <c r="E116">
        <v>0</v>
      </c>
      <c r="F116">
        <v>591</v>
      </c>
      <c r="G116">
        <f>(Merge1[[#This Row],[Table2.INSTRUCTION_MISSED]]+Merge1[[#This Row],[Table2.INSTRUCTION_COVERED]])</f>
        <v>591</v>
      </c>
      <c r="H116">
        <v>0</v>
      </c>
      <c r="I116">
        <v>12</v>
      </c>
      <c r="J116">
        <f>(Merge1[[#This Row],[Table2.BRANCH_MISSED]]+Merge1[[#This Row],[Table2.BRANCH_COVERED]])</f>
        <v>12</v>
      </c>
      <c r="K116">
        <v>0</v>
      </c>
      <c r="L116">
        <v>70</v>
      </c>
      <c r="M116">
        <f>(Merge1[[#This Row],[Table2.COMPLEXITY_MISSED]]+Merge1[[#This Row],[Table2.COMPLEXITY_COVERED]])</f>
        <v>70</v>
      </c>
      <c r="N116" s="5">
        <f>(Merge1[[#This Row],[Table2.INSTRUCTION_COVERED]]/Merge1[[#This Row],[Instruction total]])*100</f>
        <v>100</v>
      </c>
      <c r="O116" s="5">
        <f t="shared" si="3"/>
        <v>100</v>
      </c>
      <c r="P116" s="5" t="str">
        <f>LEFT(Merge1[[#This Row],[Mutation Coverage]], SEARCH("%",Merge1[[#This Row],[Mutation Coverage]])-1)</f>
        <v>100</v>
      </c>
    </row>
    <row r="117" spans="1:16" x14ac:dyDescent="0.3">
      <c r="A117" s="5" t="s">
        <v>115</v>
      </c>
      <c r="B117" s="5" t="s">
        <v>116</v>
      </c>
      <c r="C117" s="5" t="s">
        <v>117</v>
      </c>
      <c r="D117" s="5" t="s">
        <v>555</v>
      </c>
      <c r="E117">
        <v>66</v>
      </c>
      <c r="F117">
        <v>317</v>
      </c>
      <c r="G117">
        <f>(Merge1[[#This Row],[Table2.INSTRUCTION_MISSED]]+Merge1[[#This Row],[Table2.INSTRUCTION_COVERED]])</f>
        <v>383</v>
      </c>
      <c r="H117">
        <v>1</v>
      </c>
      <c r="I117">
        <v>7</v>
      </c>
      <c r="J117">
        <f>(Merge1[[#This Row],[Table2.BRANCH_MISSED]]+Merge1[[#This Row],[Table2.BRANCH_COVERED]])</f>
        <v>8</v>
      </c>
      <c r="K117">
        <v>4</v>
      </c>
      <c r="L117">
        <v>14</v>
      </c>
      <c r="M117">
        <f>(Merge1[[#This Row],[Table2.COMPLEXITY_MISSED]]+Merge1[[#This Row],[Table2.COMPLEXITY_COVERED]])</f>
        <v>18</v>
      </c>
      <c r="N117" s="5">
        <f>(Merge1[[#This Row],[Table2.INSTRUCTION_COVERED]]/Merge1[[#This Row],[Instruction total]])*100</f>
        <v>82.767624020887737</v>
      </c>
      <c r="O117" s="5">
        <f t="shared" si="3"/>
        <v>87.5</v>
      </c>
      <c r="P117" s="5" t="str">
        <f>LEFT(Merge1[[#This Row],[Mutation Coverage]], SEARCH("%",Merge1[[#This Row],[Mutation Coverage]])-1)</f>
        <v>79</v>
      </c>
    </row>
    <row r="118" spans="1:16" x14ac:dyDescent="0.3">
      <c r="A118" s="5" t="s">
        <v>106</v>
      </c>
      <c r="B118" s="5" t="s">
        <v>107</v>
      </c>
      <c r="C118" s="5" t="s">
        <v>108</v>
      </c>
      <c r="D118" s="5" t="s">
        <v>556</v>
      </c>
      <c r="E118">
        <v>55</v>
      </c>
      <c r="F118">
        <v>1085</v>
      </c>
      <c r="G118">
        <f>(Merge1[[#This Row],[Table2.INSTRUCTION_MISSED]]+Merge1[[#This Row],[Table2.INSTRUCTION_COVERED]])</f>
        <v>1140</v>
      </c>
      <c r="H118">
        <v>40</v>
      </c>
      <c r="I118">
        <v>212</v>
      </c>
      <c r="J118">
        <f>(Merge1[[#This Row],[Table2.BRANCH_MISSED]]+Merge1[[#This Row],[Table2.BRANCH_COVERED]])</f>
        <v>252</v>
      </c>
      <c r="K118">
        <v>42</v>
      </c>
      <c r="L118">
        <v>127</v>
      </c>
      <c r="M118">
        <f>(Merge1[[#This Row],[Table2.COMPLEXITY_MISSED]]+Merge1[[#This Row],[Table2.COMPLEXITY_COVERED]])</f>
        <v>169</v>
      </c>
      <c r="N118" s="5">
        <f>(Merge1[[#This Row],[Table2.INSTRUCTION_COVERED]]/Merge1[[#This Row],[Instruction total]])*100</f>
        <v>95.175438596491219</v>
      </c>
      <c r="O118" s="5">
        <f t="shared" si="3"/>
        <v>84.126984126984127</v>
      </c>
      <c r="P118" s="5" t="str">
        <f>LEFT(Merge1[[#This Row],[Mutation Coverage]], SEARCH("%",Merge1[[#This Row],[Mutation Coverage]])-1)</f>
        <v>88</v>
      </c>
    </row>
    <row r="119" spans="1:16" x14ac:dyDescent="0.3">
      <c r="A119" s="5" t="s">
        <v>97</v>
      </c>
      <c r="B119" s="5" t="s">
        <v>98</v>
      </c>
      <c r="C119" s="5" t="s">
        <v>99</v>
      </c>
      <c r="D119" s="5" t="s">
        <v>557</v>
      </c>
      <c r="E119">
        <v>0</v>
      </c>
      <c r="F119">
        <v>52</v>
      </c>
      <c r="G119">
        <f>(Merge1[[#This Row],[Table2.INSTRUCTION_MISSED]]+Merge1[[#This Row],[Table2.INSTRUCTION_COVERED]])</f>
        <v>52</v>
      </c>
      <c r="H119">
        <v>0</v>
      </c>
      <c r="I119">
        <v>0</v>
      </c>
      <c r="J119">
        <f>(Merge1[[#This Row],[Table2.BRANCH_MISSED]]+Merge1[[#This Row],[Table2.BRANCH_COVERED]])</f>
        <v>0</v>
      </c>
      <c r="K119">
        <v>0</v>
      </c>
      <c r="L119">
        <v>5</v>
      </c>
      <c r="M119">
        <f>(Merge1[[#This Row],[Table2.COMPLEXITY_MISSED]]+Merge1[[#This Row],[Table2.COMPLEXITY_COVERED]])</f>
        <v>5</v>
      </c>
      <c r="N119" s="5">
        <f>(Merge1[[#This Row],[Table2.INSTRUCTION_COVERED]]/Merge1[[#This Row],[Instruction total]])*100</f>
        <v>100</v>
      </c>
      <c r="O119" s="5">
        <v>0</v>
      </c>
      <c r="P119" s="5" t="str">
        <f>LEFT(Merge1[[#This Row],[Mutation Coverage]], SEARCH("%",Merge1[[#This Row],[Mutation Coverage]])-1)</f>
        <v>100</v>
      </c>
    </row>
    <row r="120" spans="1:16" x14ac:dyDescent="0.3">
      <c r="A120" s="5" t="s">
        <v>100</v>
      </c>
      <c r="B120" s="5" t="s">
        <v>101</v>
      </c>
      <c r="C120" s="5" t="s">
        <v>102</v>
      </c>
      <c r="D120" s="5" t="s">
        <v>560</v>
      </c>
      <c r="E120">
        <v>4</v>
      </c>
      <c r="F120">
        <v>687</v>
      </c>
      <c r="G120">
        <f>(Merge1[[#This Row],[Table2.INSTRUCTION_MISSED]]+Merge1[[#This Row],[Table2.INSTRUCTION_COVERED]])</f>
        <v>691</v>
      </c>
      <c r="H120">
        <v>3</v>
      </c>
      <c r="I120">
        <v>111</v>
      </c>
      <c r="J120">
        <f>(Merge1[[#This Row],[Table2.BRANCH_MISSED]]+Merge1[[#This Row],[Table2.BRANCH_COVERED]])</f>
        <v>114</v>
      </c>
      <c r="K120">
        <v>3</v>
      </c>
      <c r="L120">
        <v>77</v>
      </c>
      <c r="M120">
        <f>(Merge1[[#This Row],[Table2.COMPLEXITY_MISSED]]+Merge1[[#This Row],[Table2.COMPLEXITY_COVERED]])</f>
        <v>80</v>
      </c>
      <c r="N120" s="5">
        <f>(Merge1[[#This Row],[Table2.INSTRUCTION_COVERED]]/Merge1[[#This Row],[Instruction total]])*100</f>
        <v>99.421128798842261</v>
      </c>
      <c r="O120" s="5">
        <f t="shared" si="3"/>
        <v>97.368421052631575</v>
      </c>
      <c r="P120" s="5" t="str">
        <f>LEFT(Merge1[[#This Row],[Mutation Coverage]], SEARCH("%",Merge1[[#This Row],[Mutation Coverage]])-1)</f>
        <v>81</v>
      </c>
    </row>
    <row r="121" spans="1:16" x14ac:dyDescent="0.3">
      <c r="A121" s="5" t="s">
        <v>112</v>
      </c>
      <c r="B121" s="5" t="s">
        <v>113</v>
      </c>
      <c r="C121" s="5" t="s">
        <v>114</v>
      </c>
      <c r="D121" s="5" t="s">
        <v>561</v>
      </c>
      <c r="E121">
        <v>3</v>
      </c>
      <c r="F121">
        <v>34</v>
      </c>
      <c r="G121">
        <f>(Merge1[[#This Row],[Table2.INSTRUCTION_MISSED]]+Merge1[[#This Row],[Table2.INSTRUCTION_COVERED]])</f>
        <v>37</v>
      </c>
      <c r="H121">
        <v>2</v>
      </c>
      <c r="I121">
        <v>4</v>
      </c>
      <c r="J121">
        <f>(Merge1[[#This Row],[Table2.BRANCH_MISSED]]+Merge1[[#This Row],[Table2.BRANCH_COVERED]])</f>
        <v>6</v>
      </c>
      <c r="K121">
        <v>2</v>
      </c>
      <c r="L121">
        <v>4</v>
      </c>
      <c r="M121">
        <f>(Merge1[[#This Row],[Table2.COMPLEXITY_MISSED]]+Merge1[[#This Row],[Table2.COMPLEXITY_COVERED]])</f>
        <v>6</v>
      </c>
      <c r="N121" s="5">
        <f>(Merge1[[#This Row],[Table2.INSTRUCTION_COVERED]]/Merge1[[#This Row],[Instruction total]])*100</f>
        <v>91.891891891891902</v>
      </c>
      <c r="O121" s="5">
        <f t="shared" si="3"/>
        <v>66.666666666666657</v>
      </c>
      <c r="P121" s="5" t="str">
        <f>LEFT(Merge1[[#This Row],[Mutation Coverage]], SEARCH("%",Merge1[[#This Row],[Mutation Coverage]])-1)</f>
        <v>57</v>
      </c>
    </row>
  </sheetData>
  <pageMargins left="0.7" right="0.7" top="0.75" bottom="0.75" header="0.3" footer="0.3"/>
  <ignoredErrors>
    <ignoredError sqref="O115 O119 O74 O70 O68 O54 O51 O49 O46:O47 O40 O32 O28 O18 O1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ED7-4F73-46C4-80BB-C6307CA3EBA4}">
  <dimension ref="A1:C121"/>
  <sheetViews>
    <sheetView topLeftCell="A111" workbookViewId="0">
      <selection activeCell="G4" sqref="G4:G5"/>
    </sheetView>
  </sheetViews>
  <sheetFormatPr defaultRowHeight="14.4" x14ac:dyDescent="0.3"/>
  <cols>
    <col min="1" max="1" width="26" customWidth="1"/>
    <col min="2" max="2" width="27.44140625" customWidth="1"/>
    <col min="3" max="3" width="19.77734375" customWidth="1"/>
  </cols>
  <sheetData>
    <row r="1" spans="1:3" x14ac:dyDescent="0.3">
      <c r="A1" s="6" t="s">
        <v>571</v>
      </c>
      <c r="B1" s="6" t="s">
        <v>572</v>
      </c>
      <c r="C1" s="7" t="s">
        <v>573</v>
      </c>
    </row>
    <row r="2" spans="1:3" x14ac:dyDescent="0.3">
      <c r="A2" s="8">
        <v>91.4</v>
      </c>
      <c r="B2" s="8">
        <v>91.304347826086953</v>
      </c>
      <c r="C2" s="9" t="s">
        <v>574</v>
      </c>
    </row>
    <row r="3" spans="1:3" x14ac:dyDescent="0.3">
      <c r="A3" s="10">
        <v>100</v>
      </c>
      <c r="B3" s="10">
        <v>93.181818181818173</v>
      </c>
      <c r="C3" s="11" t="s">
        <v>575</v>
      </c>
    </row>
    <row r="4" spans="1:3" x14ac:dyDescent="0.3">
      <c r="A4" s="8">
        <v>91.304347826086953</v>
      </c>
      <c r="B4" s="8">
        <v>75</v>
      </c>
      <c r="C4" s="9" t="s">
        <v>576</v>
      </c>
    </row>
    <row r="5" spans="1:3" x14ac:dyDescent="0.3">
      <c r="A5" s="10">
        <v>100</v>
      </c>
      <c r="B5" s="10">
        <v>100</v>
      </c>
      <c r="C5" s="11" t="s">
        <v>575</v>
      </c>
    </row>
    <row r="6" spans="1:3" x14ac:dyDescent="0.3">
      <c r="A6" s="8">
        <v>98.647030651340998</v>
      </c>
      <c r="B6" s="8">
        <v>93.886743886743886</v>
      </c>
      <c r="C6" s="9" t="s">
        <v>574</v>
      </c>
    </row>
    <row r="7" spans="1:3" x14ac:dyDescent="0.3">
      <c r="A7" s="10">
        <v>100</v>
      </c>
      <c r="B7" s="10">
        <v>100</v>
      </c>
      <c r="C7" s="11" t="s">
        <v>577</v>
      </c>
    </row>
    <row r="8" spans="1:3" x14ac:dyDescent="0.3">
      <c r="A8" s="8">
        <v>100</v>
      </c>
      <c r="B8" s="8">
        <v>96.456692913385822</v>
      </c>
      <c r="C8" s="9" t="s">
        <v>575</v>
      </c>
    </row>
    <row r="9" spans="1:3" x14ac:dyDescent="0.3">
      <c r="A9" s="10">
        <v>100</v>
      </c>
      <c r="B9" s="10">
        <v>100</v>
      </c>
      <c r="C9" s="11" t="s">
        <v>575</v>
      </c>
    </row>
    <row r="10" spans="1:3" x14ac:dyDescent="0.3">
      <c r="A10" s="8">
        <v>93.178621659634317</v>
      </c>
      <c r="B10" s="8">
        <v>81.739130434782609</v>
      </c>
      <c r="C10" s="9" t="s">
        <v>578</v>
      </c>
    </row>
    <row r="11" spans="1:3" x14ac:dyDescent="0.3">
      <c r="A11" s="10">
        <v>99.176954732510296</v>
      </c>
      <c r="B11" s="10">
        <v>96</v>
      </c>
      <c r="C11" s="11" t="s">
        <v>579</v>
      </c>
    </row>
    <row r="12" spans="1:3" x14ac:dyDescent="0.3">
      <c r="A12" s="8">
        <v>96.258503401360542</v>
      </c>
      <c r="B12" s="8">
        <v>82.857142857142861</v>
      </c>
      <c r="C12" s="9" t="s">
        <v>580</v>
      </c>
    </row>
    <row r="13" spans="1:3" x14ac:dyDescent="0.3">
      <c r="A13" s="10">
        <v>99.344262295081961</v>
      </c>
      <c r="B13" s="10">
        <v>97.058823529411768</v>
      </c>
      <c r="C13" s="11" t="s">
        <v>581</v>
      </c>
    </row>
    <row r="14" spans="1:3" x14ac:dyDescent="0.3">
      <c r="A14" s="8">
        <v>100</v>
      </c>
      <c r="B14" s="8">
        <v>98.148148148148152</v>
      </c>
      <c r="C14" s="9" t="s">
        <v>575</v>
      </c>
    </row>
    <row r="15" spans="1:3" x14ac:dyDescent="0.3">
      <c r="A15" s="10">
        <v>100</v>
      </c>
      <c r="B15" s="10">
        <v>100</v>
      </c>
      <c r="C15" s="11" t="s">
        <v>575</v>
      </c>
    </row>
    <row r="16" spans="1:3" x14ac:dyDescent="0.3">
      <c r="A16" s="8">
        <v>100</v>
      </c>
      <c r="B16" s="8">
        <v>0</v>
      </c>
      <c r="C16" s="9" t="s">
        <v>575</v>
      </c>
    </row>
    <row r="17" spans="1:3" x14ac:dyDescent="0.3">
      <c r="A17" s="10">
        <v>95.308123249299712</v>
      </c>
      <c r="B17" s="10">
        <v>92.63565891472868</v>
      </c>
      <c r="C17" s="11" t="s">
        <v>582</v>
      </c>
    </row>
    <row r="18" spans="1:3" x14ac:dyDescent="0.3">
      <c r="A18" s="8">
        <v>100</v>
      </c>
      <c r="B18" s="8">
        <v>0</v>
      </c>
      <c r="C18" s="9" t="s">
        <v>575</v>
      </c>
    </row>
    <row r="19" spans="1:3" x14ac:dyDescent="0.3">
      <c r="A19" s="10">
        <v>64.736842105263165</v>
      </c>
      <c r="B19" s="10">
        <v>70.833333333333343</v>
      </c>
      <c r="C19" s="11" t="s">
        <v>583</v>
      </c>
    </row>
    <row r="20" spans="1:3" x14ac:dyDescent="0.3">
      <c r="A20" s="8">
        <v>97.61904761904762</v>
      </c>
      <c r="B20" s="8">
        <v>89.130434782608688</v>
      </c>
      <c r="C20" s="9" t="s">
        <v>584</v>
      </c>
    </row>
    <row r="21" spans="1:3" x14ac:dyDescent="0.3">
      <c r="A21" s="10">
        <v>95.442708333333343</v>
      </c>
      <c r="B21" s="10">
        <v>98.076923076923066</v>
      </c>
      <c r="C21" s="11" t="s">
        <v>574</v>
      </c>
    </row>
    <row r="22" spans="1:3" x14ac:dyDescent="0.3">
      <c r="A22" s="8">
        <v>96.938775510204081</v>
      </c>
      <c r="B22" s="8">
        <v>100</v>
      </c>
      <c r="C22" s="9" t="s">
        <v>575</v>
      </c>
    </row>
    <row r="23" spans="1:3" x14ac:dyDescent="0.3">
      <c r="A23" s="10">
        <v>97.222222222222214</v>
      </c>
      <c r="B23" s="10">
        <v>100</v>
      </c>
      <c r="C23" s="11" t="s">
        <v>585</v>
      </c>
    </row>
    <row r="24" spans="1:3" x14ac:dyDescent="0.3">
      <c r="A24" s="8">
        <v>99.885304659498203</v>
      </c>
      <c r="B24" s="8">
        <v>98.290598290598282</v>
      </c>
      <c r="C24" s="9" t="s">
        <v>586</v>
      </c>
    </row>
    <row r="25" spans="1:3" x14ac:dyDescent="0.3">
      <c r="A25" s="10">
        <v>100</v>
      </c>
      <c r="B25" s="10">
        <v>100</v>
      </c>
      <c r="C25" s="11" t="s">
        <v>587</v>
      </c>
    </row>
    <row r="26" spans="1:3" x14ac:dyDescent="0.3">
      <c r="A26" s="8">
        <v>89.0625</v>
      </c>
      <c r="B26" s="8">
        <v>100</v>
      </c>
      <c r="C26" s="9" t="s">
        <v>588</v>
      </c>
    </row>
    <row r="27" spans="1:3" x14ac:dyDescent="0.3">
      <c r="A27" s="10">
        <v>94.103773584905653</v>
      </c>
      <c r="B27" s="10">
        <v>89.473684210526315</v>
      </c>
      <c r="C27" s="11" t="s">
        <v>576</v>
      </c>
    </row>
    <row r="28" spans="1:3" x14ac:dyDescent="0.3">
      <c r="A28" s="8">
        <v>100</v>
      </c>
      <c r="B28" s="8">
        <v>0</v>
      </c>
      <c r="C28" s="9" t="s">
        <v>575</v>
      </c>
    </row>
    <row r="29" spans="1:3" x14ac:dyDescent="0.3">
      <c r="A29" s="10">
        <v>96.945010183299388</v>
      </c>
      <c r="B29" s="10">
        <v>68.75</v>
      </c>
      <c r="C29" s="11" t="s">
        <v>577</v>
      </c>
    </row>
    <row r="30" spans="1:3" x14ac:dyDescent="0.3">
      <c r="A30" s="8">
        <v>100</v>
      </c>
      <c r="B30" s="8">
        <v>89.130434782608688</v>
      </c>
      <c r="C30" s="9" t="s">
        <v>589</v>
      </c>
    </row>
    <row r="31" spans="1:3" x14ac:dyDescent="0.3">
      <c r="A31" s="10">
        <v>97.307221542227666</v>
      </c>
      <c r="B31" s="10">
        <v>95.161290322580655</v>
      </c>
      <c r="C31" s="11" t="s">
        <v>590</v>
      </c>
    </row>
    <row r="32" spans="1:3" x14ac:dyDescent="0.3">
      <c r="A32" s="8">
        <v>100</v>
      </c>
      <c r="B32" s="8">
        <v>0</v>
      </c>
      <c r="C32" s="9" t="s">
        <v>575</v>
      </c>
    </row>
    <row r="33" spans="1:3" x14ac:dyDescent="0.3">
      <c r="A33" s="10">
        <v>69.495694956949578</v>
      </c>
      <c r="B33" s="10">
        <v>61.502347417840376</v>
      </c>
      <c r="C33" s="11" t="s">
        <v>591</v>
      </c>
    </row>
    <row r="34" spans="1:3" x14ac:dyDescent="0.3">
      <c r="A34" s="8">
        <v>83.950617283950606</v>
      </c>
      <c r="B34" s="8">
        <v>50</v>
      </c>
      <c r="C34" s="9" t="s">
        <v>592</v>
      </c>
    </row>
    <row r="35" spans="1:3" x14ac:dyDescent="0.3">
      <c r="A35" s="10">
        <v>94.019138755980862</v>
      </c>
      <c r="B35" s="10">
        <v>87.837837837837839</v>
      </c>
      <c r="C35" s="11" t="s">
        <v>593</v>
      </c>
    </row>
    <row r="36" spans="1:3" x14ac:dyDescent="0.3">
      <c r="A36" s="8">
        <v>93.517241379310349</v>
      </c>
      <c r="B36" s="8">
        <v>80.487804878048792</v>
      </c>
      <c r="C36" s="9" t="s">
        <v>594</v>
      </c>
    </row>
    <row r="37" spans="1:3" x14ac:dyDescent="0.3">
      <c r="A37" s="10">
        <v>92.079207920792086</v>
      </c>
      <c r="B37" s="10">
        <v>87.5</v>
      </c>
      <c r="C37" s="11" t="s">
        <v>595</v>
      </c>
    </row>
    <row r="38" spans="1:3" x14ac:dyDescent="0.3">
      <c r="A38" s="8">
        <v>97.524752475247524</v>
      </c>
      <c r="B38" s="8">
        <v>83.333333333333343</v>
      </c>
      <c r="C38" s="9" t="s">
        <v>582</v>
      </c>
    </row>
    <row r="39" spans="1:3" x14ac:dyDescent="0.3">
      <c r="A39" s="10">
        <v>100</v>
      </c>
      <c r="B39" s="10">
        <v>100</v>
      </c>
      <c r="C39" s="11" t="s">
        <v>586</v>
      </c>
    </row>
    <row r="40" spans="1:3" x14ac:dyDescent="0.3">
      <c r="A40" s="8">
        <v>75.22935779816514</v>
      </c>
      <c r="B40" s="8">
        <v>0</v>
      </c>
      <c r="C40" s="9" t="s">
        <v>575</v>
      </c>
    </row>
    <row r="41" spans="1:3" x14ac:dyDescent="0.3">
      <c r="A41" s="10">
        <v>95.211786372007367</v>
      </c>
      <c r="B41" s="10">
        <v>88.513513513513516</v>
      </c>
      <c r="C41" s="11" t="s">
        <v>574</v>
      </c>
    </row>
    <row r="42" spans="1:3" x14ac:dyDescent="0.3">
      <c r="A42" s="8">
        <v>100</v>
      </c>
      <c r="B42" s="8">
        <v>100</v>
      </c>
      <c r="C42" s="9" t="s">
        <v>576</v>
      </c>
    </row>
    <row r="43" spans="1:3" x14ac:dyDescent="0.3">
      <c r="A43" s="10">
        <v>100</v>
      </c>
      <c r="B43" s="10">
        <v>100</v>
      </c>
      <c r="C43" s="11" t="s">
        <v>576</v>
      </c>
    </row>
    <row r="44" spans="1:3" x14ac:dyDescent="0.3">
      <c r="A44" s="8">
        <v>100</v>
      </c>
      <c r="B44" s="8">
        <v>100</v>
      </c>
      <c r="C44" s="9" t="s">
        <v>596</v>
      </c>
    </row>
    <row r="45" spans="1:3" x14ac:dyDescent="0.3">
      <c r="A45" s="10">
        <v>93.103448275862064</v>
      </c>
      <c r="B45" s="10">
        <v>93.478260869565219</v>
      </c>
      <c r="C45" s="11" t="s">
        <v>584</v>
      </c>
    </row>
    <row r="46" spans="1:3" x14ac:dyDescent="0.3">
      <c r="A46" s="8">
        <v>100</v>
      </c>
      <c r="B46" s="8">
        <v>0</v>
      </c>
      <c r="C46" s="9" t="s">
        <v>575</v>
      </c>
    </row>
    <row r="47" spans="1:3" x14ac:dyDescent="0.3">
      <c r="A47" s="10">
        <v>100</v>
      </c>
      <c r="B47" s="10">
        <v>0</v>
      </c>
      <c r="C47" s="11" t="s">
        <v>575</v>
      </c>
    </row>
    <row r="48" spans="1:3" x14ac:dyDescent="0.3">
      <c r="A48" s="8">
        <v>97.014925373134332</v>
      </c>
      <c r="B48" s="8">
        <v>87.5</v>
      </c>
      <c r="C48" s="9" t="s">
        <v>597</v>
      </c>
    </row>
    <row r="49" spans="1:3" x14ac:dyDescent="0.3">
      <c r="A49" s="10">
        <v>87.5</v>
      </c>
      <c r="B49" s="10">
        <v>0</v>
      </c>
      <c r="C49" s="11" t="s">
        <v>575</v>
      </c>
    </row>
    <row r="50" spans="1:3" x14ac:dyDescent="0.3">
      <c r="A50" s="8">
        <v>98.165137614678898</v>
      </c>
      <c r="B50" s="8">
        <v>91.666666666666657</v>
      </c>
      <c r="C50" s="9" t="s">
        <v>575</v>
      </c>
    </row>
    <row r="51" spans="1:3" x14ac:dyDescent="0.3">
      <c r="A51" s="10">
        <v>100</v>
      </c>
      <c r="B51" s="10">
        <v>0</v>
      </c>
      <c r="C51" s="11" t="s">
        <v>598</v>
      </c>
    </row>
    <row r="52" spans="1:3" x14ac:dyDescent="0.3">
      <c r="A52" s="8">
        <v>91.457286432160799</v>
      </c>
      <c r="B52" s="8">
        <v>88.888888888888886</v>
      </c>
      <c r="C52" s="9" t="s">
        <v>599</v>
      </c>
    </row>
    <row r="53" spans="1:3" x14ac:dyDescent="0.3">
      <c r="A53" s="10">
        <v>94.346978557504869</v>
      </c>
      <c r="B53" s="10">
        <v>90.209790209790214</v>
      </c>
      <c r="C53" s="11" t="s">
        <v>596</v>
      </c>
    </row>
    <row r="54" spans="1:3" x14ac:dyDescent="0.3">
      <c r="A54" s="8">
        <v>94.512195121951208</v>
      </c>
      <c r="B54" s="8">
        <v>0</v>
      </c>
      <c r="C54" s="9" t="s">
        <v>585</v>
      </c>
    </row>
    <row r="55" spans="1:3" x14ac:dyDescent="0.3">
      <c r="A55" s="10">
        <v>96.848137535816619</v>
      </c>
      <c r="B55" s="10">
        <v>92.929292929292927</v>
      </c>
      <c r="C55" s="11" t="s">
        <v>585</v>
      </c>
    </row>
    <row r="56" spans="1:3" x14ac:dyDescent="0.3">
      <c r="A56" s="8">
        <v>94.295302013422827</v>
      </c>
      <c r="B56" s="8">
        <v>100</v>
      </c>
      <c r="C56" s="9" t="s">
        <v>576</v>
      </c>
    </row>
    <row r="57" spans="1:3" x14ac:dyDescent="0.3">
      <c r="A57" s="10">
        <v>97.038724373576315</v>
      </c>
      <c r="B57" s="10">
        <v>91.869918699186996</v>
      </c>
      <c r="C57" s="11" t="s">
        <v>589</v>
      </c>
    </row>
    <row r="58" spans="1:3" x14ac:dyDescent="0.3">
      <c r="A58" s="8">
        <v>96.084337349397586</v>
      </c>
      <c r="B58" s="8">
        <v>92.682926829268297</v>
      </c>
      <c r="C58" s="9" t="s">
        <v>585</v>
      </c>
    </row>
    <row r="59" spans="1:3" x14ac:dyDescent="0.3">
      <c r="A59" s="10">
        <v>100</v>
      </c>
      <c r="B59" s="10">
        <v>100</v>
      </c>
      <c r="C59" s="11" t="s">
        <v>586</v>
      </c>
    </row>
    <row r="60" spans="1:3" x14ac:dyDescent="0.3">
      <c r="A60" s="8">
        <v>100</v>
      </c>
      <c r="B60" s="8">
        <v>100</v>
      </c>
      <c r="C60" s="9" t="s">
        <v>575</v>
      </c>
    </row>
    <row r="61" spans="1:3" x14ac:dyDescent="0.3">
      <c r="A61" s="10">
        <v>97.916666666666657</v>
      </c>
      <c r="B61" s="10">
        <v>96.666666666666671</v>
      </c>
      <c r="C61" s="11" t="s">
        <v>600</v>
      </c>
    </row>
    <row r="62" spans="1:3" x14ac:dyDescent="0.3">
      <c r="A62" s="8">
        <v>98.527968596663399</v>
      </c>
      <c r="B62" s="8">
        <v>93.396226415094347</v>
      </c>
      <c r="C62" s="9" t="s">
        <v>574</v>
      </c>
    </row>
    <row r="63" spans="1:3" x14ac:dyDescent="0.3">
      <c r="A63" s="10">
        <v>90.4</v>
      </c>
      <c r="B63" s="10">
        <v>93.75</v>
      </c>
      <c r="C63" s="11" t="s">
        <v>583</v>
      </c>
    </row>
    <row r="64" spans="1:3" x14ac:dyDescent="0.3">
      <c r="A64" s="8">
        <v>81.389252948885982</v>
      </c>
      <c r="B64" s="8">
        <v>71.559633027522935</v>
      </c>
      <c r="C64" s="9" t="s">
        <v>578</v>
      </c>
    </row>
    <row r="65" spans="1:3" x14ac:dyDescent="0.3">
      <c r="A65" s="10">
        <v>100</v>
      </c>
      <c r="B65" s="10">
        <v>100</v>
      </c>
      <c r="C65" s="11" t="s">
        <v>595</v>
      </c>
    </row>
    <row r="66" spans="1:3" x14ac:dyDescent="0.3">
      <c r="A66" s="8">
        <v>94.670846394984338</v>
      </c>
      <c r="B66" s="8">
        <v>97.777777777777771</v>
      </c>
      <c r="C66" s="9" t="s">
        <v>601</v>
      </c>
    </row>
    <row r="67" spans="1:3" x14ac:dyDescent="0.3">
      <c r="A67" s="10">
        <v>97.842532922387221</v>
      </c>
      <c r="B67" s="10">
        <v>95.864661654135347</v>
      </c>
      <c r="C67" s="11" t="s">
        <v>602</v>
      </c>
    </row>
    <row r="68" spans="1:3" x14ac:dyDescent="0.3">
      <c r="A68" s="8">
        <v>100</v>
      </c>
      <c r="B68" s="8">
        <v>0</v>
      </c>
      <c r="C68" s="9" t="s">
        <v>575</v>
      </c>
    </row>
    <row r="69" spans="1:3" x14ac:dyDescent="0.3">
      <c r="A69" s="10">
        <v>100</v>
      </c>
      <c r="B69" s="10">
        <v>98.958333333333343</v>
      </c>
      <c r="C69" s="11" t="s">
        <v>586</v>
      </c>
    </row>
    <row r="70" spans="1:3" x14ac:dyDescent="0.3">
      <c r="A70" s="8">
        <v>100</v>
      </c>
      <c r="B70" s="8">
        <v>0</v>
      </c>
      <c r="C70" s="9" t="s">
        <v>575</v>
      </c>
    </row>
    <row r="71" spans="1:3" x14ac:dyDescent="0.3">
      <c r="A71" s="10">
        <v>100</v>
      </c>
      <c r="B71" s="10">
        <v>87.5</v>
      </c>
      <c r="C71" s="11" t="s">
        <v>574</v>
      </c>
    </row>
    <row r="72" spans="1:3" x14ac:dyDescent="0.3">
      <c r="A72" s="8">
        <v>100</v>
      </c>
      <c r="B72" s="8">
        <v>100</v>
      </c>
      <c r="C72" s="9" t="s">
        <v>575</v>
      </c>
    </row>
    <row r="73" spans="1:3" x14ac:dyDescent="0.3">
      <c r="A73" s="10">
        <v>96.858638743455501</v>
      </c>
      <c r="B73" s="10">
        <v>88.888888888888886</v>
      </c>
      <c r="C73" s="11" t="s">
        <v>580</v>
      </c>
    </row>
    <row r="74" spans="1:3" x14ac:dyDescent="0.3">
      <c r="A74" s="8">
        <v>70</v>
      </c>
      <c r="B74" s="8">
        <v>0</v>
      </c>
      <c r="C74" s="9" t="s">
        <v>603</v>
      </c>
    </row>
    <row r="75" spans="1:3" x14ac:dyDescent="0.3">
      <c r="A75" s="10">
        <v>100</v>
      </c>
      <c r="B75" s="10">
        <v>100</v>
      </c>
      <c r="C75" s="11" t="s">
        <v>575</v>
      </c>
    </row>
    <row r="76" spans="1:3" x14ac:dyDescent="0.3">
      <c r="A76" s="8">
        <v>86.776859504132233</v>
      </c>
      <c r="B76" s="8">
        <v>100</v>
      </c>
      <c r="C76" s="9" t="s">
        <v>579</v>
      </c>
    </row>
    <row r="77" spans="1:3" x14ac:dyDescent="0.3">
      <c r="A77" s="10">
        <v>100</v>
      </c>
      <c r="B77" s="10">
        <v>100</v>
      </c>
      <c r="C77" s="11" t="s">
        <v>575</v>
      </c>
    </row>
    <row r="78" spans="1:3" x14ac:dyDescent="0.3">
      <c r="A78" s="8">
        <v>99.137931034482762</v>
      </c>
      <c r="B78" s="8">
        <v>83.333333333333343</v>
      </c>
      <c r="C78" s="9" t="s">
        <v>585</v>
      </c>
    </row>
    <row r="79" spans="1:3" x14ac:dyDescent="0.3">
      <c r="A79" s="10">
        <v>100</v>
      </c>
      <c r="B79" s="10">
        <v>93.75</v>
      </c>
      <c r="C79" s="11" t="s">
        <v>578</v>
      </c>
    </row>
    <row r="80" spans="1:3" x14ac:dyDescent="0.3">
      <c r="A80" s="8">
        <v>100</v>
      </c>
      <c r="B80" s="8">
        <v>100</v>
      </c>
      <c r="C80" s="9" t="s">
        <v>575</v>
      </c>
    </row>
    <row r="81" spans="1:3" x14ac:dyDescent="0.3">
      <c r="A81" s="10">
        <v>100</v>
      </c>
      <c r="B81" s="10">
        <v>100</v>
      </c>
      <c r="C81" s="11" t="s">
        <v>604</v>
      </c>
    </row>
    <row r="82" spans="1:3" x14ac:dyDescent="0.3">
      <c r="A82" s="8">
        <v>100</v>
      </c>
      <c r="B82" s="8">
        <v>90</v>
      </c>
      <c r="C82" s="9" t="s">
        <v>595</v>
      </c>
    </row>
    <row r="83" spans="1:3" x14ac:dyDescent="0.3">
      <c r="A83" s="10">
        <v>100</v>
      </c>
      <c r="B83" s="10">
        <v>100</v>
      </c>
      <c r="C83" s="11" t="s">
        <v>595</v>
      </c>
    </row>
    <row r="84" spans="1:3" x14ac:dyDescent="0.3">
      <c r="A84" s="8">
        <v>98.322147651006702</v>
      </c>
      <c r="B84" s="8">
        <v>92.195121951219519</v>
      </c>
      <c r="C84" s="9" t="s">
        <v>574</v>
      </c>
    </row>
    <row r="85" spans="1:3" x14ac:dyDescent="0.3">
      <c r="A85" s="10">
        <v>97.540353574173707</v>
      </c>
      <c r="B85" s="10">
        <v>91.666666666666657</v>
      </c>
      <c r="C85" s="11" t="s">
        <v>580</v>
      </c>
    </row>
    <row r="86" spans="1:3" x14ac:dyDescent="0.3">
      <c r="A86" s="8">
        <v>100</v>
      </c>
      <c r="B86" s="8">
        <v>100</v>
      </c>
      <c r="C86" s="9" t="s">
        <v>581</v>
      </c>
    </row>
    <row r="87" spans="1:3" x14ac:dyDescent="0.3">
      <c r="A87" s="10">
        <v>100</v>
      </c>
      <c r="B87" s="10">
        <v>100</v>
      </c>
      <c r="C87" s="11" t="s">
        <v>575</v>
      </c>
    </row>
    <row r="88" spans="1:3" x14ac:dyDescent="0.3">
      <c r="A88" s="8">
        <v>100</v>
      </c>
      <c r="B88" s="8">
        <v>75</v>
      </c>
      <c r="C88" s="9" t="s">
        <v>605</v>
      </c>
    </row>
    <row r="89" spans="1:3" x14ac:dyDescent="0.3">
      <c r="A89" s="10">
        <v>100</v>
      </c>
      <c r="B89" s="10">
        <v>100</v>
      </c>
      <c r="C89" s="11" t="s">
        <v>576</v>
      </c>
    </row>
    <row r="90" spans="1:3" x14ac:dyDescent="0.3">
      <c r="A90" s="8">
        <v>99.543378995433784</v>
      </c>
      <c r="B90" s="8">
        <v>83.333333333333343</v>
      </c>
      <c r="C90" s="9" t="s">
        <v>600</v>
      </c>
    </row>
    <row r="91" spans="1:3" x14ac:dyDescent="0.3">
      <c r="A91" s="10">
        <v>100</v>
      </c>
      <c r="B91" s="10">
        <v>100</v>
      </c>
      <c r="C91" s="11" t="s">
        <v>575</v>
      </c>
    </row>
    <row r="92" spans="1:3" x14ac:dyDescent="0.3">
      <c r="A92" s="8">
        <v>100</v>
      </c>
      <c r="B92" s="8">
        <v>100</v>
      </c>
      <c r="C92" s="9" t="s">
        <v>576</v>
      </c>
    </row>
    <row r="93" spans="1:3" x14ac:dyDescent="0.3">
      <c r="A93" s="10">
        <v>96.226415094339629</v>
      </c>
      <c r="B93" s="10">
        <v>100</v>
      </c>
      <c r="C93" s="11" t="s">
        <v>601</v>
      </c>
    </row>
    <row r="94" spans="1:3" x14ac:dyDescent="0.3">
      <c r="A94" s="8">
        <v>86.206896551724128</v>
      </c>
      <c r="B94" s="8">
        <v>75</v>
      </c>
      <c r="C94" s="9" t="s">
        <v>606</v>
      </c>
    </row>
    <row r="95" spans="1:3" x14ac:dyDescent="0.3">
      <c r="A95" s="10">
        <v>100</v>
      </c>
      <c r="B95" s="10">
        <v>100</v>
      </c>
      <c r="C95" s="11" t="s">
        <v>575</v>
      </c>
    </row>
    <row r="96" spans="1:3" x14ac:dyDescent="0.3">
      <c r="A96" s="8">
        <v>100</v>
      </c>
      <c r="B96" s="8">
        <v>100</v>
      </c>
      <c r="C96" s="9" t="s">
        <v>575</v>
      </c>
    </row>
    <row r="97" spans="1:3" x14ac:dyDescent="0.3">
      <c r="A97" s="10">
        <v>100</v>
      </c>
      <c r="B97" s="10">
        <v>75</v>
      </c>
      <c r="C97" s="11" t="s">
        <v>602</v>
      </c>
    </row>
    <row r="98" spans="1:3" x14ac:dyDescent="0.3">
      <c r="A98" s="8">
        <v>100</v>
      </c>
      <c r="B98" s="8">
        <v>100</v>
      </c>
      <c r="C98" s="9" t="s">
        <v>575</v>
      </c>
    </row>
    <row r="99" spans="1:3" x14ac:dyDescent="0.3">
      <c r="A99" s="10">
        <v>90.625</v>
      </c>
      <c r="B99" s="10">
        <v>90</v>
      </c>
      <c r="C99" s="11" t="s">
        <v>589</v>
      </c>
    </row>
    <row r="100" spans="1:3" x14ac:dyDescent="0.3">
      <c r="A100" s="8">
        <v>100</v>
      </c>
      <c r="B100" s="8">
        <v>100</v>
      </c>
      <c r="C100" s="9" t="s">
        <v>575</v>
      </c>
    </row>
    <row r="101" spans="1:3" x14ac:dyDescent="0.3">
      <c r="A101" s="10">
        <v>100</v>
      </c>
      <c r="B101" s="10">
        <v>100</v>
      </c>
      <c r="C101" s="11" t="s">
        <v>575</v>
      </c>
    </row>
    <row r="102" spans="1:3" x14ac:dyDescent="0.3">
      <c r="A102" s="8">
        <v>100</v>
      </c>
      <c r="B102" s="8">
        <v>100</v>
      </c>
      <c r="C102" s="9" t="s">
        <v>575</v>
      </c>
    </row>
    <row r="103" spans="1:3" x14ac:dyDescent="0.3">
      <c r="A103" s="10">
        <v>100</v>
      </c>
      <c r="B103" s="10">
        <v>100</v>
      </c>
      <c r="C103" s="11" t="s">
        <v>575</v>
      </c>
    </row>
    <row r="104" spans="1:3" x14ac:dyDescent="0.3">
      <c r="A104" s="8">
        <v>100</v>
      </c>
      <c r="B104" s="8">
        <v>100</v>
      </c>
      <c r="C104" s="9" t="s">
        <v>575</v>
      </c>
    </row>
    <row r="105" spans="1:3" x14ac:dyDescent="0.3">
      <c r="A105" s="10">
        <v>100</v>
      </c>
      <c r="B105" s="10">
        <v>100</v>
      </c>
      <c r="C105" s="11" t="s">
        <v>575</v>
      </c>
    </row>
    <row r="106" spans="1:3" x14ac:dyDescent="0.3">
      <c r="A106" s="8">
        <v>100</v>
      </c>
      <c r="B106" s="8">
        <v>100</v>
      </c>
      <c r="C106" s="9" t="s">
        <v>577</v>
      </c>
    </row>
    <row r="107" spans="1:3" x14ac:dyDescent="0.3">
      <c r="A107" s="10">
        <v>96.610169491525426</v>
      </c>
      <c r="B107" s="10">
        <v>90</v>
      </c>
      <c r="C107" s="11" t="s">
        <v>586</v>
      </c>
    </row>
    <row r="108" spans="1:3" x14ac:dyDescent="0.3">
      <c r="A108" s="8">
        <v>87.387387387387378</v>
      </c>
      <c r="B108" s="8">
        <v>100</v>
      </c>
      <c r="C108" s="9" t="s">
        <v>583</v>
      </c>
    </row>
    <row r="109" spans="1:3" x14ac:dyDescent="0.3">
      <c r="A109" s="10">
        <v>94.510978043912175</v>
      </c>
      <c r="B109" s="10">
        <v>86.36363636363636</v>
      </c>
      <c r="C109" s="11" t="s">
        <v>587</v>
      </c>
    </row>
    <row r="110" spans="1:3" x14ac:dyDescent="0.3">
      <c r="A110" s="8">
        <v>100</v>
      </c>
      <c r="B110" s="8">
        <v>83.333333333333343</v>
      </c>
      <c r="C110" s="9" t="s">
        <v>575</v>
      </c>
    </row>
    <row r="111" spans="1:3" x14ac:dyDescent="0.3">
      <c r="A111" s="10">
        <v>100</v>
      </c>
      <c r="B111" s="10">
        <v>100</v>
      </c>
      <c r="C111" s="11" t="s">
        <v>575</v>
      </c>
    </row>
    <row r="112" spans="1:3" x14ac:dyDescent="0.3">
      <c r="A112" s="8">
        <v>91.666666666666657</v>
      </c>
      <c r="B112" s="8">
        <v>96</v>
      </c>
      <c r="C112" s="9" t="s">
        <v>607</v>
      </c>
    </row>
    <row r="113" spans="1:3" x14ac:dyDescent="0.3">
      <c r="A113" s="10">
        <v>96.223958333333343</v>
      </c>
      <c r="B113" s="10">
        <v>97.872340425531917</v>
      </c>
      <c r="C113" s="11" t="s">
        <v>595</v>
      </c>
    </row>
    <row r="114" spans="1:3" x14ac:dyDescent="0.3">
      <c r="A114" s="8">
        <v>95.833333333333343</v>
      </c>
      <c r="B114" s="8">
        <v>92.201834862385326</v>
      </c>
      <c r="C114" s="9" t="s">
        <v>607</v>
      </c>
    </row>
    <row r="115" spans="1:3" x14ac:dyDescent="0.3">
      <c r="A115" s="10">
        <v>38.461538461538467</v>
      </c>
      <c r="B115" s="10">
        <v>0</v>
      </c>
      <c r="C115" s="11" t="s">
        <v>608</v>
      </c>
    </row>
    <row r="116" spans="1:3" x14ac:dyDescent="0.3">
      <c r="A116" s="8">
        <v>100</v>
      </c>
      <c r="B116" s="8">
        <v>100</v>
      </c>
      <c r="C116" s="9" t="s">
        <v>575</v>
      </c>
    </row>
    <row r="117" spans="1:3" x14ac:dyDescent="0.3">
      <c r="A117" s="10">
        <v>82.767624020887737</v>
      </c>
      <c r="B117" s="10">
        <v>87.5</v>
      </c>
      <c r="C117" s="11" t="s">
        <v>596</v>
      </c>
    </row>
    <row r="118" spans="1:3" x14ac:dyDescent="0.3">
      <c r="A118" s="8">
        <v>95.175438596491219</v>
      </c>
      <c r="B118" s="8">
        <v>84.126984126984127</v>
      </c>
      <c r="C118" s="9" t="s">
        <v>600</v>
      </c>
    </row>
    <row r="119" spans="1:3" x14ac:dyDescent="0.3">
      <c r="A119" s="10">
        <v>100</v>
      </c>
      <c r="B119" s="10">
        <v>0</v>
      </c>
      <c r="C119" s="11" t="s">
        <v>575</v>
      </c>
    </row>
    <row r="120" spans="1:3" x14ac:dyDescent="0.3">
      <c r="A120" s="8">
        <v>99.421128798842261</v>
      </c>
      <c r="B120" s="8">
        <v>97.368421052631575</v>
      </c>
      <c r="C120" s="9" t="s">
        <v>609</v>
      </c>
    </row>
    <row r="121" spans="1:3" x14ac:dyDescent="0.3">
      <c r="A121" s="10">
        <v>91.891891891891902</v>
      </c>
      <c r="B121" s="10">
        <v>66.666666666666657</v>
      </c>
      <c r="C121" s="11" t="s">
        <v>610</v>
      </c>
    </row>
  </sheetData>
  <pageMargins left="0.7" right="0.7" top="0.75" bottom="0.75" header="0.3" footer="0.3"/>
  <ignoredErrors>
    <ignoredError sqref="C2:C1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A868-D05F-47E9-9680-9EF4442DC4C8}">
  <dimension ref="A1:I121"/>
  <sheetViews>
    <sheetView workbookViewId="0">
      <selection activeCell="I6" sqref="I6"/>
    </sheetView>
  </sheetViews>
  <sheetFormatPr defaultRowHeight="14.4" x14ac:dyDescent="0.3"/>
  <cols>
    <col min="1" max="1" width="26" customWidth="1"/>
    <col min="2" max="3" width="27.44140625" customWidth="1"/>
  </cols>
  <sheetData>
    <row r="1" spans="1:9" x14ac:dyDescent="0.3">
      <c r="A1" s="6" t="s">
        <v>571</v>
      </c>
      <c r="B1" s="6" t="s">
        <v>572</v>
      </c>
      <c r="C1" s="6" t="s">
        <v>570</v>
      </c>
    </row>
    <row r="2" spans="1:9" x14ac:dyDescent="0.3">
      <c r="A2" s="8">
        <v>91.4</v>
      </c>
      <c r="B2" s="8">
        <v>91.304347826086953</v>
      </c>
      <c r="C2" s="8">
        <f>(Merge1[[#This Row],[Table2.COMPLEXITY_MISSED]]+Merge1[[#This Row],[Table2.COMPLEXITY_COVERED]])</f>
        <v>57</v>
      </c>
    </row>
    <row r="3" spans="1:9" x14ac:dyDescent="0.3">
      <c r="A3" s="10">
        <v>100</v>
      </c>
      <c r="B3" s="10">
        <v>93.181818181818173</v>
      </c>
      <c r="C3" s="10">
        <f>(Merge1[[#This Row],[Table2.COMPLEXITY_MISSED]]+Merge1[[#This Row],[Table2.COMPLEXITY_COVERED]])</f>
        <v>58</v>
      </c>
    </row>
    <row r="4" spans="1:9" x14ac:dyDescent="0.3">
      <c r="A4" s="8">
        <v>91.304347826086953</v>
      </c>
      <c r="B4" s="8">
        <v>75</v>
      </c>
      <c r="C4" s="8">
        <f>(Merge1[[#This Row],[Table2.COMPLEXITY_MISSED]]+Merge1[[#This Row],[Table2.COMPLEXITY_COVERED]])</f>
        <v>15</v>
      </c>
      <c r="G4" t="s">
        <v>621</v>
      </c>
      <c r="I4" t="s">
        <v>622</v>
      </c>
    </row>
    <row r="5" spans="1:9" x14ac:dyDescent="0.3">
      <c r="A5" s="10">
        <v>100</v>
      </c>
      <c r="B5" s="10">
        <v>100</v>
      </c>
      <c r="C5" s="10">
        <f>(Merge1[[#This Row],[Table2.COMPLEXITY_MISSED]]+Merge1[[#This Row],[Table2.COMPLEXITY_COVERED]])</f>
        <v>33</v>
      </c>
      <c r="G5">
        <f>PEARSON(A2:A121,C2:C121)</f>
        <v>8.705637197547007E-3</v>
      </c>
      <c r="I5">
        <f>PEARSON(B2:B121,C2:C121)</f>
        <v>0.13121911123866492</v>
      </c>
    </row>
    <row r="6" spans="1:9" x14ac:dyDescent="0.3">
      <c r="A6" s="8">
        <v>98.647030651340998</v>
      </c>
      <c r="B6" s="8">
        <v>93.886743886743886</v>
      </c>
      <c r="C6" s="8">
        <f>(Merge1[[#This Row],[Table2.COMPLEXITY_MISSED]]+Merge1[[#This Row],[Table2.COMPLEXITY_COVERED]])</f>
        <v>1098</v>
      </c>
    </row>
    <row r="7" spans="1:9" x14ac:dyDescent="0.3">
      <c r="A7" s="10">
        <v>100</v>
      </c>
      <c r="B7" s="10">
        <v>100</v>
      </c>
      <c r="C7" s="10">
        <f>(Merge1[[#This Row],[Table2.COMPLEXITY_MISSED]]+Merge1[[#This Row],[Table2.COMPLEXITY_COVERED]])</f>
        <v>24</v>
      </c>
    </row>
    <row r="8" spans="1:9" x14ac:dyDescent="0.3">
      <c r="A8" s="8">
        <v>100</v>
      </c>
      <c r="B8" s="8">
        <v>96.456692913385822</v>
      </c>
      <c r="C8" s="8">
        <f>(Merge1[[#This Row],[Table2.COMPLEXITY_MISSED]]+Merge1[[#This Row],[Table2.COMPLEXITY_COVERED]])</f>
        <v>170</v>
      </c>
    </row>
    <row r="9" spans="1:9" x14ac:dyDescent="0.3">
      <c r="A9" s="10">
        <v>100</v>
      </c>
      <c r="B9" s="10">
        <v>100</v>
      </c>
      <c r="C9" s="10">
        <f>(Merge1[[#This Row],[Table2.COMPLEXITY_MISSED]]+Merge1[[#This Row],[Table2.COMPLEXITY_COVERED]])</f>
        <v>3</v>
      </c>
    </row>
    <row r="10" spans="1:9" x14ac:dyDescent="0.3">
      <c r="A10" s="8">
        <v>93.178621659634317</v>
      </c>
      <c r="B10" s="8">
        <v>81.739130434782609</v>
      </c>
      <c r="C10" s="8">
        <f>(Merge1[[#This Row],[Table2.COMPLEXITY_MISSED]]+Merge1[[#This Row],[Table2.COMPLEXITY_COVERED]])</f>
        <v>304</v>
      </c>
    </row>
    <row r="11" spans="1:9" x14ac:dyDescent="0.3">
      <c r="A11" s="10">
        <v>99.176954732510296</v>
      </c>
      <c r="B11" s="10">
        <v>96</v>
      </c>
      <c r="C11" s="10">
        <f>(Merge1[[#This Row],[Table2.COMPLEXITY_MISSED]]+Merge1[[#This Row],[Table2.COMPLEXITY_COVERED]])</f>
        <v>39</v>
      </c>
    </row>
    <row r="12" spans="1:9" x14ac:dyDescent="0.3">
      <c r="A12" s="8">
        <v>96.258503401360542</v>
      </c>
      <c r="B12" s="8">
        <v>82.857142857142861</v>
      </c>
      <c r="C12" s="8">
        <f>(Merge1[[#This Row],[Table2.COMPLEXITY_MISSED]]+Merge1[[#This Row],[Table2.COMPLEXITY_COVERED]])</f>
        <v>43</v>
      </c>
    </row>
    <row r="13" spans="1:9" x14ac:dyDescent="0.3">
      <c r="A13" s="10">
        <v>99.344262295081961</v>
      </c>
      <c r="B13" s="10">
        <v>97.058823529411768</v>
      </c>
      <c r="C13" s="10">
        <f>(Merge1[[#This Row],[Table2.COMPLEXITY_MISSED]]+Merge1[[#This Row],[Table2.COMPLEXITY_COVERED]])</f>
        <v>26</v>
      </c>
    </row>
    <row r="14" spans="1:9" x14ac:dyDescent="0.3">
      <c r="A14" s="8">
        <v>100</v>
      </c>
      <c r="B14" s="8">
        <v>98.148148148148152</v>
      </c>
      <c r="C14" s="8">
        <f>(Merge1[[#This Row],[Table2.COMPLEXITY_MISSED]]+Merge1[[#This Row],[Table2.COMPLEXITY_COVERED]])</f>
        <v>35</v>
      </c>
    </row>
    <row r="15" spans="1:9" x14ac:dyDescent="0.3">
      <c r="A15" s="10">
        <v>100</v>
      </c>
      <c r="B15" s="10">
        <v>100</v>
      </c>
      <c r="C15" s="10">
        <f>(Merge1[[#This Row],[Table2.COMPLEXITY_MISSED]]+Merge1[[#This Row],[Table2.COMPLEXITY_COVERED]])</f>
        <v>52</v>
      </c>
    </row>
    <row r="16" spans="1:9" x14ac:dyDescent="0.3">
      <c r="A16" s="8">
        <v>100</v>
      </c>
      <c r="B16" s="8">
        <v>0</v>
      </c>
      <c r="C16" s="8">
        <f>(Merge1[[#This Row],[Table2.COMPLEXITY_MISSED]]+Merge1[[#This Row],[Table2.COMPLEXITY_COVERED]])</f>
        <v>5</v>
      </c>
    </row>
    <row r="17" spans="1:3" x14ac:dyDescent="0.3">
      <c r="A17" s="10">
        <v>95.308123249299712</v>
      </c>
      <c r="B17" s="10">
        <v>92.63565891472868</v>
      </c>
      <c r="C17" s="10">
        <f>(Merge1[[#This Row],[Table2.COMPLEXITY_MISSED]]+Merge1[[#This Row],[Table2.COMPLEXITY_COVERED]])</f>
        <v>183</v>
      </c>
    </row>
    <row r="18" spans="1:3" x14ac:dyDescent="0.3">
      <c r="A18" s="8">
        <v>100</v>
      </c>
      <c r="B18" s="8">
        <v>0</v>
      </c>
      <c r="C18" s="8">
        <f>(Merge1[[#This Row],[Table2.COMPLEXITY_MISSED]]+Merge1[[#This Row],[Table2.COMPLEXITY_COVERED]])</f>
        <v>7</v>
      </c>
    </row>
    <row r="19" spans="1:3" x14ac:dyDescent="0.3">
      <c r="A19" s="10">
        <v>64.736842105263165</v>
      </c>
      <c r="B19" s="10">
        <v>70.833333333333343</v>
      </c>
      <c r="C19" s="10">
        <f>(Merge1[[#This Row],[Table2.COMPLEXITY_MISSED]]+Merge1[[#This Row],[Table2.COMPLEXITY_COVERED]])</f>
        <v>25</v>
      </c>
    </row>
    <row r="20" spans="1:3" x14ac:dyDescent="0.3">
      <c r="A20" s="8">
        <v>97.61904761904762</v>
      </c>
      <c r="B20" s="8">
        <v>89.130434782608688</v>
      </c>
      <c r="C20" s="8">
        <f>(Merge1[[#This Row],[Table2.COMPLEXITY_MISSED]]+Merge1[[#This Row],[Table2.COMPLEXITY_COVERED]])</f>
        <v>32</v>
      </c>
    </row>
    <row r="21" spans="1:3" x14ac:dyDescent="0.3">
      <c r="A21" s="10">
        <v>95.442708333333343</v>
      </c>
      <c r="B21" s="10">
        <v>98.076923076923066</v>
      </c>
      <c r="C21" s="10">
        <f>(Merge1[[#This Row],[Table2.COMPLEXITY_MISSED]]+Merge1[[#This Row],[Table2.COMPLEXITY_COVERED]])</f>
        <v>91</v>
      </c>
    </row>
    <row r="22" spans="1:3" x14ac:dyDescent="0.3">
      <c r="A22" s="8">
        <v>96.938775510204081</v>
      </c>
      <c r="B22" s="8">
        <v>100</v>
      </c>
      <c r="C22" s="8">
        <f>(Merge1[[#This Row],[Table2.COMPLEXITY_MISSED]]+Merge1[[#This Row],[Table2.COMPLEXITY_COVERED]])</f>
        <v>26</v>
      </c>
    </row>
    <row r="23" spans="1:3" x14ac:dyDescent="0.3">
      <c r="A23" s="10">
        <v>97.222222222222214</v>
      </c>
      <c r="B23" s="10">
        <v>100</v>
      </c>
      <c r="C23" s="10">
        <f>(Merge1[[#This Row],[Table2.COMPLEXITY_MISSED]]+Merge1[[#This Row],[Table2.COMPLEXITY_COVERED]])</f>
        <v>50</v>
      </c>
    </row>
    <row r="24" spans="1:3" x14ac:dyDescent="0.3">
      <c r="A24" s="8">
        <v>99.885304659498203</v>
      </c>
      <c r="B24" s="8">
        <v>98.290598290598282</v>
      </c>
      <c r="C24" s="8">
        <f>(Merge1[[#This Row],[Table2.COMPLEXITY_MISSED]]+Merge1[[#This Row],[Table2.COMPLEXITY_COVERED]])</f>
        <v>996</v>
      </c>
    </row>
    <row r="25" spans="1:3" x14ac:dyDescent="0.3">
      <c r="A25" s="10">
        <v>100</v>
      </c>
      <c r="B25" s="10">
        <v>100</v>
      </c>
      <c r="C25" s="10">
        <f>(Merge1[[#This Row],[Table2.COMPLEXITY_MISSED]]+Merge1[[#This Row],[Table2.COMPLEXITY_COVERED]])</f>
        <v>25</v>
      </c>
    </row>
    <row r="26" spans="1:3" x14ac:dyDescent="0.3">
      <c r="A26" s="8">
        <v>89.0625</v>
      </c>
      <c r="B26" s="8">
        <v>100</v>
      </c>
      <c r="C26" s="8">
        <f>(Merge1[[#This Row],[Table2.COMPLEXITY_MISSED]]+Merge1[[#This Row],[Table2.COMPLEXITY_COVERED]])</f>
        <v>11</v>
      </c>
    </row>
    <row r="27" spans="1:3" x14ac:dyDescent="0.3">
      <c r="A27" s="10">
        <v>94.103773584905653</v>
      </c>
      <c r="B27" s="10">
        <v>89.473684210526315</v>
      </c>
      <c r="C27" s="10">
        <f>(Merge1[[#This Row],[Table2.COMPLEXITY_MISSED]]+Merge1[[#This Row],[Table2.COMPLEXITY_COVERED]])</f>
        <v>62</v>
      </c>
    </row>
    <row r="28" spans="1:3" x14ac:dyDescent="0.3">
      <c r="A28" s="8">
        <v>100</v>
      </c>
      <c r="B28" s="8">
        <v>0</v>
      </c>
      <c r="C28" s="8">
        <f>(Merge1[[#This Row],[Table2.COMPLEXITY_MISSED]]+Merge1[[#This Row],[Table2.COMPLEXITY_COVERED]])</f>
        <v>18</v>
      </c>
    </row>
    <row r="29" spans="1:3" x14ac:dyDescent="0.3">
      <c r="A29" s="10">
        <v>96.945010183299388</v>
      </c>
      <c r="B29" s="10">
        <v>68.75</v>
      </c>
      <c r="C29" s="10">
        <f>(Merge1[[#This Row],[Table2.COMPLEXITY_MISSED]]+Merge1[[#This Row],[Table2.COMPLEXITY_COVERED]])</f>
        <v>43</v>
      </c>
    </row>
    <row r="30" spans="1:3" x14ac:dyDescent="0.3">
      <c r="A30" s="8">
        <v>100</v>
      </c>
      <c r="B30" s="8">
        <v>89.130434782608688</v>
      </c>
      <c r="C30" s="8">
        <f>(Merge1[[#This Row],[Table2.COMPLEXITY_MISSED]]+Merge1[[#This Row],[Table2.COMPLEXITY_COVERED]])</f>
        <v>39</v>
      </c>
    </row>
    <row r="31" spans="1:3" x14ac:dyDescent="0.3">
      <c r="A31" s="10">
        <v>97.307221542227666</v>
      </c>
      <c r="B31" s="10">
        <v>95.161290322580655</v>
      </c>
      <c r="C31" s="10">
        <f>(Merge1[[#This Row],[Table2.COMPLEXITY_MISSED]]+Merge1[[#This Row],[Table2.COMPLEXITY_COVERED]])</f>
        <v>113</v>
      </c>
    </row>
    <row r="32" spans="1:3" x14ac:dyDescent="0.3">
      <c r="A32" s="8">
        <v>100</v>
      </c>
      <c r="B32" s="8">
        <v>0</v>
      </c>
      <c r="C32" s="8">
        <f>(Merge1[[#This Row],[Table2.COMPLEXITY_MISSED]]+Merge1[[#This Row],[Table2.COMPLEXITY_COVERED]])</f>
        <v>8</v>
      </c>
    </row>
    <row r="33" spans="1:3" x14ac:dyDescent="0.3">
      <c r="A33" s="10">
        <v>69.495694956949578</v>
      </c>
      <c r="B33" s="10">
        <v>61.502347417840376</v>
      </c>
      <c r="C33" s="10">
        <f>(Merge1[[#This Row],[Table2.COMPLEXITY_MISSED]]+Merge1[[#This Row],[Table2.COMPLEXITY_COVERED]])</f>
        <v>271</v>
      </c>
    </row>
    <row r="34" spans="1:3" x14ac:dyDescent="0.3">
      <c r="A34" s="8">
        <v>83.950617283950606</v>
      </c>
      <c r="B34" s="8">
        <v>50</v>
      </c>
      <c r="C34" s="8">
        <f>(Merge1[[#This Row],[Table2.COMPLEXITY_MISSED]]+Merge1[[#This Row],[Table2.COMPLEXITY_COVERED]])</f>
        <v>8</v>
      </c>
    </row>
    <row r="35" spans="1:3" x14ac:dyDescent="0.3">
      <c r="A35" s="10">
        <v>94.019138755980862</v>
      </c>
      <c r="B35" s="10">
        <v>87.837837837837839</v>
      </c>
      <c r="C35" s="10">
        <f>(Merge1[[#This Row],[Table2.COMPLEXITY_MISSED]]+Merge1[[#This Row],[Table2.COMPLEXITY_COVERED]])</f>
        <v>51</v>
      </c>
    </row>
    <row r="36" spans="1:3" x14ac:dyDescent="0.3">
      <c r="A36" s="8">
        <v>93.517241379310349</v>
      </c>
      <c r="B36" s="8">
        <v>80.487804878048792</v>
      </c>
      <c r="C36" s="8">
        <f>(Merge1[[#This Row],[Table2.COMPLEXITY_MISSED]]+Merge1[[#This Row],[Table2.COMPLEXITY_COVERED]])</f>
        <v>76</v>
      </c>
    </row>
    <row r="37" spans="1:3" x14ac:dyDescent="0.3">
      <c r="A37" s="10">
        <v>92.079207920792086</v>
      </c>
      <c r="B37" s="10">
        <v>87.5</v>
      </c>
      <c r="C37" s="10">
        <f>(Merge1[[#This Row],[Table2.COMPLEXITY_MISSED]]+Merge1[[#This Row],[Table2.COMPLEXITY_COVERED]])</f>
        <v>21</v>
      </c>
    </row>
    <row r="38" spans="1:3" x14ac:dyDescent="0.3">
      <c r="A38" s="8">
        <v>97.524752475247524</v>
      </c>
      <c r="B38" s="8">
        <v>83.333333333333343</v>
      </c>
      <c r="C38" s="8">
        <f>(Merge1[[#This Row],[Table2.COMPLEXITY_MISSED]]+Merge1[[#This Row],[Table2.COMPLEXITY_COVERED]])</f>
        <v>18</v>
      </c>
    </row>
    <row r="39" spans="1:3" x14ac:dyDescent="0.3">
      <c r="A39" s="10">
        <v>100</v>
      </c>
      <c r="B39" s="10">
        <v>100</v>
      </c>
      <c r="C39" s="10">
        <f>(Merge1[[#This Row],[Table2.COMPLEXITY_MISSED]]+Merge1[[#This Row],[Table2.COMPLEXITY_COVERED]])</f>
        <v>7</v>
      </c>
    </row>
    <row r="40" spans="1:3" x14ac:dyDescent="0.3">
      <c r="A40" s="8">
        <v>75.22935779816514</v>
      </c>
      <c r="B40" s="8">
        <v>0</v>
      </c>
      <c r="C40" s="8">
        <f>(Merge1[[#This Row],[Table2.COMPLEXITY_MISSED]]+Merge1[[#This Row],[Table2.COMPLEXITY_COVERED]])</f>
        <v>3</v>
      </c>
    </row>
    <row r="41" spans="1:3" x14ac:dyDescent="0.3">
      <c r="A41" s="10">
        <v>95.211786372007367</v>
      </c>
      <c r="B41" s="10">
        <v>88.513513513513516</v>
      </c>
      <c r="C41" s="10">
        <f>(Merge1[[#This Row],[Table2.COMPLEXITY_MISSED]]+Merge1[[#This Row],[Table2.COMPLEXITY_COVERED]])</f>
        <v>104</v>
      </c>
    </row>
    <row r="42" spans="1:3" x14ac:dyDescent="0.3">
      <c r="A42" s="8">
        <v>100</v>
      </c>
      <c r="B42" s="8">
        <v>100</v>
      </c>
      <c r="C42" s="8">
        <f>(Merge1[[#This Row],[Table2.COMPLEXITY_MISSED]]+Merge1[[#This Row],[Table2.COMPLEXITY_COVERED]])</f>
        <v>15</v>
      </c>
    </row>
    <row r="43" spans="1:3" x14ac:dyDescent="0.3">
      <c r="A43" s="10">
        <v>100</v>
      </c>
      <c r="B43" s="10">
        <v>100</v>
      </c>
      <c r="C43" s="10">
        <f>(Merge1[[#This Row],[Table2.COMPLEXITY_MISSED]]+Merge1[[#This Row],[Table2.COMPLEXITY_COVERED]])</f>
        <v>15</v>
      </c>
    </row>
    <row r="44" spans="1:3" x14ac:dyDescent="0.3">
      <c r="A44" s="8">
        <v>100</v>
      </c>
      <c r="B44" s="8">
        <v>100</v>
      </c>
      <c r="C44" s="8">
        <f>(Merge1[[#This Row],[Table2.COMPLEXITY_MISSED]]+Merge1[[#This Row],[Table2.COMPLEXITY_COVERED]])</f>
        <v>20</v>
      </c>
    </row>
    <row r="45" spans="1:3" x14ac:dyDescent="0.3">
      <c r="A45" s="10">
        <v>93.103448275862064</v>
      </c>
      <c r="B45" s="10">
        <v>93.478260869565219</v>
      </c>
      <c r="C45" s="10">
        <f>(Merge1[[#This Row],[Table2.COMPLEXITY_MISSED]]+Merge1[[#This Row],[Table2.COMPLEXITY_COVERED]])</f>
        <v>76</v>
      </c>
    </row>
    <row r="46" spans="1:3" x14ac:dyDescent="0.3">
      <c r="A46" s="8">
        <v>100</v>
      </c>
      <c r="B46" s="8">
        <v>0</v>
      </c>
      <c r="C46" s="8">
        <f>(Merge1[[#This Row],[Table2.COMPLEXITY_MISSED]]+Merge1[[#This Row],[Table2.COMPLEXITY_COVERED]])</f>
        <v>9</v>
      </c>
    </row>
    <row r="47" spans="1:3" x14ac:dyDescent="0.3">
      <c r="A47" s="10">
        <v>100</v>
      </c>
      <c r="B47" s="10">
        <v>0</v>
      </c>
      <c r="C47" s="10">
        <f>(Merge1[[#This Row],[Table2.COMPLEXITY_MISSED]]+Merge1[[#This Row],[Table2.COMPLEXITY_COVERED]])</f>
        <v>7</v>
      </c>
    </row>
    <row r="48" spans="1:3" x14ac:dyDescent="0.3">
      <c r="A48" s="8">
        <v>97.014925373134332</v>
      </c>
      <c r="B48" s="8">
        <v>87.5</v>
      </c>
      <c r="C48" s="8">
        <f>(Merge1[[#This Row],[Table2.COMPLEXITY_MISSED]]+Merge1[[#This Row],[Table2.COMPLEXITY_COVERED]])</f>
        <v>15</v>
      </c>
    </row>
    <row r="49" spans="1:3" x14ac:dyDescent="0.3">
      <c r="A49" s="10">
        <v>87.5</v>
      </c>
      <c r="B49" s="10">
        <v>0</v>
      </c>
      <c r="C49" s="10">
        <f>(Merge1[[#This Row],[Table2.COMPLEXITY_MISSED]]+Merge1[[#This Row],[Table2.COMPLEXITY_COVERED]])</f>
        <v>7</v>
      </c>
    </row>
    <row r="50" spans="1:3" x14ac:dyDescent="0.3">
      <c r="A50" s="8">
        <v>98.165137614678898</v>
      </c>
      <c r="B50" s="8">
        <v>91.666666666666657</v>
      </c>
      <c r="C50" s="8">
        <f>(Merge1[[#This Row],[Table2.COMPLEXITY_MISSED]]+Merge1[[#This Row],[Table2.COMPLEXITY_COVERED]])</f>
        <v>15</v>
      </c>
    </row>
    <row r="51" spans="1:3" x14ac:dyDescent="0.3">
      <c r="A51" s="10">
        <v>100</v>
      </c>
      <c r="B51" s="10">
        <v>0</v>
      </c>
      <c r="C51" s="10">
        <f>(Merge1[[#This Row],[Table2.COMPLEXITY_MISSED]]+Merge1[[#This Row],[Table2.COMPLEXITY_COVERED]])</f>
        <v>8</v>
      </c>
    </row>
    <row r="52" spans="1:3" x14ac:dyDescent="0.3">
      <c r="A52" s="8">
        <v>91.457286432160799</v>
      </c>
      <c r="B52" s="8">
        <v>88.888888888888886</v>
      </c>
      <c r="C52" s="8">
        <f>(Merge1[[#This Row],[Table2.COMPLEXITY_MISSED]]+Merge1[[#This Row],[Table2.COMPLEXITY_COVERED]])</f>
        <v>18</v>
      </c>
    </row>
    <row r="53" spans="1:3" x14ac:dyDescent="0.3">
      <c r="A53" s="10">
        <v>94.346978557504869</v>
      </c>
      <c r="B53" s="10">
        <v>90.209790209790214</v>
      </c>
      <c r="C53" s="10">
        <f>(Merge1[[#This Row],[Table2.COMPLEXITY_MISSED]]+Merge1[[#This Row],[Table2.COMPLEXITY_COVERED]])</f>
        <v>116</v>
      </c>
    </row>
    <row r="54" spans="1:3" x14ac:dyDescent="0.3">
      <c r="A54" s="8">
        <v>94.512195121951208</v>
      </c>
      <c r="B54" s="8">
        <v>0</v>
      </c>
      <c r="C54" s="8">
        <f>(Merge1[[#This Row],[Table2.COMPLEXITY_MISSED]]+Merge1[[#This Row],[Table2.COMPLEXITY_COVERED]])</f>
        <v>18</v>
      </c>
    </row>
    <row r="55" spans="1:3" x14ac:dyDescent="0.3">
      <c r="A55" s="10">
        <v>96.848137535816619</v>
      </c>
      <c r="B55" s="10">
        <v>92.929292929292927</v>
      </c>
      <c r="C55" s="10">
        <f>(Merge1[[#This Row],[Table2.COMPLEXITY_MISSED]]+Merge1[[#This Row],[Table2.COMPLEXITY_COVERED]])</f>
        <v>165</v>
      </c>
    </row>
    <row r="56" spans="1:3" x14ac:dyDescent="0.3">
      <c r="A56" s="8">
        <v>94.295302013422827</v>
      </c>
      <c r="B56" s="8">
        <v>100</v>
      </c>
      <c r="C56" s="8">
        <f>(Merge1[[#This Row],[Table2.COMPLEXITY_MISSED]]+Merge1[[#This Row],[Table2.COMPLEXITY_COVERED]])</f>
        <v>43</v>
      </c>
    </row>
    <row r="57" spans="1:3" x14ac:dyDescent="0.3">
      <c r="A57" s="10">
        <v>97.038724373576315</v>
      </c>
      <c r="B57" s="10">
        <v>91.869918699186996</v>
      </c>
      <c r="C57" s="10">
        <f>(Merge1[[#This Row],[Table2.COMPLEXITY_MISSED]]+Merge1[[#This Row],[Table2.COMPLEXITY_COVERED]])</f>
        <v>78</v>
      </c>
    </row>
    <row r="58" spans="1:3" x14ac:dyDescent="0.3">
      <c r="A58" s="8">
        <v>96.084337349397586</v>
      </c>
      <c r="B58" s="8">
        <v>92.682926829268297</v>
      </c>
      <c r="C58" s="8">
        <f>(Merge1[[#This Row],[Table2.COMPLEXITY_MISSED]]+Merge1[[#This Row],[Table2.COMPLEXITY_COVERED]])</f>
        <v>74</v>
      </c>
    </row>
    <row r="59" spans="1:3" x14ac:dyDescent="0.3">
      <c r="A59" s="10">
        <v>100</v>
      </c>
      <c r="B59" s="10">
        <v>100</v>
      </c>
      <c r="C59" s="10">
        <f>(Merge1[[#This Row],[Table2.COMPLEXITY_MISSED]]+Merge1[[#This Row],[Table2.COMPLEXITY_COVERED]])</f>
        <v>17</v>
      </c>
    </row>
    <row r="60" spans="1:3" x14ac:dyDescent="0.3">
      <c r="A60" s="8">
        <v>100</v>
      </c>
      <c r="B60" s="8">
        <v>100</v>
      </c>
      <c r="C60" s="8">
        <f>(Merge1[[#This Row],[Table2.COMPLEXITY_MISSED]]+Merge1[[#This Row],[Table2.COMPLEXITY_COVERED]])</f>
        <v>15</v>
      </c>
    </row>
    <row r="61" spans="1:3" x14ac:dyDescent="0.3">
      <c r="A61" s="10">
        <v>97.916666666666657</v>
      </c>
      <c r="B61" s="10">
        <v>96.666666666666671</v>
      </c>
      <c r="C61" s="10">
        <f>(Merge1[[#This Row],[Table2.COMPLEXITY_MISSED]]+Merge1[[#This Row],[Table2.COMPLEXITY_COVERED]])</f>
        <v>35</v>
      </c>
    </row>
    <row r="62" spans="1:3" x14ac:dyDescent="0.3">
      <c r="A62" s="8">
        <v>98.527968596663399</v>
      </c>
      <c r="B62" s="8">
        <v>93.396226415094347</v>
      </c>
      <c r="C62" s="8">
        <f>(Merge1[[#This Row],[Table2.COMPLEXITY_MISSED]]+Merge1[[#This Row],[Table2.COMPLEXITY_COVERED]])</f>
        <v>109</v>
      </c>
    </row>
    <row r="63" spans="1:3" x14ac:dyDescent="0.3">
      <c r="A63" s="10">
        <v>90.4</v>
      </c>
      <c r="B63" s="10">
        <v>93.75</v>
      </c>
      <c r="C63" s="10">
        <f>(Merge1[[#This Row],[Table2.COMPLEXITY_MISSED]]+Merge1[[#This Row],[Table2.COMPLEXITY_COVERED]])</f>
        <v>14</v>
      </c>
    </row>
    <row r="64" spans="1:3" x14ac:dyDescent="0.3">
      <c r="A64" s="8">
        <v>81.389252948885982</v>
      </c>
      <c r="B64" s="8">
        <v>71.559633027522935</v>
      </c>
      <c r="C64" s="8">
        <f>(Merge1[[#This Row],[Table2.COMPLEXITY_MISSED]]+Merge1[[#This Row],[Table2.COMPLEXITY_COVERED]])</f>
        <v>79</v>
      </c>
    </row>
    <row r="65" spans="1:3" x14ac:dyDescent="0.3">
      <c r="A65" s="10">
        <v>100</v>
      </c>
      <c r="B65" s="10">
        <v>100</v>
      </c>
      <c r="C65" s="10">
        <f>(Merge1[[#This Row],[Table2.COMPLEXITY_MISSED]]+Merge1[[#This Row],[Table2.COMPLEXITY_COVERED]])</f>
        <v>22</v>
      </c>
    </row>
    <row r="66" spans="1:3" x14ac:dyDescent="0.3">
      <c r="A66" s="8">
        <v>94.670846394984338</v>
      </c>
      <c r="B66" s="8">
        <v>97.777777777777771</v>
      </c>
      <c r="C66" s="8">
        <f>(Merge1[[#This Row],[Table2.COMPLEXITY_MISSED]]+Merge1[[#This Row],[Table2.COMPLEXITY_COVERED]])</f>
        <v>110</v>
      </c>
    </row>
    <row r="67" spans="1:3" x14ac:dyDescent="0.3">
      <c r="A67" s="10">
        <v>97.842532922387221</v>
      </c>
      <c r="B67" s="10">
        <v>95.864661654135347</v>
      </c>
      <c r="C67" s="10">
        <f>(Merge1[[#This Row],[Table2.COMPLEXITY_MISSED]]+Merge1[[#This Row],[Table2.COMPLEXITY_COVERED]])</f>
        <v>415</v>
      </c>
    </row>
    <row r="68" spans="1:3" x14ac:dyDescent="0.3">
      <c r="A68" s="8">
        <v>100</v>
      </c>
      <c r="B68" s="8">
        <v>0</v>
      </c>
      <c r="C68" s="8">
        <f>(Merge1[[#This Row],[Table2.COMPLEXITY_MISSED]]+Merge1[[#This Row],[Table2.COMPLEXITY_COVERED]])</f>
        <v>6</v>
      </c>
    </row>
    <row r="69" spans="1:3" x14ac:dyDescent="0.3">
      <c r="A69" s="10">
        <v>100</v>
      </c>
      <c r="B69" s="10">
        <v>98.958333333333343</v>
      </c>
      <c r="C69" s="10">
        <f>(Merge1[[#This Row],[Table2.COMPLEXITY_MISSED]]+Merge1[[#This Row],[Table2.COMPLEXITY_COVERED]])</f>
        <v>63</v>
      </c>
    </row>
    <row r="70" spans="1:3" x14ac:dyDescent="0.3">
      <c r="A70" s="8">
        <v>100</v>
      </c>
      <c r="B70" s="8">
        <v>0</v>
      </c>
      <c r="C70" s="8">
        <f>(Merge1[[#This Row],[Table2.COMPLEXITY_MISSED]]+Merge1[[#This Row],[Table2.COMPLEXITY_COVERED]])</f>
        <v>5</v>
      </c>
    </row>
    <row r="71" spans="1:3" x14ac:dyDescent="0.3">
      <c r="A71" s="10">
        <v>100</v>
      </c>
      <c r="B71" s="10">
        <v>87.5</v>
      </c>
      <c r="C71" s="10">
        <f>(Merge1[[#This Row],[Table2.COMPLEXITY_MISSED]]+Merge1[[#This Row],[Table2.COMPLEXITY_COVERED]])</f>
        <v>10</v>
      </c>
    </row>
    <row r="72" spans="1:3" x14ac:dyDescent="0.3">
      <c r="A72" s="8">
        <v>100</v>
      </c>
      <c r="B72" s="8">
        <v>100</v>
      </c>
      <c r="C72" s="8">
        <f>(Merge1[[#This Row],[Table2.COMPLEXITY_MISSED]]+Merge1[[#This Row],[Table2.COMPLEXITY_COVERED]])</f>
        <v>4</v>
      </c>
    </row>
    <row r="73" spans="1:3" x14ac:dyDescent="0.3">
      <c r="A73" s="10">
        <v>96.858638743455501</v>
      </c>
      <c r="B73" s="10">
        <v>88.888888888888886</v>
      </c>
      <c r="C73" s="10">
        <f>(Merge1[[#This Row],[Table2.COMPLEXITY_MISSED]]+Merge1[[#This Row],[Table2.COMPLEXITY_COVERED]])</f>
        <v>15</v>
      </c>
    </row>
    <row r="74" spans="1:3" x14ac:dyDescent="0.3">
      <c r="A74" s="8">
        <v>70</v>
      </c>
      <c r="B74" s="8">
        <v>0</v>
      </c>
      <c r="C74" s="8">
        <f>(Merge1[[#This Row],[Table2.COMPLEXITY_MISSED]]+Merge1[[#This Row],[Table2.COMPLEXITY_COVERED]])</f>
        <v>6</v>
      </c>
    </row>
    <row r="75" spans="1:3" x14ac:dyDescent="0.3">
      <c r="A75" s="10">
        <v>100</v>
      </c>
      <c r="B75" s="10">
        <v>100</v>
      </c>
      <c r="C75" s="10">
        <f>(Merge1[[#This Row],[Table2.COMPLEXITY_MISSED]]+Merge1[[#This Row],[Table2.COMPLEXITY_COVERED]])</f>
        <v>3</v>
      </c>
    </row>
    <row r="76" spans="1:3" x14ac:dyDescent="0.3">
      <c r="A76" s="8">
        <v>86.776859504132233</v>
      </c>
      <c r="B76" s="8">
        <v>100</v>
      </c>
      <c r="C76" s="8">
        <f>(Merge1[[#This Row],[Table2.COMPLEXITY_MISSED]]+Merge1[[#This Row],[Table2.COMPLEXITY_COVERED]])</f>
        <v>14</v>
      </c>
    </row>
    <row r="77" spans="1:3" x14ac:dyDescent="0.3">
      <c r="A77" s="10">
        <v>100</v>
      </c>
      <c r="B77" s="10">
        <v>100</v>
      </c>
      <c r="C77" s="10">
        <f>(Merge1[[#This Row],[Table2.COMPLEXITY_MISSED]]+Merge1[[#This Row],[Table2.COMPLEXITY_COVERED]])</f>
        <v>4</v>
      </c>
    </row>
    <row r="78" spans="1:3" x14ac:dyDescent="0.3">
      <c r="A78" s="8">
        <v>99.137931034482762</v>
      </c>
      <c r="B78" s="8">
        <v>83.333333333333343</v>
      </c>
      <c r="C78" s="8">
        <f>(Merge1[[#This Row],[Table2.COMPLEXITY_MISSED]]+Merge1[[#This Row],[Table2.COMPLEXITY_COVERED]])</f>
        <v>16</v>
      </c>
    </row>
    <row r="79" spans="1:3" x14ac:dyDescent="0.3">
      <c r="A79" s="10">
        <v>100</v>
      </c>
      <c r="B79" s="10">
        <v>93.75</v>
      </c>
      <c r="C79" s="10">
        <f>(Merge1[[#This Row],[Table2.COMPLEXITY_MISSED]]+Merge1[[#This Row],[Table2.COMPLEXITY_COVERED]])</f>
        <v>10</v>
      </c>
    </row>
    <row r="80" spans="1:3" x14ac:dyDescent="0.3">
      <c r="A80" s="8">
        <v>100</v>
      </c>
      <c r="B80" s="8">
        <v>100</v>
      </c>
      <c r="C80" s="8">
        <f>(Merge1[[#This Row],[Table2.COMPLEXITY_MISSED]]+Merge1[[#This Row],[Table2.COMPLEXITY_COVERED]])</f>
        <v>12</v>
      </c>
    </row>
    <row r="81" spans="1:3" x14ac:dyDescent="0.3">
      <c r="A81" s="10">
        <v>100</v>
      </c>
      <c r="B81" s="10">
        <v>100</v>
      </c>
      <c r="C81" s="10">
        <f>(Merge1[[#This Row],[Table2.COMPLEXITY_MISSED]]+Merge1[[#This Row],[Table2.COMPLEXITY_COVERED]])</f>
        <v>14</v>
      </c>
    </row>
    <row r="82" spans="1:3" x14ac:dyDescent="0.3">
      <c r="A82" s="8">
        <v>100</v>
      </c>
      <c r="B82" s="8">
        <v>90</v>
      </c>
      <c r="C82" s="8">
        <f>(Merge1[[#This Row],[Table2.COMPLEXITY_MISSED]]+Merge1[[#This Row],[Table2.COMPLEXITY_COVERED]])</f>
        <v>28</v>
      </c>
    </row>
    <row r="83" spans="1:3" x14ac:dyDescent="0.3">
      <c r="A83" s="10">
        <v>100</v>
      </c>
      <c r="B83" s="10">
        <v>100</v>
      </c>
      <c r="C83" s="10">
        <f>(Merge1[[#This Row],[Table2.COMPLEXITY_MISSED]]+Merge1[[#This Row],[Table2.COMPLEXITY_COVERED]])</f>
        <v>33</v>
      </c>
    </row>
    <row r="84" spans="1:3" x14ac:dyDescent="0.3">
      <c r="A84" s="8">
        <v>98.322147651006702</v>
      </c>
      <c r="B84" s="8">
        <v>92.195121951219519</v>
      </c>
      <c r="C84" s="8">
        <f>(Merge1[[#This Row],[Table2.COMPLEXITY_MISSED]]+Merge1[[#This Row],[Table2.COMPLEXITY_COVERED]])</f>
        <v>274</v>
      </c>
    </row>
    <row r="85" spans="1:3" x14ac:dyDescent="0.3">
      <c r="A85" s="10">
        <v>97.540353574173707</v>
      </c>
      <c r="B85" s="10">
        <v>91.666666666666657</v>
      </c>
      <c r="C85" s="10">
        <f>(Merge1[[#This Row],[Table2.COMPLEXITY_MISSED]]+Merge1[[#This Row],[Table2.COMPLEXITY_COVERED]])</f>
        <v>131</v>
      </c>
    </row>
    <row r="86" spans="1:3" x14ac:dyDescent="0.3">
      <c r="A86" s="8">
        <v>100</v>
      </c>
      <c r="B86" s="8">
        <v>100</v>
      </c>
      <c r="C86" s="8">
        <f>(Merge1[[#This Row],[Table2.COMPLEXITY_MISSED]]+Merge1[[#This Row],[Table2.COMPLEXITY_COVERED]])</f>
        <v>30</v>
      </c>
    </row>
    <row r="87" spans="1:3" x14ac:dyDescent="0.3">
      <c r="A87" s="10">
        <v>100</v>
      </c>
      <c r="B87" s="10">
        <v>100</v>
      </c>
      <c r="C87" s="10">
        <f>(Merge1[[#This Row],[Table2.COMPLEXITY_MISSED]]+Merge1[[#This Row],[Table2.COMPLEXITY_COVERED]])</f>
        <v>5</v>
      </c>
    </row>
    <row r="88" spans="1:3" x14ac:dyDescent="0.3">
      <c r="A88" s="8">
        <v>100</v>
      </c>
      <c r="B88" s="8">
        <v>75</v>
      </c>
      <c r="C88" s="8">
        <f>(Merge1[[#This Row],[Table2.COMPLEXITY_MISSED]]+Merge1[[#This Row],[Table2.COMPLEXITY_COVERED]])</f>
        <v>5</v>
      </c>
    </row>
    <row r="89" spans="1:3" x14ac:dyDescent="0.3">
      <c r="A89" s="10">
        <v>100</v>
      </c>
      <c r="B89" s="10">
        <v>100</v>
      </c>
      <c r="C89" s="10">
        <f>(Merge1[[#This Row],[Table2.COMPLEXITY_MISSED]]+Merge1[[#This Row],[Table2.COMPLEXITY_COVERED]])</f>
        <v>7</v>
      </c>
    </row>
    <row r="90" spans="1:3" x14ac:dyDescent="0.3">
      <c r="A90" s="8">
        <v>99.543378995433784</v>
      </c>
      <c r="B90" s="8">
        <v>83.333333333333343</v>
      </c>
      <c r="C90" s="8">
        <f>(Merge1[[#This Row],[Table2.COMPLEXITY_MISSED]]+Merge1[[#This Row],[Table2.COMPLEXITY_COVERED]])</f>
        <v>26</v>
      </c>
    </row>
    <row r="91" spans="1:3" x14ac:dyDescent="0.3">
      <c r="A91" s="10">
        <v>100</v>
      </c>
      <c r="B91" s="10">
        <v>100</v>
      </c>
      <c r="C91" s="10">
        <f>(Merge1[[#This Row],[Table2.COMPLEXITY_MISSED]]+Merge1[[#This Row],[Table2.COMPLEXITY_COVERED]])</f>
        <v>29</v>
      </c>
    </row>
    <row r="92" spans="1:3" x14ac:dyDescent="0.3">
      <c r="A92" s="8">
        <v>100</v>
      </c>
      <c r="B92" s="8">
        <v>100</v>
      </c>
      <c r="C92" s="8">
        <f>(Merge1[[#This Row],[Table2.COMPLEXITY_MISSED]]+Merge1[[#This Row],[Table2.COMPLEXITY_COVERED]])</f>
        <v>9</v>
      </c>
    </row>
    <row r="93" spans="1:3" x14ac:dyDescent="0.3">
      <c r="A93" s="10">
        <v>96.226415094339629</v>
      </c>
      <c r="B93" s="10">
        <v>100</v>
      </c>
      <c r="C93" s="10">
        <f>(Merge1[[#This Row],[Table2.COMPLEXITY_MISSED]]+Merge1[[#This Row],[Table2.COMPLEXITY_COVERED]])</f>
        <v>17</v>
      </c>
    </row>
    <row r="94" spans="1:3" x14ac:dyDescent="0.3">
      <c r="A94" s="8">
        <v>86.206896551724128</v>
      </c>
      <c r="B94" s="8">
        <v>75</v>
      </c>
      <c r="C94" s="8">
        <f>(Merge1[[#This Row],[Table2.COMPLEXITY_MISSED]]+Merge1[[#This Row],[Table2.COMPLEXITY_COVERED]])</f>
        <v>4</v>
      </c>
    </row>
    <row r="95" spans="1:3" x14ac:dyDescent="0.3">
      <c r="A95" s="10">
        <v>100</v>
      </c>
      <c r="B95" s="10">
        <v>100</v>
      </c>
      <c r="C95" s="10">
        <f>(Merge1[[#This Row],[Table2.COMPLEXITY_MISSED]]+Merge1[[#This Row],[Table2.COMPLEXITY_COVERED]])</f>
        <v>12</v>
      </c>
    </row>
    <row r="96" spans="1:3" x14ac:dyDescent="0.3">
      <c r="A96" s="8">
        <v>100</v>
      </c>
      <c r="B96" s="8">
        <v>100</v>
      </c>
      <c r="C96" s="8">
        <f>(Merge1[[#This Row],[Table2.COMPLEXITY_MISSED]]+Merge1[[#This Row],[Table2.COMPLEXITY_COVERED]])</f>
        <v>13</v>
      </c>
    </row>
    <row r="97" spans="1:3" x14ac:dyDescent="0.3">
      <c r="A97" s="10">
        <v>100</v>
      </c>
      <c r="B97" s="10">
        <v>75</v>
      </c>
      <c r="C97" s="10">
        <f>(Merge1[[#This Row],[Table2.COMPLEXITY_MISSED]]+Merge1[[#This Row],[Table2.COMPLEXITY_COVERED]])</f>
        <v>4</v>
      </c>
    </row>
    <row r="98" spans="1:3" x14ac:dyDescent="0.3">
      <c r="A98" s="8">
        <v>100</v>
      </c>
      <c r="B98" s="8">
        <v>100</v>
      </c>
      <c r="C98" s="8">
        <f>(Merge1[[#This Row],[Table2.COMPLEXITY_MISSED]]+Merge1[[#This Row],[Table2.COMPLEXITY_COVERED]])</f>
        <v>14</v>
      </c>
    </row>
    <row r="99" spans="1:3" x14ac:dyDescent="0.3">
      <c r="A99" s="10">
        <v>90.625</v>
      </c>
      <c r="B99" s="10">
        <v>90</v>
      </c>
      <c r="C99" s="10">
        <f>(Merge1[[#This Row],[Table2.COMPLEXITY_MISSED]]+Merge1[[#This Row],[Table2.COMPLEXITY_COVERED]])</f>
        <v>9</v>
      </c>
    </row>
    <row r="100" spans="1:3" x14ac:dyDescent="0.3">
      <c r="A100" s="8">
        <v>100</v>
      </c>
      <c r="B100" s="8">
        <v>100</v>
      </c>
      <c r="C100" s="8">
        <f>(Merge1[[#This Row],[Table2.COMPLEXITY_MISSED]]+Merge1[[#This Row],[Table2.COMPLEXITY_COVERED]])</f>
        <v>34</v>
      </c>
    </row>
    <row r="101" spans="1:3" x14ac:dyDescent="0.3">
      <c r="A101" s="10">
        <v>100</v>
      </c>
      <c r="B101" s="10">
        <v>100</v>
      </c>
      <c r="C101" s="10">
        <f>(Merge1[[#This Row],[Table2.COMPLEXITY_MISSED]]+Merge1[[#This Row],[Table2.COMPLEXITY_COVERED]])</f>
        <v>32</v>
      </c>
    </row>
    <row r="102" spans="1:3" x14ac:dyDescent="0.3">
      <c r="A102" s="8">
        <v>100</v>
      </c>
      <c r="B102" s="8">
        <v>100</v>
      </c>
      <c r="C102" s="8">
        <f>(Merge1[[#This Row],[Table2.COMPLEXITY_MISSED]]+Merge1[[#This Row],[Table2.COMPLEXITY_COVERED]])</f>
        <v>33</v>
      </c>
    </row>
    <row r="103" spans="1:3" x14ac:dyDescent="0.3">
      <c r="A103" s="10">
        <v>100</v>
      </c>
      <c r="B103" s="10">
        <v>100</v>
      </c>
      <c r="C103" s="10">
        <f>(Merge1[[#This Row],[Table2.COMPLEXITY_MISSED]]+Merge1[[#This Row],[Table2.COMPLEXITY_COVERED]])</f>
        <v>34</v>
      </c>
    </row>
    <row r="104" spans="1:3" x14ac:dyDescent="0.3">
      <c r="A104" s="8">
        <v>100</v>
      </c>
      <c r="B104" s="8">
        <v>100</v>
      </c>
      <c r="C104" s="8">
        <f>(Merge1[[#This Row],[Table2.COMPLEXITY_MISSED]]+Merge1[[#This Row],[Table2.COMPLEXITY_COVERED]])</f>
        <v>33</v>
      </c>
    </row>
    <row r="105" spans="1:3" x14ac:dyDescent="0.3">
      <c r="A105" s="10">
        <v>100</v>
      </c>
      <c r="B105" s="10">
        <v>100</v>
      </c>
      <c r="C105" s="10">
        <f>(Merge1[[#This Row],[Table2.COMPLEXITY_MISSED]]+Merge1[[#This Row],[Table2.COMPLEXITY_COVERED]])</f>
        <v>20</v>
      </c>
    </row>
    <row r="106" spans="1:3" x14ac:dyDescent="0.3">
      <c r="A106" s="8">
        <v>100</v>
      </c>
      <c r="B106" s="8">
        <v>100</v>
      </c>
      <c r="C106" s="8">
        <f>(Merge1[[#This Row],[Table2.COMPLEXITY_MISSED]]+Merge1[[#This Row],[Table2.COMPLEXITY_COVERED]])</f>
        <v>32</v>
      </c>
    </row>
    <row r="107" spans="1:3" x14ac:dyDescent="0.3">
      <c r="A107" s="10">
        <v>96.610169491525426</v>
      </c>
      <c r="B107" s="10">
        <v>90</v>
      </c>
      <c r="C107" s="10">
        <f>(Merge1[[#This Row],[Table2.COMPLEXITY_MISSED]]+Merge1[[#This Row],[Table2.COMPLEXITY_COVERED]])</f>
        <v>12</v>
      </c>
    </row>
    <row r="108" spans="1:3" x14ac:dyDescent="0.3">
      <c r="A108" s="8">
        <v>87.387387387387378</v>
      </c>
      <c r="B108" s="8">
        <v>100</v>
      </c>
      <c r="C108" s="8">
        <f>(Merge1[[#This Row],[Table2.COMPLEXITY_MISSED]]+Merge1[[#This Row],[Table2.COMPLEXITY_COVERED]])</f>
        <v>10</v>
      </c>
    </row>
    <row r="109" spans="1:3" x14ac:dyDescent="0.3">
      <c r="A109" s="10">
        <v>94.510978043912175</v>
      </c>
      <c r="B109" s="10">
        <v>86.36363636363636</v>
      </c>
      <c r="C109" s="10">
        <f>(Merge1[[#This Row],[Table2.COMPLEXITY_MISSED]]+Merge1[[#This Row],[Table2.COMPLEXITY_COVERED]])</f>
        <v>141</v>
      </c>
    </row>
    <row r="110" spans="1:3" x14ac:dyDescent="0.3">
      <c r="A110" s="8">
        <v>100</v>
      </c>
      <c r="B110" s="8">
        <v>83.333333333333343</v>
      </c>
      <c r="C110" s="8">
        <f>(Merge1[[#This Row],[Table2.COMPLEXITY_MISSED]]+Merge1[[#This Row],[Table2.COMPLEXITY_COVERED]])</f>
        <v>7</v>
      </c>
    </row>
    <row r="111" spans="1:3" x14ac:dyDescent="0.3">
      <c r="A111" s="10">
        <v>100</v>
      </c>
      <c r="B111" s="10">
        <v>100</v>
      </c>
      <c r="C111" s="10">
        <f>(Merge1[[#This Row],[Table2.COMPLEXITY_MISSED]]+Merge1[[#This Row],[Table2.COMPLEXITY_COVERED]])</f>
        <v>13</v>
      </c>
    </row>
    <row r="112" spans="1:3" x14ac:dyDescent="0.3">
      <c r="A112" s="8">
        <v>91.666666666666657</v>
      </c>
      <c r="B112" s="8">
        <v>96</v>
      </c>
      <c r="C112" s="8">
        <f>(Merge1[[#This Row],[Table2.COMPLEXITY_MISSED]]+Merge1[[#This Row],[Table2.COMPLEXITY_COVERED]])</f>
        <v>56</v>
      </c>
    </row>
    <row r="113" spans="1:3" x14ac:dyDescent="0.3">
      <c r="A113" s="10">
        <v>96.223958333333343</v>
      </c>
      <c r="B113" s="10">
        <v>97.872340425531917</v>
      </c>
      <c r="C113" s="10">
        <f>(Merge1[[#This Row],[Table2.COMPLEXITY_MISSED]]+Merge1[[#This Row],[Table2.COMPLEXITY_COVERED]])</f>
        <v>84</v>
      </c>
    </row>
    <row r="114" spans="1:3" x14ac:dyDescent="0.3">
      <c r="A114" s="8">
        <v>95.833333333333343</v>
      </c>
      <c r="B114" s="8">
        <v>92.201834862385326</v>
      </c>
      <c r="C114" s="8">
        <f>(Merge1[[#This Row],[Table2.COMPLEXITY_MISSED]]+Merge1[[#This Row],[Table2.COMPLEXITY_COVERED]])</f>
        <v>222</v>
      </c>
    </row>
    <row r="115" spans="1:3" x14ac:dyDescent="0.3">
      <c r="A115" s="10">
        <v>38.461538461538467</v>
      </c>
      <c r="B115" s="10">
        <v>0</v>
      </c>
      <c r="C115" s="10">
        <f>(Merge1[[#This Row],[Table2.COMPLEXITY_MISSED]]+Merge1[[#This Row],[Table2.COMPLEXITY_COVERED]])</f>
        <v>41</v>
      </c>
    </row>
    <row r="116" spans="1:3" x14ac:dyDescent="0.3">
      <c r="A116" s="8">
        <v>100</v>
      </c>
      <c r="B116" s="8">
        <v>100</v>
      </c>
      <c r="C116" s="8">
        <f>(Merge1[[#This Row],[Table2.COMPLEXITY_MISSED]]+Merge1[[#This Row],[Table2.COMPLEXITY_COVERED]])</f>
        <v>70</v>
      </c>
    </row>
    <row r="117" spans="1:3" x14ac:dyDescent="0.3">
      <c r="A117" s="10">
        <v>82.767624020887737</v>
      </c>
      <c r="B117" s="10">
        <v>87.5</v>
      </c>
      <c r="C117" s="10">
        <f>(Merge1[[#This Row],[Table2.COMPLEXITY_MISSED]]+Merge1[[#This Row],[Table2.COMPLEXITY_COVERED]])</f>
        <v>18</v>
      </c>
    </row>
    <row r="118" spans="1:3" x14ac:dyDescent="0.3">
      <c r="A118" s="8">
        <v>95.175438596491219</v>
      </c>
      <c r="B118" s="8">
        <v>84.126984126984127</v>
      </c>
      <c r="C118" s="8">
        <f>(Merge1[[#This Row],[Table2.COMPLEXITY_MISSED]]+Merge1[[#This Row],[Table2.COMPLEXITY_COVERED]])</f>
        <v>169</v>
      </c>
    </row>
    <row r="119" spans="1:3" x14ac:dyDescent="0.3">
      <c r="A119" s="10">
        <v>100</v>
      </c>
      <c r="B119" s="10">
        <v>0</v>
      </c>
      <c r="C119" s="10">
        <f>(Merge1[[#This Row],[Table2.COMPLEXITY_MISSED]]+Merge1[[#This Row],[Table2.COMPLEXITY_COVERED]])</f>
        <v>5</v>
      </c>
    </row>
    <row r="120" spans="1:3" x14ac:dyDescent="0.3">
      <c r="A120" s="8">
        <v>99.421128798842261</v>
      </c>
      <c r="B120" s="8">
        <v>97.368421052631575</v>
      </c>
      <c r="C120" s="8">
        <f>(Merge1[[#This Row],[Table2.COMPLEXITY_MISSED]]+Merge1[[#This Row],[Table2.COMPLEXITY_COVERED]])</f>
        <v>80</v>
      </c>
    </row>
    <row r="121" spans="1:3" x14ac:dyDescent="0.3">
      <c r="A121" s="10">
        <v>91.891891891891902</v>
      </c>
      <c r="B121" s="10">
        <v>66.666666666666657</v>
      </c>
      <c r="C121" s="10">
        <f>(Merge1[[#This Row],[Table2.COMPLEXITY_MISSED]]+Merge1[[#This Row],[Table2.COMPLEXITY_COVERED]])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5245-FC6F-41C4-86B9-58FB7C0BCFF1}">
  <dimension ref="A1:J6"/>
  <sheetViews>
    <sheetView zoomScale="131" zoomScaleNormal="145" workbookViewId="0">
      <selection activeCell="J3" sqref="J3"/>
    </sheetView>
  </sheetViews>
  <sheetFormatPr defaultRowHeight="14.4" x14ac:dyDescent="0.3"/>
  <cols>
    <col min="5" max="5" width="17.109375" customWidth="1"/>
    <col min="6" max="6" width="11.77734375" customWidth="1"/>
  </cols>
  <sheetData>
    <row r="1" spans="1:10" x14ac:dyDescent="0.3">
      <c r="A1" t="s">
        <v>611</v>
      </c>
      <c r="B1" t="s">
        <v>612</v>
      </c>
      <c r="C1" t="s">
        <v>613</v>
      </c>
      <c r="D1" t="s">
        <v>614</v>
      </c>
      <c r="E1" t="s">
        <v>571</v>
      </c>
      <c r="F1" t="s">
        <v>572</v>
      </c>
      <c r="H1" t="s">
        <v>619</v>
      </c>
      <c r="J1" t="s">
        <v>620</v>
      </c>
    </row>
    <row r="2" spans="1:10" x14ac:dyDescent="0.3">
      <c r="A2">
        <v>3.5</v>
      </c>
      <c r="B2">
        <v>45</v>
      </c>
      <c r="C2">
        <v>72.522000000000006</v>
      </c>
      <c r="D2">
        <f>(B2/C2)</f>
        <v>0.62050136510300313</v>
      </c>
      <c r="E2">
        <v>94</v>
      </c>
      <c r="F2">
        <v>89</v>
      </c>
      <c r="H2">
        <f>PEARSON(E2:E6,D2:D6)</f>
        <v>-0.84719525339712809</v>
      </c>
      <c r="J2">
        <f>PEARSON(F2:F6,D2:D6)</f>
        <v>-0.76387732011798981</v>
      </c>
    </row>
    <row r="3" spans="1:10" x14ac:dyDescent="0.3">
      <c r="A3">
        <v>3.6</v>
      </c>
      <c r="B3">
        <v>17</v>
      </c>
      <c r="C3">
        <v>75.44</v>
      </c>
      <c r="D3">
        <f t="shared" ref="D3:D6" si="0">(B3/C3)</f>
        <v>0.22534464475079535</v>
      </c>
      <c r="E3">
        <v>95</v>
      </c>
      <c r="F3">
        <v>90</v>
      </c>
    </row>
    <row r="4" spans="1:10" x14ac:dyDescent="0.3">
      <c r="A4">
        <v>3.7</v>
      </c>
      <c r="B4">
        <v>27</v>
      </c>
      <c r="C4">
        <v>75.957999999999998</v>
      </c>
      <c r="D4">
        <f t="shared" si="0"/>
        <v>0.35545959609257749</v>
      </c>
      <c r="E4">
        <v>95</v>
      </c>
      <c r="F4">
        <v>90</v>
      </c>
    </row>
    <row r="5" spans="1:10" x14ac:dyDescent="0.3">
      <c r="A5">
        <v>3.8</v>
      </c>
      <c r="B5">
        <v>9</v>
      </c>
      <c r="C5">
        <v>76.784000000000006</v>
      </c>
      <c r="D5">
        <f t="shared" si="0"/>
        <v>0.11721191914982287</v>
      </c>
      <c r="E5">
        <v>95</v>
      </c>
      <c r="F5">
        <v>91</v>
      </c>
    </row>
    <row r="6" spans="1:10" x14ac:dyDescent="0.3">
      <c r="A6">
        <v>3.9</v>
      </c>
      <c r="B6">
        <v>27</v>
      </c>
      <c r="C6">
        <v>75.643000000000001</v>
      </c>
      <c r="D6">
        <f t="shared" si="0"/>
        <v>0.35693983580767552</v>
      </c>
      <c r="E6">
        <v>95</v>
      </c>
      <c r="F6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EB03-89AF-46E3-B277-2F5D1C7AA226}">
  <dimension ref="A1:W31"/>
  <sheetViews>
    <sheetView tabSelected="1" workbookViewId="0">
      <selection activeCell="J3" sqref="J3"/>
    </sheetView>
  </sheetViews>
  <sheetFormatPr defaultRowHeight="14.4" x14ac:dyDescent="0.3"/>
  <cols>
    <col min="7" max="7" width="26" customWidth="1"/>
  </cols>
  <sheetData>
    <row r="1" spans="1:23" ht="18" x14ac:dyDescent="0.3">
      <c r="A1" t="s">
        <v>611</v>
      </c>
      <c r="B1" t="s">
        <v>612</v>
      </c>
      <c r="C1" t="s">
        <v>613</v>
      </c>
      <c r="D1" t="s">
        <v>614</v>
      </c>
      <c r="E1" s="16" t="s">
        <v>615</v>
      </c>
      <c r="F1" s="16" t="s">
        <v>616</v>
      </c>
      <c r="G1" t="s">
        <v>617</v>
      </c>
      <c r="J1" t="s">
        <v>618</v>
      </c>
    </row>
    <row r="2" spans="1:23" ht="18" x14ac:dyDescent="0.3">
      <c r="A2">
        <v>3.5</v>
      </c>
      <c r="B2">
        <v>45</v>
      </c>
      <c r="C2">
        <v>72.522000000000006</v>
      </c>
      <c r="D2">
        <f>(B2/C2)</f>
        <v>0.62050136510300313</v>
      </c>
      <c r="E2" s="12">
        <v>27</v>
      </c>
      <c r="F2" s="12">
        <v>82</v>
      </c>
      <c r="G2">
        <f>(F2/(E2+F2))</f>
        <v>0.75229357798165142</v>
      </c>
      <c r="J2">
        <f>PEARSON(G2:G6,D2:D6)</f>
        <v>-0.84719525339712798</v>
      </c>
    </row>
    <row r="3" spans="1:23" ht="18" x14ac:dyDescent="0.3">
      <c r="A3">
        <v>3.6</v>
      </c>
      <c r="B3">
        <v>17</v>
      </c>
      <c r="C3">
        <v>75.44</v>
      </c>
      <c r="D3">
        <f t="shared" ref="D3:D6" si="0">(B3/C3)</f>
        <v>0.22534464475079535</v>
      </c>
      <c r="E3" s="12">
        <v>27</v>
      </c>
      <c r="F3" s="12">
        <v>83</v>
      </c>
      <c r="G3">
        <f t="shared" ref="G3:G6" si="1">(F3/(E3+F3))</f>
        <v>0.75454545454545452</v>
      </c>
    </row>
    <row r="4" spans="1:23" ht="18" x14ac:dyDescent="0.3">
      <c r="A4">
        <v>3.7</v>
      </c>
      <c r="B4">
        <v>27</v>
      </c>
      <c r="C4">
        <v>75.957999999999998</v>
      </c>
      <c r="D4">
        <f t="shared" si="0"/>
        <v>0.35545959609257749</v>
      </c>
      <c r="E4" s="12">
        <v>27</v>
      </c>
      <c r="F4" s="12">
        <v>83</v>
      </c>
      <c r="G4">
        <f t="shared" si="1"/>
        <v>0.75454545454545452</v>
      </c>
    </row>
    <row r="5" spans="1:23" ht="18" x14ac:dyDescent="0.3">
      <c r="A5">
        <v>3.8</v>
      </c>
      <c r="B5">
        <v>9</v>
      </c>
      <c r="C5">
        <v>76.784000000000006</v>
      </c>
      <c r="D5">
        <f t="shared" si="0"/>
        <v>0.11721191914982287</v>
      </c>
      <c r="E5" s="12">
        <v>27</v>
      </c>
      <c r="F5" s="12">
        <v>83</v>
      </c>
      <c r="G5">
        <f t="shared" si="1"/>
        <v>0.75454545454545452</v>
      </c>
    </row>
    <row r="6" spans="1:23" ht="18" x14ac:dyDescent="0.3">
      <c r="A6">
        <v>3.9</v>
      </c>
      <c r="B6">
        <v>27</v>
      </c>
      <c r="C6">
        <v>75.643000000000001</v>
      </c>
      <c r="D6">
        <f t="shared" si="0"/>
        <v>0.35693983580767552</v>
      </c>
      <c r="E6" s="12">
        <v>27</v>
      </c>
      <c r="F6" s="12">
        <v>83</v>
      </c>
      <c r="G6">
        <f t="shared" si="1"/>
        <v>0.75454545454545452</v>
      </c>
    </row>
    <row r="7" spans="1:23" ht="18" x14ac:dyDescent="0.3">
      <c r="E7" s="12"/>
      <c r="F7" s="12"/>
    </row>
    <row r="8" spans="1:23" ht="18" x14ac:dyDescent="0.3">
      <c r="E8" s="12"/>
      <c r="F8" s="12"/>
    </row>
    <row r="9" spans="1:23" ht="18" x14ac:dyDescent="0.3">
      <c r="E9" s="12"/>
      <c r="F9" s="12"/>
    </row>
    <row r="10" spans="1:23" ht="18" x14ac:dyDescent="0.3">
      <c r="E10" s="12"/>
      <c r="F10" s="12"/>
    </row>
    <row r="11" spans="1:23" ht="18" x14ac:dyDescent="0.3">
      <c r="E11" s="12"/>
      <c r="F11" s="12"/>
    </row>
    <row r="12" spans="1:23" ht="18" x14ac:dyDescent="0.3">
      <c r="E12" s="12"/>
      <c r="F12" s="12"/>
    </row>
    <row r="13" spans="1:23" ht="18" x14ac:dyDescent="0.3">
      <c r="E13" s="12"/>
      <c r="F13" s="12"/>
    </row>
    <row r="14" spans="1:23" ht="18" x14ac:dyDescent="0.3">
      <c r="E14" s="12"/>
      <c r="F14" s="1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3" ht="18" x14ac:dyDescent="0.3">
      <c r="H15" s="14"/>
      <c r="I15" s="12"/>
      <c r="J15" s="12"/>
      <c r="K15" s="12"/>
      <c r="L15" s="12"/>
      <c r="M15" s="12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8" x14ac:dyDescent="0.3">
      <c r="G16" s="15"/>
      <c r="H16" s="14"/>
      <c r="I16" s="12"/>
      <c r="J16" s="12"/>
      <c r="K16" s="12"/>
      <c r="L16" s="12"/>
      <c r="M16" s="12"/>
      <c r="N16" s="14"/>
      <c r="O16" s="12"/>
      <c r="P16" s="12"/>
      <c r="Q16" s="12"/>
      <c r="R16" s="12"/>
      <c r="S16" s="12"/>
      <c r="T16" s="13"/>
      <c r="U16" s="13"/>
      <c r="V16" s="13"/>
      <c r="W16" s="12"/>
    </row>
    <row r="17" spans="7:23" ht="18" x14ac:dyDescent="0.3">
      <c r="G17" s="14"/>
      <c r="H17" s="14"/>
      <c r="I17" s="12"/>
      <c r="J17" s="12"/>
      <c r="K17" s="12"/>
      <c r="L17" s="12"/>
      <c r="M17" s="12"/>
      <c r="N17" s="14"/>
      <c r="O17" s="12"/>
      <c r="P17" s="12"/>
      <c r="Q17" s="12"/>
      <c r="R17" s="12"/>
      <c r="S17" s="12"/>
      <c r="T17" s="13"/>
      <c r="U17" s="13"/>
      <c r="V17" s="13"/>
      <c r="W17" s="12"/>
    </row>
    <row r="18" spans="7:23" ht="18" x14ac:dyDescent="0.3">
      <c r="G18" s="14"/>
      <c r="H18" s="14"/>
      <c r="I18" s="12"/>
      <c r="J18" s="12"/>
      <c r="K18" s="12"/>
      <c r="L18" s="15"/>
      <c r="M18" s="15"/>
      <c r="N18" s="14"/>
      <c r="O18" s="12"/>
      <c r="P18" s="12"/>
      <c r="Q18" s="12"/>
      <c r="R18" s="12"/>
      <c r="S18" s="12"/>
      <c r="T18" s="13"/>
      <c r="U18" s="13"/>
      <c r="V18" s="13"/>
      <c r="W18" s="12"/>
    </row>
    <row r="19" spans="7:23" ht="18" x14ac:dyDescent="0.3">
      <c r="G19" s="14"/>
      <c r="H19" s="14"/>
      <c r="I19" s="12"/>
      <c r="J19" s="12"/>
      <c r="K19" s="12"/>
      <c r="L19" s="14"/>
      <c r="M19" s="12"/>
      <c r="N19" s="14"/>
      <c r="O19" s="12"/>
      <c r="P19" s="12"/>
      <c r="Q19" s="12"/>
      <c r="R19" s="12"/>
      <c r="S19" s="12"/>
      <c r="T19" s="13"/>
      <c r="U19" s="13"/>
      <c r="V19" s="13"/>
      <c r="W19" s="12"/>
    </row>
    <row r="20" spans="7:23" ht="18" x14ac:dyDescent="0.3">
      <c r="G20" s="14"/>
      <c r="H20" s="14"/>
      <c r="I20" s="12"/>
      <c r="J20" s="12"/>
      <c r="K20" s="12"/>
      <c r="L20" s="14"/>
      <c r="M20" s="12"/>
      <c r="N20" s="14"/>
      <c r="O20" s="12"/>
      <c r="P20" s="12"/>
      <c r="Q20" s="12"/>
      <c r="R20" s="12"/>
      <c r="S20" s="12"/>
      <c r="T20" s="13"/>
      <c r="U20" s="13"/>
      <c r="V20" s="13"/>
      <c r="W20" s="12"/>
    </row>
    <row r="21" spans="7:23" ht="18" x14ac:dyDescent="0.3">
      <c r="G21" s="14"/>
      <c r="H21" s="14"/>
      <c r="I21" s="12"/>
      <c r="J21" s="12"/>
      <c r="K21" s="12"/>
      <c r="L21" s="14"/>
      <c r="M21" s="12"/>
      <c r="N21" s="14"/>
      <c r="O21" s="12"/>
      <c r="P21" s="12"/>
      <c r="Q21" s="12"/>
      <c r="R21" s="12"/>
      <c r="S21" s="12"/>
      <c r="T21" s="13"/>
      <c r="U21" s="13"/>
      <c r="V21" s="13"/>
      <c r="W21" s="12"/>
    </row>
    <row r="22" spans="7:23" ht="18" x14ac:dyDescent="0.3">
      <c r="G22" s="14"/>
      <c r="H22" s="14"/>
      <c r="I22" s="12"/>
      <c r="J22" s="12"/>
      <c r="K22" s="12"/>
      <c r="L22" s="14"/>
      <c r="M22" s="12"/>
      <c r="N22" s="14"/>
      <c r="O22" s="12"/>
      <c r="P22" s="12"/>
      <c r="Q22" s="12"/>
      <c r="R22" s="12"/>
      <c r="S22" s="12"/>
      <c r="T22" s="13"/>
      <c r="U22" s="13"/>
      <c r="V22" s="13"/>
      <c r="W22" s="12"/>
    </row>
    <row r="23" spans="7:23" ht="18" x14ac:dyDescent="0.3">
      <c r="G23" s="14"/>
      <c r="H23" s="14"/>
      <c r="I23" s="12"/>
      <c r="J23" s="12"/>
      <c r="K23" s="12"/>
      <c r="L23" s="14"/>
      <c r="M23" s="12"/>
      <c r="N23" s="14"/>
      <c r="O23" s="12"/>
      <c r="P23" s="12"/>
      <c r="Q23" s="12"/>
      <c r="R23" s="12"/>
      <c r="S23" s="12"/>
      <c r="T23" s="13"/>
      <c r="U23" s="13"/>
      <c r="V23" s="13"/>
      <c r="W23" s="12"/>
    </row>
    <row r="24" spans="7:23" ht="18" x14ac:dyDescent="0.3">
      <c r="G24" s="14"/>
      <c r="H24" s="14"/>
      <c r="I24" s="12"/>
      <c r="J24" s="12"/>
      <c r="K24" s="12"/>
      <c r="L24" s="14"/>
      <c r="M24" s="12"/>
      <c r="N24" s="14"/>
      <c r="O24" s="12"/>
      <c r="P24" s="12"/>
      <c r="Q24" s="12"/>
      <c r="R24" s="12"/>
      <c r="S24" s="12"/>
      <c r="T24" s="13"/>
      <c r="U24" s="13"/>
      <c r="V24" s="13"/>
      <c r="W24" s="12"/>
    </row>
    <row r="25" spans="7:23" ht="18" x14ac:dyDescent="0.3">
      <c r="G25" s="14"/>
      <c r="H25" s="14"/>
      <c r="I25" s="12"/>
      <c r="J25" s="12"/>
      <c r="K25" s="12"/>
      <c r="L25" s="14"/>
      <c r="M25" s="12"/>
      <c r="N25" s="14"/>
      <c r="O25" s="12"/>
      <c r="P25" s="12"/>
      <c r="Q25" s="12"/>
      <c r="R25" s="12"/>
      <c r="S25" s="12"/>
      <c r="T25" s="13"/>
      <c r="U25" s="13"/>
      <c r="V25" s="13"/>
      <c r="W25" s="12"/>
    </row>
    <row r="26" spans="7:23" ht="18" x14ac:dyDescent="0.3">
      <c r="G26" s="14"/>
      <c r="H26" s="14"/>
      <c r="I26" s="12"/>
      <c r="J26" s="12"/>
      <c r="K26" s="12"/>
      <c r="L26" s="14"/>
      <c r="M26" s="12"/>
      <c r="N26" s="14"/>
      <c r="O26" s="12"/>
      <c r="P26" s="12"/>
      <c r="Q26" s="12"/>
      <c r="R26" s="12"/>
      <c r="S26" s="12"/>
      <c r="T26" s="13"/>
      <c r="U26" s="13"/>
      <c r="V26" s="13"/>
      <c r="W26" s="12"/>
    </row>
    <row r="27" spans="7:23" ht="18" x14ac:dyDescent="0.3">
      <c r="G27" s="14"/>
      <c r="H27" s="14"/>
      <c r="I27" s="12"/>
      <c r="J27" s="12"/>
      <c r="K27" s="12"/>
      <c r="L27" s="14"/>
      <c r="M27" s="12"/>
      <c r="N27" s="14"/>
      <c r="O27" s="12"/>
      <c r="P27" s="12"/>
      <c r="Q27" s="12"/>
      <c r="R27" s="12"/>
      <c r="S27" s="12"/>
      <c r="T27" s="13"/>
      <c r="U27" s="13"/>
      <c r="V27" s="13"/>
      <c r="W27" s="12"/>
    </row>
    <row r="28" spans="7:23" ht="18" x14ac:dyDescent="0.3">
      <c r="G28" s="14"/>
      <c r="H28" s="12"/>
      <c r="I28" s="12"/>
      <c r="J28" s="12"/>
      <c r="L28" s="14"/>
      <c r="M28" s="12"/>
      <c r="N28" s="12"/>
      <c r="O28" s="12"/>
      <c r="P28" s="12"/>
      <c r="Q28" s="12"/>
      <c r="R28" s="13"/>
      <c r="S28" s="13"/>
      <c r="T28" s="13"/>
      <c r="U28" s="12"/>
    </row>
    <row r="29" spans="7:23" ht="18" x14ac:dyDescent="0.3">
      <c r="G29" s="14"/>
      <c r="H29" s="12"/>
      <c r="I29" s="12"/>
      <c r="J29" s="12"/>
      <c r="L29" s="14"/>
      <c r="M29" s="12"/>
      <c r="N29" s="12"/>
      <c r="O29" s="12"/>
      <c r="P29" s="12"/>
      <c r="Q29" s="12"/>
      <c r="R29" s="13"/>
      <c r="S29" s="13"/>
      <c r="T29" s="13"/>
      <c r="U29" s="12"/>
    </row>
    <row r="30" spans="7:23" ht="18" x14ac:dyDescent="0.3">
      <c r="L30" s="14"/>
      <c r="M30" s="12"/>
      <c r="N30" s="12"/>
      <c r="O30" s="12"/>
      <c r="P30" s="12"/>
      <c r="Q30" s="12"/>
      <c r="R30" s="13"/>
      <c r="S30" s="13"/>
      <c r="T30" s="13"/>
      <c r="U30" s="12"/>
    </row>
    <row r="31" spans="7:23" ht="18" x14ac:dyDescent="0.3">
      <c r="L31" s="14"/>
      <c r="M31" s="12"/>
      <c r="N31" s="12"/>
      <c r="O31" s="12"/>
      <c r="P31" s="12"/>
      <c r="Q31" s="12"/>
      <c r="R31" s="13"/>
      <c r="S31" s="13"/>
      <c r="T31" s="13"/>
      <c r="U31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7B826-37A3-4F5A-848F-4D9D5E887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Mutation Score</vt:lpstr>
      <vt:lpstr>Jacaco Report</vt:lpstr>
      <vt:lpstr>Combined Tables</vt:lpstr>
      <vt:lpstr>Correlation-M1,M4 with M3</vt:lpstr>
      <vt:lpstr>Correlation-M1,M2 with M4</vt:lpstr>
      <vt:lpstr>Correlation-M1,M2 with M6</vt:lpstr>
      <vt:lpstr>Correletion M5 with 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R B</dc:creator>
  <cp:lastModifiedBy>Sourabh R B</cp:lastModifiedBy>
  <dcterms:created xsi:type="dcterms:W3CDTF">2020-04-04T15:58:21Z</dcterms:created>
  <dcterms:modified xsi:type="dcterms:W3CDTF">2020-04-07T23:17:54Z</dcterms:modified>
</cp:coreProperties>
</file>