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6.xml" ContentType="application/vnd.openxmlformats-officedocument.drawingml.chart+xml"/>
  <Override PartName="/xl/charts/chart1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utation Score" sheetId="1" state="visible" r:id="rId2"/>
    <sheet name="Jacaco Report" sheetId="2" state="visible" r:id="rId3"/>
    <sheet name="Combined Tables" sheetId="3" state="visible" r:id="rId4"/>
    <sheet name="Correlation-M1,M2 with M3" sheetId="4" state="visible" r:id="rId5"/>
    <sheet name="Correlation-M1,M2 with M4" sheetId="5" state="visible" r:id="rId6"/>
    <sheet name="Correlation-M1,M2 with M6" sheetId="6" state="visible" r:id="rId7"/>
    <sheet name="Correletion M5 with M6" sheetId="7" state="visible" r:id="rId8"/>
  </sheets>
  <definedNames>
    <definedName function="false" hidden="false" localSheetId="2" name="ExternalData_1" vbProcedure="false">'Combined Tables'!$A$1:$L$121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<sst xmlns="http://schemas.openxmlformats.org/spreadsheetml/2006/main" count="1755" uniqueCount="625">
  <si>
    <t xml:space="preserve">Name</t>
  </si>
  <si>
    <t xml:space="preserve">Line Coverage</t>
  </si>
  <si>
    <t xml:space="preserve">Mutation Coverage</t>
  </si>
  <si>
    <t xml:space="preserve">CLASS</t>
  </si>
  <si>
    <t xml:space="preserve">AnnotationUtils.java</t>
  </si>
  <si>
    <t xml:space="preserve">85% 117/137</t>
  </si>
  <si>
    <t xml:space="preserve">86% 90/105</t>
  </si>
  <si>
    <t xml:space="preserve">ArchUtils.java</t>
  </si>
  <si>
    <t xml:space="preserve">92% 35/38</t>
  </si>
  <si>
    <t xml:space="preserve">90% 9/10</t>
  </si>
  <si>
    <t xml:space="preserve">ArrayUtils.java</t>
  </si>
  <si>
    <t xml:space="preserve">98% 2012/2060</t>
  </si>
  <si>
    <t xml:space="preserve">86% 1831/2122</t>
  </si>
  <si>
    <t xml:space="preserve">BitField.java</t>
  </si>
  <si>
    <t xml:space="preserve">100% 21/21</t>
  </si>
  <si>
    <t xml:space="preserve">97% 34/35</t>
  </si>
  <si>
    <t xml:space="preserve">BooleanUtils.java</t>
  </si>
  <si>
    <t xml:space="preserve">100% 190/190</t>
  </si>
  <si>
    <t xml:space="preserve">100% 201/201</t>
  </si>
  <si>
    <t xml:space="preserve">CharEncoding.java</t>
  </si>
  <si>
    <t xml:space="preserve">100% 6/6</t>
  </si>
  <si>
    <t xml:space="preserve">100% 4/4</t>
  </si>
  <si>
    <t xml:space="preserve">CharRange.java</t>
  </si>
  <si>
    <t xml:space="preserve">99% 74/75</t>
  </si>
  <si>
    <t xml:space="preserve">91% 68/75</t>
  </si>
  <si>
    <t xml:space="preserve">CharSequenceUtils.java</t>
  </si>
  <si>
    <t xml:space="preserve">95% 69/73</t>
  </si>
  <si>
    <t xml:space="preserve">85% 76/89</t>
  </si>
  <si>
    <t xml:space="preserve">CharSet.java</t>
  </si>
  <si>
    <t xml:space="preserve">98% 58/59</t>
  </si>
  <si>
    <t xml:space="preserve">98% 42/43</t>
  </si>
  <si>
    <t xml:space="preserve">CharSetUtils.java</t>
  </si>
  <si>
    <t xml:space="preserve">100% 61/61</t>
  </si>
  <si>
    <t xml:space="preserve">100% 41/41</t>
  </si>
  <si>
    <t xml:space="preserve">CharUtils.java</t>
  </si>
  <si>
    <t xml:space="preserve">100% 51/51</t>
  </si>
  <si>
    <t xml:space="preserve">100% 81/81</t>
  </si>
  <si>
    <t xml:space="preserve">ClassPathUtils.java</t>
  </si>
  <si>
    <t xml:space="preserve">100% 14/14</t>
  </si>
  <si>
    <t xml:space="preserve">ClassUtils.java</t>
  </si>
  <si>
    <t xml:space="preserve">94% 360/381</t>
  </si>
  <si>
    <t xml:space="preserve">93% 247/266</t>
  </si>
  <si>
    <t xml:space="preserve">Conversion.java</t>
  </si>
  <si>
    <t xml:space="preserve">93% 429/461</t>
  </si>
  <si>
    <t xml:space="preserve">83% 658/790</t>
  </si>
  <si>
    <t xml:space="preserve">EnumUtils.java</t>
  </si>
  <si>
    <t xml:space="preserve">100% 70/70</t>
  </si>
  <si>
    <t xml:space="preserve">100% 58/58</t>
  </si>
  <si>
    <t xml:space="preserve">Functions.java</t>
  </si>
  <si>
    <t xml:space="preserve">76% 51/67</t>
  </si>
  <si>
    <t xml:space="preserve">82% 18/22</t>
  </si>
  <si>
    <t xml:space="preserve">JavaVersion.java</t>
  </si>
  <si>
    <t xml:space="preserve">93% 71/76</t>
  </si>
  <si>
    <t xml:space="preserve">78% 43/55</t>
  </si>
  <si>
    <t xml:space="preserve">LocaleUtils.java</t>
  </si>
  <si>
    <t xml:space="preserve">100% 94/94</t>
  </si>
  <si>
    <t xml:space="preserve">100% 65/65</t>
  </si>
  <si>
    <t xml:space="preserve">NotImplementedException.java</t>
  </si>
  <si>
    <t xml:space="preserve">100% 16/16</t>
  </si>
  <si>
    <t xml:space="preserve">100% 1/1</t>
  </si>
  <si>
    <t xml:space="preserve">ObjectUtils.java</t>
  </si>
  <si>
    <t xml:space="preserve">96% 172/179</t>
  </si>
  <si>
    <t xml:space="preserve">86% 107/125</t>
  </si>
  <si>
    <t xml:space="preserve">RandomStringUtils.java</t>
  </si>
  <si>
    <t xml:space="preserve">94% 59/63</t>
  </si>
  <si>
    <t xml:space="preserve">RandomUtils.java</t>
  </si>
  <si>
    <t xml:space="preserve">100% 32/32</t>
  </si>
  <si>
    <t xml:space="preserve">87% 47/54</t>
  </si>
  <si>
    <t xml:space="preserve">Range.java</t>
  </si>
  <si>
    <t xml:space="preserve">98% 84/86</t>
  </si>
  <si>
    <t xml:space="preserve">90% 80/89</t>
  </si>
  <si>
    <t xml:space="preserve">RegExUtils.java</t>
  </si>
  <si>
    <t xml:space="preserve">95% 20/21</t>
  </si>
  <si>
    <t xml:space="preserve">100% 30/30</t>
  </si>
  <si>
    <t xml:space="preserve">SerializationUtils.java</t>
  </si>
  <si>
    <t xml:space="preserve">93% 52/56</t>
  </si>
  <si>
    <t xml:space="preserve">64% 18/28</t>
  </si>
  <si>
    <t xml:space="preserve">StringEscapeUtils.java</t>
  </si>
  <si>
    <t xml:space="preserve">100% 91/91</t>
  </si>
  <si>
    <t xml:space="preserve">100% 34/34</t>
  </si>
  <si>
    <t xml:space="preserve">StringUtils.java</t>
  </si>
  <si>
    <t xml:space="preserve">100% 1698/1701</t>
  </si>
  <si>
    <t xml:space="preserve">92% 1646/1791</t>
  </si>
  <si>
    <t xml:space="preserve">SystemUtils.java</t>
  </si>
  <si>
    <t xml:space="preserve">97% 133/137</t>
  </si>
  <si>
    <t xml:space="preserve">97% 31/32</t>
  </si>
  <si>
    <t xml:space="preserve">ThreadUtils.java</t>
  </si>
  <si>
    <t xml:space="preserve">100% 76/76</t>
  </si>
  <si>
    <t xml:space="preserve">89% 66/74</t>
  </si>
  <si>
    <t xml:space="preserve">Validate.java</t>
  </si>
  <si>
    <t xml:space="preserve">96% 144/150</t>
  </si>
  <si>
    <t xml:space="preserve">55% 65/118</t>
  </si>
  <si>
    <t xml:space="preserve">Processor.java</t>
  </si>
  <si>
    <t xml:space="preserve">100% 11/11</t>
  </si>
  <si>
    <t xml:space="preserve">100% 7/7</t>
  </si>
  <si>
    <t xml:space="preserve">CompareToBuilder.java</t>
  </si>
  <si>
    <t xml:space="preserve">91% 236/258</t>
  </si>
  <si>
    <t xml:space="preserve">87% 202/231</t>
  </si>
  <si>
    <t xml:space="preserve">Diff.java</t>
  </si>
  <si>
    <t xml:space="preserve">100% 10/10</t>
  </si>
  <si>
    <t xml:space="preserve">100% 3/3</t>
  </si>
  <si>
    <t xml:space="preserve">DiffBuilder.java</t>
  </si>
  <si>
    <t xml:space="preserve">100% 208/209</t>
  </si>
  <si>
    <t xml:space="preserve">81% 133/165</t>
  </si>
  <si>
    <t xml:space="preserve">DiffResult.java</t>
  </si>
  <si>
    <t xml:space="preserve">100% 26/26</t>
  </si>
  <si>
    <t xml:space="preserve">100% 15/15</t>
  </si>
  <si>
    <t xml:space="preserve">EqualsBuilder.java</t>
  </si>
  <si>
    <t xml:space="preserve">92% 277/301</t>
  </si>
  <si>
    <t xml:space="preserve">88% 233/264</t>
  </si>
  <si>
    <t xml:space="preserve">HashCodeBuilder.java</t>
  </si>
  <si>
    <t xml:space="preserve">97% 144/148</t>
  </si>
  <si>
    <t xml:space="preserve">96% 106/110</t>
  </si>
  <si>
    <t xml:space="preserve">IDKey.java</t>
  </si>
  <si>
    <t xml:space="preserve">91% 10/11</t>
  </si>
  <si>
    <t xml:space="preserve">57% 4/7</t>
  </si>
  <si>
    <t xml:space="preserve">MultilineRecursiveToStringStyle.java</t>
  </si>
  <si>
    <t xml:space="preserve">79% 66/84</t>
  </si>
  <si>
    <t xml:space="preserve">79% 56/71</t>
  </si>
  <si>
    <t xml:space="preserve">RecursiveToStringStyle.java</t>
  </si>
  <si>
    <t xml:space="preserve">100% 13/13</t>
  </si>
  <si>
    <t xml:space="preserve">100% 8/8</t>
  </si>
  <si>
    <t xml:space="preserve">ReflectionDiffBuilder.java</t>
  </si>
  <si>
    <t xml:space="preserve">91% 20/22</t>
  </si>
  <si>
    <t xml:space="preserve">82% 9/11</t>
  </si>
  <si>
    <t xml:space="preserve">ReflectionToStringBuilder.java</t>
  </si>
  <si>
    <t xml:space="preserve">94% 92/98</t>
  </si>
  <si>
    <t xml:space="preserve">84% 54/64</t>
  </si>
  <si>
    <t xml:space="preserve">StandardToStringStyle.java</t>
  </si>
  <si>
    <t xml:space="preserve">42% 26/62</t>
  </si>
  <si>
    <t xml:space="preserve">10% 4/40</t>
  </si>
  <si>
    <t xml:space="preserve">ToStringBuilder.java</t>
  </si>
  <si>
    <t xml:space="preserve">100% 131/131</t>
  </si>
  <si>
    <t xml:space="preserve">100% 117/117</t>
  </si>
  <si>
    <t xml:space="preserve">ToStringStyle.java</t>
  </si>
  <si>
    <t xml:space="preserve">95% 587/619</t>
  </si>
  <si>
    <t xml:space="preserve">84% 326/389</t>
  </si>
  <si>
    <t xml:space="preserve">AbstractCircuitBreaker.java</t>
  </si>
  <si>
    <t xml:space="preserve">100% 22/22</t>
  </si>
  <si>
    <t xml:space="preserve">AtomicInitializer.java</t>
  </si>
  <si>
    <t xml:space="preserve">88% 7/8</t>
  </si>
  <si>
    <t xml:space="preserve">67% 2/3</t>
  </si>
  <si>
    <t xml:space="preserve">AtomicSafeInitializer.java</t>
  </si>
  <si>
    <t xml:space="preserve">75% 3/4</t>
  </si>
  <si>
    <t xml:space="preserve">BackgroundInitializer.java</t>
  </si>
  <si>
    <t xml:space="preserve">98% 39/40</t>
  </si>
  <si>
    <t xml:space="preserve">95% 21/22</t>
  </si>
  <si>
    <t xml:space="preserve">BasicThreadFactory.java</t>
  </si>
  <si>
    <t xml:space="preserve">100% 53/53</t>
  </si>
  <si>
    <t xml:space="preserve">100% 24/24</t>
  </si>
  <si>
    <t xml:space="preserve">CallableBackgroundInitializer.java</t>
  </si>
  <si>
    <t xml:space="preserve">100% 5/5</t>
  </si>
  <si>
    <t xml:space="preserve">ConcurrentUtils.java</t>
  </si>
  <si>
    <t xml:space="preserve">96% 49/51</t>
  </si>
  <si>
    <t xml:space="preserve">100% 39/39</t>
  </si>
  <si>
    <t xml:space="preserve">ConstantInitializer.java</t>
  </si>
  <si>
    <t xml:space="preserve">EventCountCircuitBreaker.java</t>
  </si>
  <si>
    <t xml:space="preserve">100% 67/67</t>
  </si>
  <si>
    <t xml:space="preserve">88% 38/43</t>
  </si>
  <si>
    <t xml:space="preserve">LazyInitializer.java</t>
  </si>
  <si>
    <t xml:space="preserve">33% 1/3</t>
  </si>
  <si>
    <t xml:space="preserve">Memoizer.java</t>
  </si>
  <si>
    <t xml:space="preserve">88% 28/32</t>
  </si>
  <si>
    <t xml:space="preserve">89% 8/9</t>
  </si>
  <si>
    <t xml:space="preserve">MultiBackgroundInitializer.java</t>
  </si>
  <si>
    <t xml:space="preserve">100% 55/55</t>
  </si>
  <si>
    <t xml:space="preserve">100% 18/18</t>
  </si>
  <si>
    <t xml:space="preserve">ThresholdCircuitBreaker.java</t>
  </si>
  <si>
    <t xml:space="preserve">TimedSemaphore.java</t>
  </si>
  <si>
    <t xml:space="preserve">100% 63/63</t>
  </si>
  <si>
    <t xml:space="preserve">EventListenerSupport.java</t>
  </si>
  <si>
    <t xml:space="preserve">98% 56/57</t>
  </si>
  <si>
    <t xml:space="preserve">93% 14/15</t>
  </si>
  <si>
    <t xml:space="preserve">EventUtils.java</t>
  </si>
  <si>
    <t xml:space="preserve">86% 24/28</t>
  </si>
  <si>
    <t xml:space="preserve">100% 9/9</t>
  </si>
  <si>
    <t xml:space="preserve">ContextedException.java</t>
  </si>
  <si>
    <t xml:space="preserve">100% 28/28</t>
  </si>
  <si>
    <t xml:space="preserve">ContextedRuntimeException.java</t>
  </si>
  <si>
    <t xml:space="preserve">DefaultExceptionContext.java</t>
  </si>
  <si>
    <t xml:space="preserve">100% 54/54</t>
  </si>
  <si>
    <t xml:space="preserve">79% 15/19</t>
  </si>
  <si>
    <t xml:space="preserve">ExceptionUtils.java</t>
  </si>
  <si>
    <t xml:space="preserve">93% 138/149</t>
  </si>
  <si>
    <t xml:space="preserve">78% 79/101</t>
  </si>
  <si>
    <t xml:space="preserve">Fraction.java</t>
  </si>
  <si>
    <t xml:space="preserve">98% 257/262</t>
  </si>
  <si>
    <t xml:space="preserve">85% 235/277</t>
  </si>
  <si>
    <t xml:space="preserve">IEEE754rUtils.java</t>
  </si>
  <si>
    <t xml:space="preserve">100% 49/49</t>
  </si>
  <si>
    <t xml:space="preserve">96% 50/52</t>
  </si>
  <si>
    <t xml:space="preserve">NumberUtils.java</t>
  </si>
  <si>
    <t xml:space="preserve">98% 429/436</t>
  </si>
  <si>
    <t xml:space="preserve">86% 409/473</t>
  </si>
  <si>
    <t xml:space="preserve">MutableBoolean.java</t>
  </si>
  <si>
    <t xml:space="preserve">100% 27/27</t>
  </si>
  <si>
    <t xml:space="preserve">MutableByte.java</t>
  </si>
  <si>
    <t xml:space="preserve">100% 60/60</t>
  </si>
  <si>
    <t xml:space="preserve">100% 36/36</t>
  </si>
  <si>
    <t xml:space="preserve">MutableDouble.java</t>
  </si>
  <si>
    <t xml:space="preserve">100% 38/38</t>
  </si>
  <si>
    <t xml:space="preserve">MutableFloat.java</t>
  </si>
  <si>
    <t xml:space="preserve">MutableInt.java</t>
  </si>
  <si>
    <t xml:space="preserve">100% 59/59</t>
  </si>
  <si>
    <t xml:space="preserve">100% 35/35</t>
  </si>
  <si>
    <t xml:space="preserve">MutableLong.java</t>
  </si>
  <si>
    <t xml:space="preserve">97% 36/37</t>
  </si>
  <si>
    <t xml:space="preserve">MutableObject.java</t>
  </si>
  <si>
    <t xml:space="preserve">94% 17/18</t>
  </si>
  <si>
    <t xml:space="preserve">92% 11/12</t>
  </si>
  <si>
    <t xml:space="preserve">MutableShort.java</t>
  </si>
  <si>
    <t xml:space="preserve">ConstructorUtils.java</t>
  </si>
  <si>
    <t xml:space="preserve">93% 50/54</t>
  </si>
  <si>
    <t xml:space="preserve">96% 22/23</t>
  </si>
  <si>
    <t xml:space="preserve">FieldUtils.java</t>
  </si>
  <si>
    <t xml:space="preserve">28% 41/146</t>
  </si>
  <si>
    <t xml:space="preserve">22% 24/109</t>
  </si>
  <si>
    <t xml:space="preserve">InheritanceUtils.java</t>
  </si>
  <si>
    <t xml:space="preserve">100% 12/12</t>
  </si>
  <si>
    <t xml:space="preserve">MemberUtils.java</t>
  </si>
  <si>
    <t xml:space="preserve">91% 83/91</t>
  </si>
  <si>
    <t xml:space="preserve">73% 71/97</t>
  </si>
  <si>
    <t xml:space="preserve">MethodUtils.java</t>
  </si>
  <si>
    <t xml:space="preserve">94% 230/244</t>
  </si>
  <si>
    <t xml:space="preserve">86% 128/149</t>
  </si>
  <si>
    <t xml:space="preserve">TypeLiteral.java</t>
  </si>
  <si>
    <t xml:space="preserve">75% 12/16</t>
  </si>
  <si>
    <t xml:space="preserve">44% 4/9</t>
  </si>
  <si>
    <t xml:space="preserve">TypeUtils.java</t>
  </si>
  <si>
    <t xml:space="preserve">73% 400/551</t>
  </si>
  <si>
    <t xml:space="preserve">68% 276/403</t>
  </si>
  <si>
    <t xml:space="preserve">CompositeFormat.java</t>
  </si>
  <si>
    <t xml:space="preserve">ExtendedMessageFormat.java</t>
  </si>
  <si>
    <t xml:space="preserve">87% 157/181</t>
  </si>
  <si>
    <t xml:space="preserve">83% 85/103</t>
  </si>
  <si>
    <t xml:space="preserve">FormattableUtils.java</t>
  </si>
  <si>
    <t xml:space="preserve">82% 14/17</t>
  </si>
  <si>
    <t xml:space="preserve">StrBuilder.java</t>
  </si>
  <si>
    <t xml:space="preserve">98% 781/800</t>
  </si>
  <si>
    <t xml:space="preserve">75% 681/908</t>
  </si>
  <si>
    <t xml:space="preserve">StrLookup.java</t>
  </si>
  <si>
    <t xml:space="preserve">StrMatcher.java</t>
  </si>
  <si>
    <t xml:space="preserve">98% 60/61</t>
  </si>
  <si>
    <t xml:space="preserve">96% 45/47</t>
  </si>
  <si>
    <t xml:space="preserve">StrSubstitutor.java</t>
  </si>
  <si>
    <t xml:space="preserve">97% 262/269</t>
  </si>
  <si>
    <t xml:space="preserve">86% 137/159</t>
  </si>
  <si>
    <t xml:space="preserve">StrTokenizer.java</t>
  </si>
  <si>
    <t xml:space="preserve">92% 229/248</t>
  </si>
  <si>
    <t xml:space="preserve">95% 145/153</t>
  </si>
  <si>
    <t xml:space="preserve">WordUtils.java</t>
  </si>
  <si>
    <t xml:space="preserve">100% 134/134</t>
  </si>
  <si>
    <t xml:space="preserve">92% 94/102</t>
  </si>
  <si>
    <t xml:space="preserve">AggregateTranslator.java</t>
  </si>
  <si>
    <t xml:space="preserve">CharSequenceTranslator.java</t>
  </si>
  <si>
    <t xml:space="preserve">94% 34/36</t>
  </si>
  <si>
    <t xml:space="preserve">85% 22/26</t>
  </si>
  <si>
    <t xml:space="preserve">CodePointTranslator.java</t>
  </si>
  <si>
    <t xml:space="preserve">100% 2/2</t>
  </si>
  <si>
    <t xml:space="preserve">EntityArrays.java</t>
  </si>
  <si>
    <t xml:space="preserve">15% 2/13</t>
  </si>
  <si>
    <t xml:space="preserve">JavaUnicodeEscaper.java</t>
  </si>
  <si>
    <t xml:space="preserve">63% 5/8</t>
  </si>
  <si>
    <t xml:space="preserve">20% 1/5</t>
  </si>
  <si>
    <t xml:space="preserve">LookupTranslator.java</t>
  </si>
  <si>
    <t xml:space="preserve">83% 15/18</t>
  </si>
  <si>
    <t xml:space="preserve">NumericEntityEscaper.java</t>
  </si>
  <si>
    <t xml:space="preserve">100% 20/20</t>
  </si>
  <si>
    <t xml:space="preserve">100% 19/19</t>
  </si>
  <si>
    <t xml:space="preserve">NumericEntityUnescaper.java</t>
  </si>
  <si>
    <t xml:space="preserve">96% 51/53</t>
  </si>
  <si>
    <t xml:space="preserve">OctalUnescaper.java</t>
  </si>
  <si>
    <t xml:space="preserve">100% 17/17</t>
  </si>
  <si>
    <t xml:space="preserve">94% 29/31</t>
  </si>
  <si>
    <t xml:space="preserve">UnicodeEscaper.java</t>
  </si>
  <si>
    <t xml:space="preserve">88% 22/25</t>
  </si>
  <si>
    <t xml:space="preserve">91% 29/32</t>
  </si>
  <si>
    <t xml:space="preserve">UnicodeUnescaper.java</t>
  </si>
  <si>
    <t xml:space="preserve">86% 25/29</t>
  </si>
  <si>
    <t xml:space="preserve">UnicodeUnpairedSurrogateRemover.java</t>
  </si>
  <si>
    <t xml:space="preserve">DateFormatUtils.java</t>
  </si>
  <si>
    <t xml:space="preserve">98% 43/44</t>
  </si>
  <si>
    <t xml:space="preserve">94% 15/16</t>
  </si>
  <si>
    <t xml:space="preserve">DateUtils.java</t>
  </si>
  <si>
    <t xml:space="preserve">97% 293/303</t>
  </si>
  <si>
    <t xml:space="preserve">94% 223/238</t>
  </si>
  <si>
    <t xml:space="preserve">DurationFormatUtils.java</t>
  </si>
  <si>
    <t xml:space="preserve">95% 235/247</t>
  </si>
  <si>
    <t xml:space="preserve">89% 139/156</t>
  </si>
  <si>
    <t xml:space="preserve">FastDateFormat.java</t>
  </si>
  <si>
    <t xml:space="preserve">94% 48/51</t>
  </si>
  <si>
    <t xml:space="preserve">90% 38/42</t>
  </si>
  <si>
    <t xml:space="preserve">FastDateParser.java</t>
  </si>
  <si>
    <t xml:space="preserve">98% 319/326</t>
  </si>
  <si>
    <t xml:space="preserve">94% 190/203</t>
  </si>
  <si>
    <t xml:space="preserve">FastDatePrinter.java</t>
  </si>
  <si>
    <t xml:space="preserve">95% 413/437</t>
  </si>
  <si>
    <t xml:space="preserve">79% 215/273</t>
  </si>
  <si>
    <t xml:space="preserve">FastTimeZone.java</t>
  </si>
  <si>
    <t xml:space="preserve">90% 19/21</t>
  </si>
  <si>
    <t xml:space="preserve">FormatCache.java</t>
  </si>
  <si>
    <t xml:space="preserve">92% 47/51</t>
  </si>
  <si>
    <t xml:space="preserve">77% 17/22</t>
  </si>
  <si>
    <t xml:space="preserve">GmtTimeZone.java</t>
  </si>
  <si>
    <t xml:space="preserve">100% 23/23</t>
  </si>
  <si>
    <t xml:space="preserve">92% 24/26</t>
  </si>
  <si>
    <t xml:space="preserve">StopWatch.java</t>
  </si>
  <si>
    <t xml:space="preserve">99% 79/80</t>
  </si>
  <si>
    <t xml:space="preserve">88% 43/49</t>
  </si>
  <si>
    <t xml:space="preserve">ImmutablePair.java</t>
  </si>
  <si>
    <t xml:space="preserve">ImmutableTriple.java</t>
  </si>
  <si>
    <t xml:space="preserve">MutablePair.java</t>
  </si>
  <si>
    <t xml:space="preserve">80% 4/5</t>
  </si>
  <si>
    <t xml:space="preserve">MutableTriple.java</t>
  </si>
  <si>
    <t xml:space="preserve">Pair.java</t>
  </si>
  <si>
    <t xml:space="preserve">Triple.java</t>
  </si>
  <si>
    <t xml:space="preserve">72% 13/18</t>
  </si>
  <si>
    <t xml:space="preserve">GROUP</t>
  </si>
  <si>
    <t xml:space="preserve">PACKAGE</t>
  </si>
  <si>
    <t xml:space="preserve">INSTRUCTION_MISSED</t>
  </si>
  <si>
    <t xml:space="preserve">INSTRUCTION_COVERED</t>
  </si>
  <si>
    <t xml:space="preserve">BRANCH_MISSED</t>
  </si>
  <si>
    <t xml:space="preserve">BRANCH_COVERED</t>
  </si>
  <si>
    <t xml:space="preserve">LINE_MISSED</t>
  </si>
  <si>
    <t xml:space="preserve">LINE_COVERED</t>
  </si>
  <si>
    <t xml:space="preserve">COMPLEXITY_MISSED</t>
  </si>
  <si>
    <t xml:space="preserve">COMPLEXITY_COVERED</t>
  </si>
  <si>
    <t xml:space="preserve">METHOD_MISSED</t>
  </si>
  <si>
    <t xml:space="preserve">METHOD_COVERED</t>
  </si>
  <si>
    <t xml:space="preserve">Apache Commons Lang</t>
  </si>
  <si>
    <t xml:space="preserve">org.apache.commons.lang3</t>
  </si>
  <si>
    <t xml:space="preserve">LocaleUtils</t>
  </si>
  <si>
    <t xml:space="preserve">EnumUtils</t>
  </si>
  <si>
    <t xml:space="preserve">SerializationUtils.ClassLoaderAwareObjectInputStream</t>
  </si>
  <si>
    <t xml:space="preserve">StringEscapeUtils.CsvEscaper</t>
  </si>
  <si>
    <t xml:space="preserve">ClassUtils.2.new Iterator() {...}</t>
  </si>
  <si>
    <t xml:space="preserve">Conversion</t>
  </si>
  <si>
    <t xml:space="preserve">AnnotationUtils.new ToStringStyle() {...}</t>
  </si>
  <si>
    <t xml:space="preserve">ArchUtils</t>
  </si>
  <si>
    <t xml:space="preserve">ThreadUtils.NamePredicate</t>
  </si>
  <si>
    <t xml:space="preserve">CharUtils</t>
  </si>
  <si>
    <t xml:space="preserve">AnnotationUtils</t>
  </si>
  <si>
    <t xml:space="preserve">CharRange.CharacterIterator</t>
  </si>
  <si>
    <t xml:space="preserve">NotImplementedException</t>
  </si>
  <si>
    <t xml:space="preserve">ArrayUtils.new Comparator() {...}</t>
  </si>
  <si>
    <t xml:space="preserve">BooleanUtils</t>
  </si>
  <si>
    <t xml:space="preserve">Functions</t>
  </si>
  <si>
    <t xml:space="preserve">ObjectUtils</t>
  </si>
  <si>
    <t xml:space="preserve">ThreadUtils.AlwaysTruePredicate</t>
  </si>
  <si>
    <t xml:space="preserve">ThreadUtils.ThreadIdPredicate</t>
  </si>
  <si>
    <t xml:space="preserve">RegExUtils</t>
  </si>
  <si>
    <t xml:space="preserve">StringUtils</t>
  </si>
  <si>
    <t xml:space="preserve">SerializationUtils</t>
  </si>
  <si>
    <t xml:space="preserve">CharSet</t>
  </si>
  <si>
    <t xml:space="preserve">RandomStringUtils</t>
  </si>
  <si>
    <t xml:space="preserve">Range</t>
  </si>
  <si>
    <t xml:space="preserve">RandomUtils</t>
  </si>
  <si>
    <t xml:space="preserve">BitField</t>
  </si>
  <si>
    <t xml:space="preserve">CharRange</t>
  </si>
  <si>
    <t xml:space="preserve">LocaleUtils.SyncAvoid</t>
  </si>
  <si>
    <t xml:space="preserve">ClassUtils</t>
  </si>
  <si>
    <t xml:space="preserve">JavaVersion</t>
  </si>
  <si>
    <t xml:space="preserve">Validate</t>
  </si>
  <si>
    <t xml:space="preserve">ArrayUtils</t>
  </si>
  <si>
    <t xml:space="preserve">ClassUtils.Interfaces</t>
  </si>
  <si>
    <t xml:space="preserve">CharEncoding</t>
  </si>
  <si>
    <t xml:space="preserve">Range.ComparableComparator</t>
  </si>
  <si>
    <t xml:space="preserve">StringEscapeUtils.CsvUnescaper</t>
  </si>
  <si>
    <t xml:space="preserve">SerializationException</t>
  </si>
  <si>
    <t xml:space="preserve">CharSequenceUtils</t>
  </si>
  <si>
    <t xml:space="preserve">ObjectUtils.Null</t>
  </si>
  <si>
    <t xml:space="preserve">StringEscapeUtils</t>
  </si>
  <si>
    <t xml:space="preserve">CharSetUtils</t>
  </si>
  <si>
    <t xml:space="preserve">ThreadUtils</t>
  </si>
  <si>
    <t xml:space="preserve">SystemUtils</t>
  </si>
  <si>
    <t xml:space="preserve">ClassUtils.1.new Iterator() {...}</t>
  </si>
  <si>
    <t xml:space="preserve">ClassPathUtils</t>
  </si>
  <si>
    <t xml:space="preserve">ClassUtils.new Iterable() {...}</t>
  </si>
  <si>
    <t xml:space="preserve">org.apache.commons.lang3.reflect</t>
  </si>
  <si>
    <t xml:space="preserve">TypeUtils</t>
  </si>
  <si>
    <t xml:space="preserve">TypeUtils.WildcardTypeBuilder</t>
  </si>
  <si>
    <t xml:space="preserve">TypeUtils.GenericArrayTypeImpl</t>
  </si>
  <si>
    <t xml:space="preserve">MemberUtils.Executable</t>
  </si>
  <si>
    <t xml:space="preserve">TypeUtils.ParameterizedTypeImpl</t>
  </si>
  <si>
    <t xml:space="preserve">TypeLiteral</t>
  </si>
  <si>
    <t xml:space="preserve">TypeUtils.WildcardTypeImpl</t>
  </si>
  <si>
    <t xml:space="preserve">TypeUtils.new Typed() {...}</t>
  </si>
  <si>
    <t xml:space="preserve">MemberUtils</t>
  </si>
  <si>
    <t xml:space="preserve">FieldUtils</t>
  </si>
  <si>
    <t xml:space="preserve">ConstructorUtils</t>
  </si>
  <si>
    <t xml:space="preserve">InheritanceUtils</t>
  </si>
  <si>
    <t xml:space="preserve">MethodUtils</t>
  </si>
  <si>
    <t xml:space="preserve">org.apache.commons.lang3.event</t>
  </si>
  <si>
    <t xml:space="preserve">EventUtils</t>
  </si>
  <si>
    <t xml:space="preserve">EventListenerSupport</t>
  </si>
  <si>
    <t xml:space="preserve">EventUtils.EventBindingInvocationHandler</t>
  </si>
  <si>
    <t xml:space="preserve">EventListenerSupport.ProxyInvocationHandler</t>
  </si>
  <si>
    <t xml:space="preserve">org.apache.commons.lang3.tuple</t>
  </si>
  <si>
    <t xml:space="preserve">MutableTriple</t>
  </si>
  <si>
    <t xml:space="preserve">ImmutableTriple</t>
  </si>
  <si>
    <t xml:space="preserve">Triple</t>
  </si>
  <si>
    <t xml:space="preserve">ImmutablePair</t>
  </si>
  <si>
    <t xml:space="preserve">Pair</t>
  </si>
  <si>
    <t xml:space="preserve">MutablePair</t>
  </si>
  <si>
    <t xml:space="preserve">org.apache.commons.lang3.exception</t>
  </si>
  <si>
    <t xml:space="preserve">ContextedRuntimeException</t>
  </si>
  <si>
    <t xml:space="preserve">CloneFailedException</t>
  </si>
  <si>
    <t xml:space="preserve">ExceptionUtils</t>
  </si>
  <si>
    <t xml:space="preserve">ContextedException</t>
  </si>
  <si>
    <t xml:space="preserve">DefaultExceptionContext</t>
  </si>
  <si>
    <t xml:space="preserve">org.apache.commons.lang3.arch</t>
  </si>
  <si>
    <t xml:space="preserve">Processor.Arch</t>
  </si>
  <si>
    <t xml:space="preserve">Processor.Type</t>
  </si>
  <si>
    <t xml:space="preserve">Processor</t>
  </si>
  <si>
    <t xml:space="preserve">org.apache.commons.lang3.time</t>
  </si>
  <si>
    <t xml:space="preserve">StopWatch.SplitState</t>
  </si>
  <si>
    <t xml:space="preserve">StopWatch.State.new StopWatch.State() {...}</t>
  </si>
  <si>
    <t xml:space="preserve">FormatCache</t>
  </si>
  <si>
    <t xml:space="preserve">FastDateParser.ISO8601TimeZoneStrategy</t>
  </si>
  <si>
    <t xml:space="preserve">FastDatePrinter.TwentyFourHourField</t>
  </si>
  <si>
    <t xml:space="preserve">FastDatePrinter.TwoDigitYearField</t>
  </si>
  <si>
    <t xml:space="preserve">FastDateParser.new Comparator() {...}</t>
  </si>
  <si>
    <t xml:space="preserve">FastDateParser.new FastDateParser.NumberStrategy() {...}</t>
  </si>
  <si>
    <t xml:space="preserve">FastDatePrinter.TimeZoneDisplayKey</t>
  </si>
  <si>
    <t xml:space="preserve">FastDatePrinter</t>
  </si>
  <si>
    <t xml:space="preserve">DurationFormatUtils.Token</t>
  </si>
  <si>
    <t xml:space="preserve">FastDatePrinter.UnpaddedNumberField</t>
  </si>
  <si>
    <t xml:space="preserve">FormatCache.MultipartKey</t>
  </si>
  <si>
    <t xml:space="preserve">FastDateParser.StrategyAndWidth</t>
  </si>
  <si>
    <t xml:space="preserve">FastDateFormat.new FormatCache() {...}</t>
  </si>
  <si>
    <t xml:space="preserve">FastDatePrinter.WeekYear</t>
  </si>
  <si>
    <t xml:space="preserve">FastDatePrinter.PaddedNumberField</t>
  </si>
  <si>
    <t xml:space="preserve">FastDatePrinter.StringLiteral</t>
  </si>
  <si>
    <t xml:space="preserve">FastDatePrinter.TwelveHourField</t>
  </si>
  <si>
    <t xml:space="preserve">FastDateFormat</t>
  </si>
  <si>
    <t xml:space="preserve">FastDatePrinter.TimeZoneNameRule</t>
  </si>
  <si>
    <t xml:space="preserve">FastDateParser.PatternStrategy</t>
  </si>
  <si>
    <t xml:space="preserve">FastDatePrinter.CharacterLiteral</t>
  </si>
  <si>
    <t xml:space="preserve">DateFormatUtils</t>
  </si>
  <si>
    <t xml:space="preserve">DurationFormatUtils</t>
  </si>
  <si>
    <t xml:space="preserve">FastDateParser.StrategyParser</t>
  </si>
  <si>
    <t xml:space="preserve">FastDatePrinter.TimeZoneNumberRule</t>
  </si>
  <si>
    <t xml:space="preserve">FastDatePrinter.TextField</t>
  </si>
  <si>
    <t xml:space="preserve">FastDatePrinter.TwoDigitNumberField</t>
  </si>
  <si>
    <t xml:space="preserve">FastDateParser.TimeZoneStrategy.TzInfo</t>
  </si>
  <si>
    <t xml:space="preserve">FastDateParser</t>
  </si>
  <si>
    <t xml:space="preserve">DateUtils.ModifyType</t>
  </si>
  <si>
    <t xml:space="preserve">DateUtils</t>
  </si>
  <si>
    <t xml:space="preserve">GmtTimeZone</t>
  </si>
  <si>
    <t xml:space="preserve">DateUtils.DateIterator</t>
  </si>
  <si>
    <t xml:space="preserve">FastDatePrinter.DayInWeekField</t>
  </si>
  <si>
    <t xml:space="preserve">FastDateParser.CopyQuotedStrategy</t>
  </si>
  <si>
    <t xml:space="preserve">FastDateParser.Strategy</t>
  </si>
  <si>
    <t xml:space="preserve">FastDateParser.NumberStrategy</t>
  </si>
  <si>
    <t xml:space="preserve">FastTimeZone</t>
  </si>
  <si>
    <t xml:space="preserve">StopWatch.State</t>
  </si>
  <si>
    <t xml:space="preserve">FastDatePrinter.TwoDigitMonthField</t>
  </si>
  <si>
    <t xml:space="preserve">FastDatePrinter.Iso8601_Rule</t>
  </si>
  <si>
    <t xml:space="preserve">StopWatch</t>
  </si>
  <si>
    <t xml:space="preserve">FastDateParser.CaseInsensitiveTextStrategy</t>
  </si>
  <si>
    <t xml:space="preserve">FastDateParser.TimeZoneStrategy</t>
  </si>
  <si>
    <t xml:space="preserve">FastDatePrinter.UnpaddedMonthField</t>
  </si>
  <si>
    <t xml:space="preserve">org.apache.commons.lang3.text</t>
  </si>
  <si>
    <t xml:space="preserve">StrLookup.MapStrLookup</t>
  </si>
  <si>
    <t xml:space="preserve">StrSubstitutor</t>
  </si>
  <si>
    <t xml:space="preserve">FormattableUtils</t>
  </si>
  <si>
    <t xml:space="preserve">StrMatcher.TrimMatcher</t>
  </si>
  <si>
    <t xml:space="preserve">StrMatcher.CharMatcher</t>
  </si>
  <si>
    <t xml:space="preserve">StrBuilder.StrBuilderWriter</t>
  </si>
  <si>
    <t xml:space="preserve">ExtendedMessageFormat</t>
  </si>
  <si>
    <t xml:space="preserve">StrMatcher</t>
  </si>
  <si>
    <t xml:space="preserve">StrTokenizer</t>
  </si>
  <si>
    <t xml:space="preserve">StrBuilder</t>
  </si>
  <si>
    <t xml:space="preserve">CompositeFormat</t>
  </si>
  <si>
    <t xml:space="preserve">StrMatcher.CharSetMatcher</t>
  </si>
  <si>
    <t xml:space="preserve">StrBuilder.StrBuilderReader</t>
  </si>
  <si>
    <t xml:space="preserve">StrLookup.SystemPropertiesStrLookup</t>
  </si>
  <si>
    <t xml:space="preserve">StrMatcher.NoMatcher</t>
  </si>
  <si>
    <t xml:space="preserve">WordUtils</t>
  </si>
  <si>
    <t xml:space="preserve">StrMatcher.StringMatcher</t>
  </si>
  <si>
    <t xml:space="preserve">StrLookup</t>
  </si>
  <si>
    <t xml:space="preserve">StrBuilder.StrBuilderTokenizer</t>
  </si>
  <si>
    <t xml:space="preserve">org.apache.commons.lang3.text.translate</t>
  </si>
  <si>
    <t xml:space="preserve">UnicodeUnescaper</t>
  </si>
  <si>
    <t xml:space="preserve">AggregateTranslator</t>
  </si>
  <si>
    <t xml:space="preserve">CharSequenceTranslator</t>
  </si>
  <si>
    <t xml:space="preserve">JavaUnicodeEscaper</t>
  </si>
  <si>
    <t xml:space="preserve">CodePointTranslator</t>
  </si>
  <si>
    <t xml:space="preserve">UnicodeEscaper</t>
  </si>
  <si>
    <t xml:space="preserve">UnicodeUnpairedSurrogateRemover</t>
  </si>
  <si>
    <t xml:space="preserve">NumericEntityUnescaper.OPTION</t>
  </si>
  <si>
    <t xml:space="preserve">OctalUnescaper</t>
  </si>
  <si>
    <t xml:space="preserve">LookupTranslator</t>
  </si>
  <si>
    <t xml:space="preserve">NumericEntityEscaper</t>
  </si>
  <si>
    <t xml:space="preserve">EntityArrays</t>
  </si>
  <si>
    <t xml:space="preserve">NumericEntityUnescaper</t>
  </si>
  <si>
    <t xml:space="preserve">org.apache.commons.lang3.math</t>
  </si>
  <si>
    <t xml:space="preserve">IEEE754rUtils</t>
  </si>
  <si>
    <t xml:space="preserve">NumberUtils</t>
  </si>
  <si>
    <t xml:space="preserve">Fraction</t>
  </si>
  <si>
    <t xml:space="preserve">org.apache.commons.lang3.concurrent</t>
  </si>
  <si>
    <t xml:space="preserve">BackgroundInitializer.InitializationTask</t>
  </si>
  <si>
    <t xml:space="preserve">BasicThreadFactory.Builder</t>
  </si>
  <si>
    <t xml:space="preserve">TimedSemaphore</t>
  </si>
  <si>
    <t xml:space="preserve">ConcurrentUtils.ConstantFuture</t>
  </si>
  <si>
    <t xml:space="preserve">CallableBackgroundInitializer</t>
  </si>
  <si>
    <t xml:space="preserve">EventCountCircuitBreaker.StateStrategyClosed</t>
  </si>
  <si>
    <t xml:space="preserve">TimedSemaphore.new Runnable() {...}</t>
  </si>
  <si>
    <t xml:space="preserve">AbstractCircuitBreaker.State.new AbstractCircuitBreaker.State() {...}</t>
  </si>
  <si>
    <t xml:space="preserve">LazyInitializer</t>
  </si>
  <si>
    <t xml:space="preserve">Memoizer.new Callable() {...}</t>
  </si>
  <si>
    <t xml:space="preserve">ThresholdCircuitBreaker</t>
  </si>
  <si>
    <t xml:space="preserve">EventCountCircuitBreaker</t>
  </si>
  <si>
    <t xml:space="preserve">CircuitBreakingException</t>
  </si>
  <si>
    <t xml:space="preserve">EventCountCircuitBreaker.StateStrategyOpen</t>
  </si>
  <si>
    <t xml:space="preserve">ConcurrentUtils</t>
  </si>
  <si>
    <t xml:space="preserve">ConstantInitializer</t>
  </si>
  <si>
    <t xml:space="preserve">MultiBackgroundInitializer.MultiBackgroundInitializerResults</t>
  </si>
  <si>
    <t xml:space="preserve">EventCountCircuitBreaker.CheckIntervalData</t>
  </si>
  <si>
    <t xml:space="preserve">BackgroundInitializer</t>
  </si>
  <si>
    <t xml:space="preserve">AtomicInitializer</t>
  </si>
  <si>
    <t xml:space="preserve">ConcurrentException</t>
  </si>
  <si>
    <t xml:space="preserve">EventCountCircuitBreaker.StateStrategy</t>
  </si>
  <si>
    <t xml:space="preserve">MultiBackgroundInitializer</t>
  </si>
  <si>
    <t xml:space="preserve">AbstractCircuitBreaker</t>
  </si>
  <si>
    <t xml:space="preserve">ConcurrentRuntimeException</t>
  </si>
  <si>
    <t xml:space="preserve">AtomicSafeInitializer</t>
  </si>
  <si>
    <t xml:space="preserve">AbstractCircuitBreaker.State</t>
  </si>
  <si>
    <t xml:space="preserve">BasicThreadFactory</t>
  </si>
  <si>
    <t xml:space="preserve">Memoizer</t>
  </si>
  <si>
    <t xml:space="preserve">org.apache.commons.lang3.mutable</t>
  </si>
  <si>
    <t xml:space="preserve">MutableFloat</t>
  </si>
  <si>
    <t xml:space="preserve">MutableInt</t>
  </si>
  <si>
    <t xml:space="preserve">MutableShort</t>
  </si>
  <si>
    <t xml:space="preserve">MutableDouble</t>
  </si>
  <si>
    <t xml:space="preserve">MutableByte</t>
  </si>
  <si>
    <t xml:space="preserve">MutableBoolean</t>
  </si>
  <si>
    <t xml:space="preserve">MutableLong</t>
  </si>
  <si>
    <t xml:space="preserve">MutableObject</t>
  </si>
  <si>
    <t xml:space="preserve">org.apache.commons.lang3.builder</t>
  </si>
  <si>
    <t xml:space="preserve">ReflectionDiffBuilder</t>
  </si>
  <si>
    <t xml:space="preserve">CompareToBuilder</t>
  </si>
  <si>
    <t xml:space="preserve">RecursiveToStringStyle</t>
  </si>
  <si>
    <t xml:space="preserve">ToStringStyle.JsonToStringStyle</t>
  </si>
  <si>
    <t xml:space="preserve">DiffBuilder.new Diff() {...}</t>
  </si>
  <si>
    <t xml:space="preserve">ToStringStyle.ShortPrefixToStringStyle</t>
  </si>
  <si>
    <t xml:space="preserve">DiffResult</t>
  </si>
  <si>
    <t xml:space="preserve">ToStringStyle.DefaultToStringStyle</t>
  </si>
  <si>
    <t xml:space="preserve">ToStringStyle.NoFieldNameToStringStyle</t>
  </si>
  <si>
    <t xml:space="preserve">ToStringStyle.SimpleToStringStyle</t>
  </si>
  <si>
    <t xml:space="preserve">ReflectionToStringBuilder</t>
  </si>
  <si>
    <t xml:space="preserve">HashCodeBuilder</t>
  </si>
  <si>
    <t xml:space="preserve">ToStringStyle</t>
  </si>
  <si>
    <t xml:space="preserve">StandardToStringStyle</t>
  </si>
  <si>
    <t xml:space="preserve">ToStringBuilder</t>
  </si>
  <si>
    <t xml:space="preserve">MultilineRecursiveToStringStyle</t>
  </si>
  <si>
    <t xml:space="preserve">EqualsBuilder</t>
  </si>
  <si>
    <t xml:space="preserve">Diff</t>
  </si>
  <si>
    <t xml:space="preserve">ToStringStyle.MultiLineToStringStyle</t>
  </si>
  <si>
    <t xml:space="preserve">ToStringStyle.NoClassNameToStringStyle</t>
  </si>
  <si>
    <t xml:space="preserve">DiffBuilder</t>
  </si>
  <si>
    <t xml:space="preserve">IDKey</t>
  </si>
  <si>
    <t xml:space="preserve">Table2.INSTRUCTION_MISSED</t>
  </si>
  <si>
    <t xml:space="preserve">Table2.INSTRUCTION_COVERED</t>
  </si>
  <si>
    <t xml:space="preserve">Instruction total</t>
  </si>
  <si>
    <t xml:space="preserve">Table2.BRANCH_MISSED</t>
  </si>
  <si>
    <t xml:space="preserve">Table2.BRANCH_COVERED</t>
  </si>
  <si>
    <t xml:space="preserve">Branch Total</t>
  </si>
  <si>
    <t xml:space="preserve">Table2.COMPLEXITY_MISSED</t>
  </si>
  <si>
    <t xml:space="preserve">Table2.COMPLEXITY_COVERED</t>
  </si>
  <si>
    <t xml:space="preserve">Complexity Total</t>
  </si>
  <si>
    <t xml:space="preserve">Statement Coverage</t>
  </si>
  <si>
    <t xml:space="preserve">Branch Coverage</t>
  </si>
  <si>
    <t xml:space="preserve">Mutation Score</t>
  </si>
  <si>
    <t xml:space="preserve">86</t>
  </si>
  <si>
    <t xml:space="preserve">Pearson1</t>
  </si>
  <si>
    <t xml:space="preserve">pearson2</t>
  </si>
  <si>
    <t xml:space="preserve">100</t>
  </si>
  <si>
    <t xml:space="preserve">90</t>
  </si>
  <si>
    <t xml:space="preserve">97</t>
  </si>
  <si>
    <t xml:space="preserve">83</t>
  </si>
  <si>
    <t xml:space="preserve">91</t>
  </si>
  <si>
    <t xml:space="preserve">85</t>
  </si>
  <si>
    <t xml:space="preserve">98</t>
  </si>
  <si>
    <t xml:space="preserve">93</t>
  </si>
  <si>
    <t xml:space="preserve">82</t>
  </si>
  <si>
    <t xml:space="preserve">78</t>
  </si>
  <si>
    <t xml:space="preserve">94</t>
  </si>
  <si>
    <t xml:space="preserve">92</t>
  </si>
  <si>
    <t xml:space="preserve">87</t>
  </si>
  <si>
    <t xml:space="preserve">64</t>
  </si>
  <si>
    <t xml:space="preserve">89</t>
  </si>
  <si>
    <t xml:space="preserve">55</t>
  </si>
  <si>
    <t xml:space="preserve">68</t>
  </si>
  <si>
    <t xml:space="preserve">44</t>
  </si>
  <si>
    <t xml:space="preserve">73</t>
  </si>
  <si>
    <t xml:space="preserve">22</t>
  </si>
  <si>
    <t xml:space="preserve">96</t>
  </si>
  <si>
    <t xml:space="preserve">79</t>
  </si>
  <si>
    <t xml:space="preserve">72</t>
  </si>
  <si>
    <t xml:space="preserve">80</t>
  </si>
  <si>
    <t xml:space="preserve">77</t>
  </si>
  <si>
    <t xml:space="preserve">88</t>
  </si>
  <si>
    <t xml:space="preserve">95</t>
  </si>
  <si>
    <t xml:space="preserve">75</t>
  </si>
  <si>
    <t xml:space="preserve">20</t>
  </si>
  <si>
    <t xml:space="preserve">15</t>
  </si>
  <si>
    <t xml:space="preserve">33</t>
  </si>
  <si>
    <t xml:space="preserve">67</t>
  </si>
  <si>
    <t xml:space="preserve">84</t>
  </si>
  <si>
    <t xml:space="preserve">10</t>
  </si>
  <si>
    <t xml:space="preserve">81</t>
  </si>
  <si>
    <t xml:space="preserve">57</t>
  </si>
  <si>
    <t xml:space="preserve">Pearson: M1,M4</t>
  </si>
  <si>
    <t xml:space="preserve">Pearson:M2,M4</t>
  </si>
  <si>
    <t xml:space="preserve">Version</t>
  </si>
  <si>
    <t xml:space="preserve">Defects</t>
  </si>
  <si>
    <t xml:space="preserve">KLOC</t>
  </si>
  <si>
    <t xml:space="preserve">Defect Density</t>
  </si>
  <si>
    <t xml:space="preserve">Pearson M1,M6</t>
  </si>
  <si>
    <t xml:space="preserve">Pearson M2,M6</t>
  </si>
  <si>
    <t xml:space="preserve">Ca</t>
  </si>
  <si>
    <t xml:space="preserve">Ce</t>
  </si>
  <si>
    <t xml:space="preserve">I= ce/(ca+ce)</t>
  </si>
  <si>
    <t xml:space="preserve">Pearson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</si>
</sst>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Project 2: Metric 1 with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Column AE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1</c:f>
              <c:numCache>
                <c:formatCode>General</c:formatCode>
                <c:ptCount val="120"/>
                <c:pt idx="0">
                  <c:v>0.914</c:v>
                </c:pt>
                <c:pt idx="1">
                  <c:v>1</c:v>
                </c:pt>
                <c:pt idx="2">
                  <c:v>0.91304347826087</c:v>
                </c:pt>
                <c:pt idx="3">
                  <c:v>1</c:v>
                </c:pt>
                <c:pt idx="4">
                  <c:v>0.98647030651341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0.931786216596343</c:v>
                </c:pt>
                <c:pt idx="9">
                  <c:v>0.991769547325103</c:v>
                </c:pt>
                <c:pt idx="10">
                  <c:v>0.962585034013605</c:v>
                </c:pt>
                <c:pt idx="11">
                  <c:v>0.99344262295082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0.953081232492997</c:v>
                </c:pt>
                <c:pt idx="16">
                  <c:v>1</c:v>
                </c:pt>
                <c:pt idx="17">
                  <c:v>0.647368421052632</c:v>
                </c:pt>
                <c:pt idx="18">
                  <c:v>0.976190476190476</c:v>
                </c:pt>
                <c:pt idx="19">
                  <c:v>0.954427083333333</c:v>
                </c:pt>
                <c:pt idx="20">
                  <c:v>0.969387755102041</c:v>
                </c:pt>
                <c:pt idx="21">
                  <c:v>0.972222222222222</c:v>
                </c:pt>
                <c:pt idx="22">
                  <c:v>0.998853046594982</c:v>
                </c:pt>
                <c:pt idx="23">
                  <c:v>1</c:v>
                </c:pt>
                <c:pt idx="24">
                  <c:v>0.890625</c:v>
                </c:pt>
                <c:pt idx="25">
                  <c:v>0.941037735849056</c:v>
                </c:pt>
                <c:pt idx="26">
                  <c:v>1</c:v>
                </c:pt>
                <c:pt idx="27">
                  <c:v>0.969450101832994</c:v>
                </c:pt>
                <c:pt idx="28">
                  <c:v>1</c:v>
                </c:pt>
                <c:pt idx="29">
                  <c:v>0.973072215422277</c:v>
                </c:pt>
                <c:pt idx="30">
                  <c:v>1</c:v>
                </c:pt>
                <c:pt idx="31">
                  <c:v>0.694956949569496</c:v>
                </c:pt>
                <c:pt idx="32">
                  <c:v>0.839506172839506</c:v>
                </c:pt>
                <c:pt idx="33">
                  <c:v>0.940191387559809</c:v>
                </c:pt>
                <c:pt idx="34">
                  <c:v>0.935172413793103</c:v>
                </c:pt>
                <c:pt idx="35">
                  <c:v>0.920792079207921</c:v>
                </c:pt>
                <c:pt idx="36">
                  <c:v>0.975247524752475</c:v>
                </c:pt>
                <c:pt idx="37">
                  <c:v>1</c:v>
                </c:pt>
                <c:pt idx="38">
                  <c:v>0.752293577981651</c:v>
                </c:pt>
                <c:pt idx="39">
                  <c:v>0.952117863720074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0.931034482758621</c:v>
                </c:pt>
                <c:pt idx="44">
                  <c:v>1</c:v>
                </c:pt>
                <c:pt idx="45">
                  <c:v>1</c:v>
                </c:pt>
                <c:pt idx="46">
                  <c:v>0.970149253731343</c:v>
                </c:pt>
                <c:pt idx="47">
                  <c:v>0.875</c:v>
                </c:pt>
                <c:pt idx="48">
                  <c:v>0.981651376146789</c:v>
                </c:pt>
                <c:pt idx="49">
                  <c:v>1</c:v>
                </c:pt>
                <c:pt idx="50">
                  <c:v>0.914572864321608</c:v>
                </c:pt>
                <c:pt idx="51">
                  <c:v>0.943469785575049</c:v>
                </c:pt>
                <c:pt idx="52">
                  <c:v>0.945121951219512</c:v>
                </c:pt>
                <c:pt idx="53">
                  <c:v>0.968481375358166</c:v>
                </c:pt>
                <c:pt idx="54">
                  <c:v>0.942953020134228</c:v>
                </c:pt>
                <c:pt idx="55">
                  <c:v>0.970387243735763</c:v>
                </c:pt>
                <c:pt idx="56">
                  <c:v>0.960843373493976</c:v>
                </c:pt>
                <c:pt idx="57">
                  <c:v>1</c:v>
                </c:pt>
                <c:pt idx="58">
                  <c:v>1</c:v>
                </c:pt>
                <c:pt idx="59">
                  <c:v>0.979166666666666</c:v>
                </c:pt>
                <c:pt idx="60">
                  <c:v>0.985279685966634</c:v>
                </c:pt>
                <c:pt idx="61">
                  <c:v>0.904</c:v>
                </c:pt>
                <c:pt idx="62">
                  <c:v>0.81389252948886</c:v>
                </c:pt>
                <c:pt idx="63">
                  <c:v>1</c:v>
                </c:pt>
                <c:pt idx="64">
                  <c:v>0.946708463949843</c:v>
                </c:pt>
                <c:pt idx="65">
                  <c:v>0.978425329223872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0.968586387434555</c:v>
                </c:pt>
                <c:pt idx="72">
                  <c:v>0.7</c:v>
                </c:pt>
                <c:pt idx="73">
                  <c:v>1</c:v>
                </c:pt>
                <c:pt idx="74">
                  <c:v>0.867768595041322</c:v>
                </c:pt>
                <c:pt idx="75">
                  <c:v>1</c:v>
                </c:pt>
                <c:pt idx="76">
                  <c:v>0.991379310344828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0.983221476510067</c:v>
                </c:pt>
                <c:pt idx="83">
                  <c:v>0.975403535741737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0.995433789954338</c:v>
                </c:pt>
                <c:pt idx="89">
                  <c:v>1</c:v>
                </c:pt>
                <c:pt idx="90">
                  <c:v>1</c:v>
                </c:pt>
                <c:pt idx="91">
                  <c:v>0.962264150943396</c:v>
                </c:pt>
                <c:pt idx="92">
                  <c:v>0.862068965517241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0.90625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0.966101694915254</c:v>
                </c:pt>
                <c:pt idx="106">
                  <c:v>0.873873873873874</c:v>
                </c:pt>
                <c:pt idx="107">
                  <c:v>0.945109780439122</c:v>
                </c:pt>
                <c:pt idx="108">
                  <c:v>1</c:v>
                </c:pt>
                <c:pt idx="109">
                  <c:v>1</c:v>
                </c:pt>
                <c:pt idx="110">
                  <c:v>0.916666666666666</c:v>
                </c:pt>
                <c:pt idx="111">
                  <c:v>0.962239583333333</c:v>
                </c:pt>
                <c:pt idx="112">
                  <c:v>0.958333333333333</c:v>
                </c:pt>
                <c:pt idx="113">
                  <c:v>0.384615384615385</c:v>
                </c:pt>
                <c:pt idx="114">
                  <c:v>1</c:v>
                </c:pt>
                <c:pt idx="115">
                  <c:v>0.827676240208877</c:v>
                </c:pt>
                <c:pt idx="116">
                  <c:v>0.951754385964912</c:v>
                </c:pt>
                <c:pt idx="117">
                  <c:v>1</c:v>
                </c:pt>
                <c:pt idx="118">
                  <c:v>0.994211287988423</c:v>
                </c:pt>
                <c:pt idx="119">
                  <c:v>0.918918918918919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20"/>
                <c:pt idx="0">
                  <c:v>0.86</c:v>
                </c:pt>
                <c:pt idx="1">
                  <c:v>1</c:v>
                </c:pt>
                <c:pt idx="2">
                  <c:v>0.9</c:v>
                </c:pt>
                <c:pt idx="3">
                  <c:v>1</c:v>
                </c:pt>
                <c:pt idx="4">
                  <c:v>0.86</c:v>
                </c:pt>
                <c:pt idx="5">
                  <c:v>0.97</c:v>
                </c:pt>
                <c:pt idx="6">
                  <c:v>1</c:v>
                </c:pt>
                <c:pt idx="7">
                  <c:v>1</c:v>
                </c:pt>
                <c:pt idx="8">
                  <c:v>0.83</c:v>
                </c:pt>
                <c:pt idx="9">
                  <c:v>0.91</c:v>
                </c:pt>
                <c:pt idx="10">
                  <c:v>0.85</c:v>
                </c:pt>
                <c:pt idx="11">
                  <c:v>0.98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0.93</c:v>
                </c:pt>
                <c:pt idx="16">
                  <c:v>1</c:v>
                </c:pt>
                <c:pt idx="17">
                  <c:v>0.82</c:v>
                </c:pt>
                <c:pt idx="18">
                  <c:v>0.78</c:v>
                </c:pt>
                <c:pt idx="19">
                  <c:v>0.86</c:v>
                </c:pt>
                <c:pt idx="20">
                  <c:v>1</c:v>
                </c:pt>
                <c:pt idx="21">
                  <c:v>0.94</c:v>
                </c:pt>
                <c:pt idx="22">
                  <c:v>0.92</c:v>
                </c:pt>
                <c:pt idx="23">
                  <c:v>0.87</c:v>
                </c:pt>
                <c:pt idx="24">
                  <c:v>0.64</c:v>
                </c:pt>
                <c:pt idx="25">
                  <c:v>0.9</c:v>
                </c:pt>
                <c:pt idx="26">
                  <c:v>1</c:v>
                </c:pt>
                <c:pt idx="27">
                  <c:v>0.97</c:v>
                </c:pt>
                <c:pt idx="28">
                  <c:v>0.89</c:v>
                </c:pt>
                <c:pt idx="29">
                  <c:v>0.55</c:v>
                </c:pt>
                <c:pt idx="30">
                  <c:v>1</c:v>
                </c:pt>
                <c:pt idx="31">
                  <c:v>0.68</c:v>
                </c:pt>
                <c:pt idx="32">
                  <c:v>0.44</c:v>
                </c:pt>
                <c:pt idx="33">
                  <c:v>0.73</c:v>
                </c:pt>
                <c:pt idx="34">
                  <c:v>0.22</c:v>
                </c:pt>
                <c:pt idx="35">
                  <c:v>0.96</c:v>
                </c:pt>
                <c:pt idx="36">
                  <c:v>0.93</c:v>
                </c:pt>
                <c:pt idx="37">
                  <c:v>0.92</c:v>
                </c:pt>
                <c:pt idx="38">
                  <c:v>1</c:v>
                </c:pt>
                <c:pt idx="39">
                  <c:v>0.86</c:v>
                </c:pt>
                <c:pt idx="40">
                  <c:v>0.9</c:v>
                </c:pt>
                <c:pt idx="41">
                  <c:v>0.9</c:v>
                </c:pt>
                <c:pt idx="42">
                  <c:v>0.79</c:v>
                </c:pt>
                <c:pt idx="43">
                  <c:v>0.78</c:v>
                </c:pt>
                <c:pt idx="44">
                  <c:v>1</c:v>
                </c:pt>
                <c:pt idx="45">
                  <c:v>1</c:v>
                </c:pt>
                <c:pt idx="46">
                  <c:v>0.72</c:v>
                </c:pt>
                <c:pt idx="47">
                  <c:v>1</c:v>
                </c:pt>
                <c:pt idx="48">
                  <c:v>1</c:v>
                </c:pt>
                <c:pt idx="49">
                  <c:v>0.8</c:v>
                </c:pt>
                <c:pt idx="50">
                  <c:v>0.77</c:v>
                </c:pt>
                <c:pt idx="51">
                  <c:v>0.79</c:v>
                </c:pt>
                <c:pt idx="52">
                  <c:v>0.94</c:v>
                </c:pt>
                <c:pt idx="53">
                  <c:v>0.94</c:v>
                </c:pt>
                <c:pt idx="54">
                  <c:v>0.9</c:v>
                </c:pt>
                <c:pt idx="55">
                  <c:v>0.89</c:v>
                </c:pt>
                <c:pt idx="56">
                  <c:v>0.94</c:v>
                </c:pt>
                <c:pt idx="57">
                  <c:v>0.92</c:v>
                </c:pt>
                <c:pt idx="58">
                  <c:v>1</c:v>
                </c:pt>
                <c:pt idx="59">
                  <c:v>0.88</c:v>
                </c:pt>
                <c:pt idx="60">
                  <c:v>0.86</c:v>
                </c:pt>
                <c:pt idx="61">
                  <c:v>0.82</c:v>
                </c:pt>
                <c:pt idx="62">
                  <c:v>0.83</c:v>
                </c:pt>
                <c:pt idx="63">
                  <c:v>0.96</c:v>
                </c:pt>
                <c:pt idx="64">
                  <c:v>0.95</c:v>
                </c:pt>
                <c:pt idx="65">
                  <c:v>0.75</c:v>
                </c:pt>
                <c:pt idx="66">
                  <c:v>1</c:v>
                </c:pt>
                <c:pt idx="67">
                  <c:v>0.92</c:v>
                </c:pt>
                <c:pt idx="68">
                  <c:v>1</c:v>
                </c:pt>
                <c:pt idx="69">
                  <c:v>0.86</c:v>
                </c:pt>
                <c:pt idx="70">
                  <c:v>1</c:v>
                </c:pt>
                <c:pt idx="71">
                  <c:v>0.85</c:v>
                </c:pt>
                <c:pt idx="72">
                  <c:v>0.2</c:v>
                </c:pt>
                <c:pt idx="73">
                  <c:v>1</c:v>
                </c:pt>
                <c:pt idx="74">
                  <c:v>0.91</c:v>
                </c:pt>
                <c:pt idx="75">
                  <c:v>1</c:v>
                </c:pt>
                <c:pt idx="76">
                  <c:v>0.94</c:v>
                </c:pt>
                <c:pt idx="77">
                  <c:v>0.83</c:v>
                </c:pt>
                <c:pt idx="78">
                  <c:v>1</c:v>
                </c:pt>
                <c:pt idx="79">
                  <c:v>0.15</c:v>
                </c:pt>
                <c:pt idx="80">
                  <c:v>0.96</c:v>
                </c:pt>
                <c:pt idx="81">
                  <c:v>0.96</c:v>
                </c:pt>
                <c:pt idx="82">
                  <c:v>0.86</c:v>
                </c:pt>
                <c:pt idx="83">
                  <c:v>0.85</c:v>
                </c:pt>
                <c:pt idx="84">
                  <c:v>0.98</c:v>
                </c:pt>
                <c:pt idx="85">
                  <c:v>1</c:v>
                </c:pt>
                <c:pt idx="86">
                  <c:v>0.33</c:v>
                </c:pt>
                <c:pt idx="87">
                  <c:v>0.9</c:v>
                </c:pt>
                <c:pt idx="88">
                  <c:v>0.88</c:v>
                </c:pt>
                <c:pt idx="89">
                  <c:v>1</c:v>
                </c:pt>
                <c:pt idx="90">
                  <c:v>0.9</c:v>
                </c:pt>
                <c:pt idx="91">
                  <c:v>0.95</c:v>
                </c:pt>
                <c:pt idx="92">
                  <c:v>0.67</c:v>
                </c:pt>
                <c:pt idx="93">
                  <c:v>1</c:v>
                </c:pt>
                <c:pt idx="94">
                  <c:v>1</c:v>
                </c:pt>
                <c:pt idx="95">
                  <c:v>0.75</c:v>
                </c:pt>
                <c:pt idx="96">
                  <c:v>1</c:v>
                </c:pt>
                <c:pt idx="97">
                  <c:v>0.89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0.97</c:v>
                </c:pt>
                <c:pt idx="105">
                  <c:v>0.92</c:v>
                </c:pt>
                <c:pt idx="106">
                  <c:v>0.82</c:v>
                </c:pt>
                <c:pt idx="107">
                  <c:v>0.87</c:v>
                </c:pt>
                <c:pt idx="108">
                  <c:v>1</c:v>
                </c:pt>
                <c:pt idx="109">
                  <c:v>1</c:v>
                </c:pt>
                <c:pt idx="110">
                  <c:v>0.84</c:v>
                </c:pt>
                <c:pt idx="111">
                  <c:v>0.96</c:v>
                </c:pt>
                <c:pt idx="112">
                  <c:v>0.84</c:v>
                </c:pt>
                <c:pt idx="113">
                  <c:v>0.1</c:v>
                </c:pt>
                <c:pt idx="114">
                  <c:v>1</c:v>
                </c:pt>
                <c:pt idx="115">
                  <c:v>0.79</c:v>
                </c:pt>
                <c:pt idx="116">
                  <c:v>0.88</c:v>
                </c:pt>
                <c:pt idx="117">
                  <c:v>1</c:v>
                </c:pt>
                <c:pt idx="118">
                  <c:v>0.81</c:v>
                </c:pt>
                <c:pt idx="119">
                  <c:v>0.57</c:v>
                </c:pt>
              </c:numCache>
            </c:numRef>
          </c:yVal>
          <c:smooth val="0"/>
        </c:ser>
        <c:axId val="75415853"/>
        <c:axId val="12702459"/>
      </c:scatterChart>
      <c:valAx>
        <c:axId val="75415853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1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702459"/>
        <c:crosses val="autoZero"/>
        <c:crossBetween val="midCat"/>
      </c:valAx>
      <c:valAx>
        <c:axId val="12702459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3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4158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Project 2: Metric 2 with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Column AE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1</c:f>
              <c:numCache>
                <c:formatCode>General</c:formatCode>
                <c:ptCount val="120"/>
                <c:pt idx="0">
                  <c:v>0.91304347826087</c:v>
                </c:pt>
                <c:pt idx="1">
                  <c:v>0.931818181818182</c:v>
                </c:pt>
                <c:pt idx="2">
                  <c:v>0.75</c:v>
                </c:pt>
                <c:pt idx="3">
                  <c:v>1</c:v>
                </c:pt>
                <c:pt idx="4">
                  <c:v>0.938867438867439</c:v>
                </c:pt>
                <c:pt idx="5">
                  <c:v>1</c:v>
                </c:pt>
                <c:pt idx="6">
                  <c:v>0.964566929133858</c:v>
                </c:pt>
                <c:pt idx="7">
                  <c:v>1</c:v>
                </c:pt>
                <c:pt idx="8">
                  <c:v>0.817391304347826</c:v>
                </c:pt>
                <c:pt idx="9">
                  <c:v>0.96</c:v>
                </c:pt>
                <c:pt idx="10">
                  <c:v>0.828571428571429</c:v>
                </c:pt>
                <c:pt idx="11">
                  <c:v>0.970588235294118</c:v>
                </c:pt>
                <c:pt idx="12">
                  <c:v>0.981481481481482</c:v>
                </c:pt>
                <c:pt idx="13">
                  <c:v>1</c:v>
                </c:pt>
                <c:pt idx="14">
                  <c:v>0</c:v>
                </c:pt>
                <c:pt idx="15">
                  <c:v>0.926356589147287</c:v>
                </c:pt>
                <c:pt idx="16">
                  <c:v>0</c:v>
                </c:pt>
                <c:pt idx="17">
                  <c:v>0.708333333333334</c:v>
                </c:pt>
                <c:pt idx="18">
                  <c:v>0.891304347826087</c:v>
                </c:pt>
                <c:pt idx="19">
                  <c:v>0.980769230769231</c:v>
                </c:pt>
                <c:pt idx="20">
                  <c:v>1</c:v>
                </c:pt>
                <c:pt idx="21">
                  <c:v>1</c:v>
                </c:pt>
                <c:pt idx="22">
                  <c:v>0.982905982905983</c:v>
                </c:pt>
                <c:pt idx="23">
                  <c:v>1</c:v>
                </c:pt>
                <c:pt idx="24">
                  <c:v>1</c:v>
                </c:pt>
                <c:pt idx="25">
                  <c:v>0.894736842105263</c:v>
                </c:pt>
                <c:pt idx="26">
                  <c:v>0</c:v>
                </c:pt>
                <c:pt idx="27">
                  <c:v>0.6875</c:v>
                </c:pt>
                <c:pt idx="28">
                  <c:v>0.891304347826087</c:v>
                </c:pt>
                <c:pt idx="29">
                  <c:v>0.951612903225806</c:v>
                </c:pt>
                <c:pt idx="30">
                  <c:v>0</c:v>
                </c:pt>
                <c:pt idx="31">
                  <c:v>0.615023474178404</c:v>
                </c:pt>
                <c:pt idx="32">
                  <c:v>0.5</c:v>
                </c:pt>
                <c:pt idx="33">
                  <c:v>0.878378378378378</c:v>
                </c:pt>
                <c:pt idx="34">
                  <c:v>0.804878048780488</c:v>
                </c:pt>
                <c:pt idx="35">
                  <c:v>0.875</c:v>
                </c:pt>
                <c:pt idx="36">
                  <c:v>0.833333333333333</c:v>
                </c:pt>
                <c:pt idx="37">
                  <c:v>1</c:v>
                </c:pt>
                <c:pt idx="38">
                  <c:v>0</c:v>
                </c:pt>
                <c:pt idx="39">
                  <c:v>0.885135135135135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0.934782608695652</c:v>
                </c:pt>
                <c:pt idx="44">
                  <c:v>0</c:v>
                </c:pt>
                <c:pt idx="45">
                  <c:v>0</c:v>
                </c:pt>
                <c:pt idx="46">
                  <c:v>0.875</c:v>
                </c:pt>
                <c:pt idx="47">
                  <c:v>0</c:v>
                </c:pt>
                <c:pt idx="48">
                  <c:v>0.916666666666666</c:v>
                </c:pt>
                <c:pt idx="49">
                  <c:v>0</c:v>
                </c:pt>
                <c:pt idx="50">
                  <c:v>0.888888888888889</c:v>
                </c:pt>
                <c:pt idx="51">
                  <c:v>0.902097902097902</c:v>
                </c:pt>
                <c:pt idx="52">
                  <c:v>0</c:v>
                </c:pt>
                <c:pt idx="53">
                  <c:v>0.929292929292929</c:v>
                </c:pt>
                <c:pt idx="54">
                  <c:v>1</c:v>
                </c:pt>
                <c:pt idx="55">
                  <c:v>0.91869918699187</c:v>
                </c:pt>
                <c:pt idx="56">
                  <c:v>0.926829268292683</c:v>
                </c:pt>
                <c:pt idx="57">
                  <c:v>1</c:v>
                </c:pt>
                <c:pt idx="58">
                  <c:v>1</c:v>
                </c:pt>
                <c:pt idx="59">
                  <c:v>0.966666666666667</c:v>
                </c:pt>
                <c:pt idx="60">
                  <c:v>0.933962264150943</c:v>
                </c:pt>
                <c:pt idx="61">
                  <c:v>0.9375</c:v>
                </c:pt>
                <c:pt idx="62">
                  <c:v>0.715596330275229</c:v>
                </c:pt>
                <c:pt idx="63">
                  <c:v>1</c:v>
                </c:pt>
                <c:pt idx="64">
                  <c:v>0.977777777777778</c:v>
                </c:pt>
                <c:pt idx="65">
                  <c:v>0.958646616541353</c:v>
                </c:pt>
                <c:pt idx="66">
                  <c:v>0</c:v>
                </c:pt>
                <c:pt idx="67">
                  <c:v>0.989583333333333</c:v>
                </c:pt>
                <c:pt idx="68">
                  <c:v>0</c:v>
                </c:pt>
                <c:pt idx="69">
                  <c:v>0.875</c:v>
                </c:pt>
                <c:pt idx="70">
                  <c:v>1</c:v>
                </c:pt>
                <c:pt idx="71">
                  <c:v>0.888888888888889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0.833333333333333</c:v>
                </c:pt>
                <c:pt idx="77">
                  <c:v>0.9375</c:v>
                </c:pt>
                <c:pt idx="78">
                  <c:v>1</c:v>
                </c:pt>
                <c:pt idx="79">
                  <c:v>1</c:v>
                </c:pt>
                <c:pt idx="80">
                  <c:v>0.9</c:v>
                </c:pt>
                <c:pt idx="81">
                  <c:v>1</c:v>
                </c:pt>
                <c:pt idx="82">
                  <c:v>0.921951219512195</c:v>
                </c:pt>
                <c:pt idx="83">
                  <c:v>0.916666666666666</c:v>
                </c:pt>
                <c:pt idx="84">
                  <c:v>1</c:v>
                </c:pt>
                <c:pt idx="85">
                  <c:v>1</c:v>
                </c:pt>
                <c:pt idx="86">
                  <c:v>0.75</c:v>
                </c:pt>
                <c:pt idx="87">
                  <c:v>1</c:v>
                </c:pt>
                <c:pt idx="88">
                  <c:v>0.833333333333333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0.75</c:v>
                </c:pt>
                <c:pt idx="93">
                  <c:v>1</c:v>
                </c:pt>
                <c:pt idx="94">
                  <c:v>1</c:v>
                </c:pt>
                <c:pt idx="95">
                  <c:v>0.75</c:v>
                </c:pt>
                <c:pt idx="96">
                  <c:v>1</c:v>
                </c:pt>
                <c:pt idx="97">
                  <c:v>0.9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0.9</c:v>
                </c:pt>
                <c:pt idx="106">
                  <c:v>1</c:v>
                </c:pt>
                <c:pt idx="107">
                  <c:v>0.863636363636364</c:v>
                </c:pt>
                <c:pt idx="108">
                  <c:v>0.833333333333333</c:v>
                </c:pt>
                <c:pt idx="109">
                  <c:v>1</c:v>
                </c:pt>
                <c:pt idx="110">
                  <c:v>0.96</c:v>
                </c:pt>
                <c:pt idx="111">
                  <c:v>0.978723404255319</c:v>
                </c:pt>
                <c:pt idx="112">
                  <c:v>0.922018348623853</c:v>
                </c:pt>
                <c:pt idx="113">
                  <c:v>0</c:v>
                </c:pt>
                <c:pt idx="114">
                  <c:v>1</c:v>
                </c:pt>
                <c:pt idx="115">
                  <c:v>0.875</c:v>
                </c:pt>
                <c:pt idx="116">
                  <c:v>0.841269841269841</c:v>
                </c:pt>
                <c:pt idx="117">
                  <c:v>0</c:v>
                </c:pt>
                <c:pt idx="118">
                  <c:v>0.973684210526316</c:v>
                </c:pt>
                <c:pt idx="119">
                  <c:v>0.666666666666667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20"/>
                <c:pt idx="0">
                  <c:v>0.86</c:v>
                </c:pt>
                <c:pt idx="1">
                  <c:v>1</c:v>
                </c:pt>
                <c:pt idx="2">
                  <c:v>0.9</c:v>
                </c:pt>
                <c:pt idx="3">
                  <c:v>1</c:v>
                </c:pt>
                <c:pt idx="4">
                  <c:v>0.86</c:v>
                </c:pt>
                <c:pt idx="5">
                  <c:v>0.97</c:v>
                </c:pt>
                <c:pt idx="6">
                  <c:v>1</c:v>
                </c:pt>
                <c:pt idx="7">
                  <c:v>1</c:v>
                </c:pt>
                <c:pt idx="8">
                  <c:v>0.83</c:v>
                </c:pt>
                <c:pt idx="9">
                  <c:v>0.91</c:v>
                </c:pt>
                <c:pt idx="10">
                  <c:v>0.85</c:v>
                </c:pt>
                <c:pt idx="11">
                  <c:v>0.98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0.93</c:v>
                </c:pt>
                <c:pt idx="16">
                  <c:v>1</c:v>
                </c:pt>
                <c:pt idx="17">
                  <c:v>0.82</c:v>
                </c:pt>
                <c:pt idx="18">
                  <c:v>0.78</c:v>
                </c:pt>
                <c:pt idx="19">
                  <c:v>0.86</c:v>
                </c:pt>
                <c:pt idx="20">
                  <c:v>1</c:v>
                </c:pt>
                <c:pt idx="21">
                  <c:v>0.94</c:v>
                </c:pt>
                <c:pt idx="22">
                  <c:v>0.92</c:v>
                </c:pt>
                <c:pt idx="23">
                  <c:v>0.87</c:v>
                </c:pt>
                <c:pt idx="24">
                  <c:v>0.64</c:v>
                </c:pt>
                <c:pt idx="25">
                  <c:v>0.9</c:v>
                </c:pt>
                <c:pt idx="26">
                  <c:v>1</c:v>
                </c:pt>
                <c:pt idx="27">
                  <c:v>0.97</c:v>
                </c:pt>
                <c:pt idx="28">
                  <c:v>0.89</c:v>
                </c:pt>
                <c:pt idx="29">
                  <c:v>0.55</c:v>
                </c:pt>
                <c:pt idx="30">
                  <c:v>1</c:v>
                </c:pt>
                <c:pt idx="31">
                  <c:v>0.68</c:v>
                </c:pt>
                <c:pt idx="32">
                  <c:v>0.44</c:v>
                </c:pt>
                <c:pt idx="33">
                  <c:v>0.73</c:v>
                </c:pt>
                <c:pt idx="34">
                  <c:v>0.22</c:v>
                </c:pt>
                <c:pt idx="35">
                  <c:v>0.96</c:v>
                </c:pt>
                <c:pt idx="36">
                  <c:v>0.93</c:v>
                </c:pt>
                <c:pt idx="37">
                  <c:v>0.92</c:v>
                </c:pt>
                <c:pt idx="38">
                  <c:v>1</c:v>
                </c:pt>
                <c:pt idx="39">
                  <c:v>0.86</c:v>
                </c:pt>
                <c:pt idx="40">
                  <c:v>0.9</c:v>
                </c:pt>
                <c:pt idx="41">
                  <c:v>0.9</c:v>
                </c:pt>
                <c:pt idx="42">
                  <c:v>0.79</c:v>
                </c:pt>
                <c:pt idx="43">
                  <c:v>0.78</c:v>
                </c:pt>
                <c:pt idx="44">
                  <c:v>1</c:v>
                </c:pt>
                <c:pt idx="45">
                  <c:v>1</c:v>
                </c:pt>
                <c:pt idx="46">
                  <c:v>0.72</c:v>
                </c:pt>
                <c:pt idx="47">
                  <c:v>1</c:v>
                </c:pt>
                <c:pt idx="48">
                  <c:v>1</c:v>
                </c:pt>
                <c:pt idx="49">
                  <c:v>0.8</c:v>
                </c:pt>
                <c:pt idx="50">
                  <c:v>0.77</c:v>
                </c:pt>
                <c:pt idx="51">
                  <c:v>0.79</c:v>
                </c:pt>
                <c:pt idx="52">
                  <c:v>0.94</c:v>
                </c:pt>
                <c:pt idx="53">
                  <c:v>0.94</c:v>
                </c:pt>
                <c:pt idx="54">
                  <c:v>0.9</c:v>
                </c:pt>
                <c:pt idx="55">
                  <c:v>0.89</c:v>
                </c:pt>
                <c:pt idx="56">
                  <c:v>0.94</c:v>
                </c:pt>
                <c:pt idx="57">
                  <c:v>0.92</c:v>
                </c:pt>
                <c:pt idx="58">
                  <c:v>1</c:v>
                </c:pt>
                <c:pt idx="59">
                  <c:v>0.88</c:v>
                </c:pt>
                <c:pt idx="60">
                  <c:v>0.86</c:v>
                </c:pt>
                <c:pt idx="61">
                  <c:v>0.82</c:v>
                </c:pt>
                <c:pt idx="62">
                  <c:v>0.83</c:v>
                </c:pt>
                <c:pt idx="63">
                  <c:v>0.96</c:v>
                </c:pt>
                <c:pt idx="64">
                  <c:v>0.95</c:v>
                </c:pt>
                <c:pt idx="65">
                  <c:v>0.75</c:v>
                </c:pt>
                <c:pt idx="66">
                  <c:v>1</c:v>
                </c:pt>
                <c:pt idx="67">
                  <c:v>0.92</c:v>
                </c:pt>
                <c:pt idx="68">
                  <c:v>1</c:v>
                </c:pt>
                <c:pt idx="69">
                  <c:v>0.86</c:v>
                </c:pt>
                <c:pt idx="70">
                  <c:v>1</c:v>
                </c:pt>
                <c:pt idx="71">
                  <c:v>0.85</c:v>
                </c:pt>
                <c:pt idx="72">
                  <c:v>0.2</c:v>
                </c:pt>
                <c:pt idx="73">
                  <c:v>1</c:v>
                </c:pt>
                <c:pt idx="74">
                  <c:v>0.91</c:v>
                </c:pt>
                <c:pt idx="75">
                  <c:v>1</c:v>
                </c:pt>
                <c:pt idx="76">
                  <c:v>0.94</c:v>
                </c:pt>
                <c:pt idx="77">
                  <c:v>0.83</c:v>
                </c:pt>
                <c:pt idx="78">
                  <c:v>1</c:v>
                </c:pt>
                <c:pt idx="79">
                  <c:v>0.15</c:v>
                </c:pt>
                <c:pt idx="80">
                  <c:v>0.96</c:v>
                </c:pt>
                <c:pt idx="81">
                  <c:v>0.96</c:v>
                </c:pt>
                <c:pt idx="82">
                  <c:v>0.86</c:v>
                </c:pt>
                <c:pt idx="83">
                  <c:v>0.85</c:v>
                </c:pt>
                <c:pt idx="84">
                  <c:v>0.98</c:v>
                </c:pt>
                <c:pt idx="85">
                  <c:v>1</c:v>
                </c:pt>
                <c:pt idx="86">
                  <c:v>0.33</c:v>
                </c:pt>
                <c:pt idx="87">
                  <c:v>0.9</c:v>
                </c:pt>
                <c:pt idx="88">
                  <c:v>0.88</c:v>
                </c:pt>
                <c:pt idx="89">
                  <c:v>1</c:v>
                </c:pt>
                <c:pt idx="90">
                  <c:v>0.9</c:v>
                </c:pt>
                <c:pt idx="91">
                  <c:v>0.95</c:v>
                </c:pt>
                <c:pt idx="92">
                  <c:v>0.67</c:v>
                </c:pt>
                <c:pt idx="93">
                  <c:v>1</c:v>
                </c:pt>
                <c:pt idx="94">
                  <c:v>1</c:v>
                </c:pt>
                <c:pt idx="95">
                  <c:v>0.75</c:v>
                </c:pt>
                <c:pt idx="96">
                  <c:v>1</c:v>
                </c:pt>
                <c:pt idx="97">
                  <c:v>0.89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0.97</c:v>
                </c:pt>
                <c:pt idx="105">
                  <c:v>0.92</c:v>
                </c:pt>
                <c:pt idx="106">
                  <c:v>0.82</c:v>
                </c:pt>
                <c:pt idx="107">
                  <c:v>0.87</c:v>
                </c:pt>
                <c:pt idx="108">
                  <c:v>1</c:v>
                </c:pt>
                <c:pt idx="109">
                  <c:v>1</c:v>
                </c:pt>
                <c:pt idx="110">
                  <c:v>0.84</c:v>
                </c:pt>
                <c:pt idx="111">
                  <c:v>0.96</c:v>
                </c:pt>
                <c:pt idx="112">
                  <c:v>0.84</c:v>
                </c:pt>
                <c:pt idx="113">
                  <c:v>0.1</c:v>
                </c:pt>
                <c:pt idx="114">
                  <c:v>1</c:v>
                </c:pt>
                <c:pt idx="115">
                  <c:v>0.79</c:v>
                </c:pt>
                <c:pt idx="116">
                  <c:v>0.88</c:v>
                </c:pt>
                <c:pt idx="117">
                  <c:v>1</c:v>
                </c:pt>
                <c:pt idx="118">
                  <c:v>0.81</c:v>
                </c:pt>
                <c:pt idx="119">
                  <c:v>0.57</c:v>
                </c:pt>
              </c:numCache>
            </c:numRef>
          </c:yVal>
          <c:smooth val="0"/>
        </c:ser>
        <c:axId val="91947060"/>
        <c:axId val="11225236"/>
      </c:scatterChart>
      <c:valAx>
        <c:axId val="91947060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2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225236"/>
        <c:crosses val="autoZero"/>
        <c:crossBetween val="midCat"/>
      </c:valAx>
      <c:valAx>
        <c:axId val="11225236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3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9470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Project 2: Metric 1 &amp; 4</a:t>
            </a:r>
          </a:p>
        </c:rich>
      </c:tx>
      <c:layout>
        <c:manualLayout>
          <c:xMode val="edge"/>
          <c:yMode val="edge"/>
          <c:x val="0.419568201672283"/>
          <c:y val="0.0359328067638224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560589042805"/>
          <c:y val="0.166648125486706"/>
          <c:w val="0.828341445151628"/>
          <c:h val="0.634775837134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Mccabe Complexity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ymbol val="plus"/>
            <c:size val="8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1</c:f>
              <c:numCache>
                <c:formatCode>General</c:formatCode>
                <c:ptCount val="120"/>
                <c:pt idx="0">
                  <c:v>0.914</c:v>
                </c:pt>
                <c:pt idx="1">
                  <c:v>1</c:v>
                </c:pt>
                <c:pt idx="2">
                  <c:v>0.91304347826087</c:v>
                </c:pt>
                <c:pt idx="3">
                  <c:v>1</c:v>
                </c:pt>
                <c:pt idx="4">
                  <c:v>0.98647030651341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0.931786216596343</c:v>
                </c:pt>
                <c:pt idx="9">
                  <c:v>0.991769547325103</c:v>
                </c:pt>
                <c:pt idx="10">
                  <c:v>0.962585034013605</c:v>
                </c:pt>
                <c:pt idx="11">
                  <c:v>0.99344262295082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0.953081232492997</c:v>
                </c:pt>
                <c:pt idx="16">
                  <c:v>1</c:v>
                </c:pt>
                <c:pt idx="17">
                  <c:v>0.647368421052632</c:v>
                </c:pt>
                <c:pt idx="18">
                  <c:v>0.976190476190476</c:v>
                </c:pt>
                <c:pt idx="19">
                  <c:v>0.954427083333333</c:v>
                </c:pt>
                <c:pt idx="20">
                  <c:v>0.969387755102041</c:v>
                </c:pt>
                <c:pt idx="21">
                  <c:v>0.972222222222222</c:v>
                </c:pt>
                <c:pt idx="22">
                  <c:v>0.998853046594982</c:v>
                </c:pt>
                <c:pt idx="23">
                  <c:v>1</c:v>
                </c:pt>
                <c:pt idx="24">
                  <c:v>0.890625</c:v>
                </c:pt>
                <c:pt idx="25">
                  <c:v>0.941037735849056</c:v>
                </c:pt>
                <c:pt idx="26">
                  <c:v>1</c:v>
                </c:pt>
                <c:pt idx="27">
                  <c:v>0.969450101832994</c:v>
                </c:pt>
                <c:pt idx="28">
                  <c:v>1</c:v>
                </c:pt>
                <c:pt idx="29">
                  <c:v>0.973072215422277</c:v>
                </c:pt>
                <c:pt idx="30">
                  <c:v>1</c:v>
                </c:pt>
                <c:pt idx="31">
                  <c:v>0.694956949569496</c:v>
                </c:pt>
                <c:pt idx="32">
                  <c:v>0.839506172839506</c:v>
                </c:pt>
                <c:pt idx="33">
                  <c:v>0.940191387559809</c:v>
                </c:pt>
                <c:pt idx="34">
                  <c:v>0.935172413793103</c:v>
                </c:pt>
                <c:pt idx="35">
                  <c:v>0.920792079207921</c:v>
                </c:pt>
                <c:pt idx="36">
                  <c:v>0.975247524752475</c:v>
                </c:pt>
                <c:pt idx="37">
                  <c:v>1</c:v>
                </c:pt>
                <c:pt idx="38">
                  <c:v>0.752293577981651</c:v>
                </c:pt>
                <c:pt idx="39">
                  <c:v>0.952117863720074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0.931034482758621</c:v>
                </c:pt>
                <c:pt idx="44">
                  <c:v>1</c:v>
                </c:pt>
                <c:pt idx="45">
                  <c:v>1</c:v>
                </c:pt>
                <c:pt idx="46">
                  <c:v>0.970149253731343</c:v>
                </c:pt>
                <c:pt idx="47">
                  <c:v>0.875</c:v>
                </c:pt>
                <c:pt idx="48">
                  <c:v>0.981651376146789</c:v>
                </c:pt>
                <c:pt idx="49">
                  <c:v>1</c:v>
                </c:pt>
                <c:pt idx="50">
                  <c:v>0.914572864321608</c:v>
                </c:pt>
                <c:pt idx="51">
                  <c:v>0.943469785575049</c:v>
                </c:pt>
                <c:pt idx="52">
                  <c:v>0.945121951219512</c:v>
                </c:pt>
                <c:pt idx="53">
                  <c:v>0.968481375358166</c:v>
                </c:pt>
                <c:pt idx="54">
                  <c:v>0.942953020134228</c:v>
                </c:pt>
                <c:pt idx="55">
                  <c:v>0.970387243735763</c:v>
                </c:pt>
                <c:pt idx="56">
                  <c:v>0.960843373493976</c:v>
                </c:pt>
                <c:pt idx="57">
                  <c:v>1</c:v>
                </c:pt>
                <c:pt idx="58">
                  <c:v>1</c:v>
                </c:pt>
                <c:pt idx="59">
                  <c:v>0.979166666666666</c:v>
                </c:pt>
                <c:pt idx="60">
                  <c:v>0.985279685966634</c:v>
                </c:pt>
                <c:pt idx="61">
                  <c:v>0.904</c:v>
                </c:pt>
                <c:pt idx="62">
                  <c:v>0.81389252948886</c:v>
                </c:pt>
                <c:pt idx="63">
                  <c:v>1</c:v>
                </c:pt>
                <c:pt idx="64">
                  <c:v>0.946708463949843</c:v>
                </c:pt>
                <c:pt idx="65">
                  <c:v>0.978425329223872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0.968586387434555</c:v>
                </c:pt>
                <c:pt idx="72">
                  <c:v>0.7</c:v>
                </c:pt>
                <c:pt idx="73">
                  <c:v>1</c:v>
                </c:pt>
                <c:pt idx="74">
                  <c:v>0.867768595041322</c:v>
                </c:pt>
                <c:pt idx="75">
                  <c:v>1</c:v>
                </c:pt>
                <c:pt idx="76">
                  <c:v>0.991379310344828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0.983221476510067</c:v>
                </c:pt>
                <c:pt idx="83">
                  <c:v>0.975403535741737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0.995433789954338</c:v>
                </c:pt>
                <c:pt idx="89">
                  <c:v>1</c:v>
                </c:pt>
                <c:pt idx="90">
                  <c:v>1</c:v>
                </c:pt>
                <c:pt idx="91">
                  <c:v>0.962264150943396</c:v>
                </c:pt>
                <c:pt idx="92">
                  <c:v>0.862068965517241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0.90625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0.966101694915254</c:v>
                </c:pt>
                <c:pt idx="106">
                  <c:v>0.873873873873874</c:v>
                </c:pt>
                <c:pt idx="107">
                  <c:v>0.945109780439122</c:v>
                </c:pt>
                <c:pt idx="108">
                  <c:v>1</c:v>
                </c:pt>
                <c:pt idx="109">
                  <c:v>1</c:v>
                </c:pt>
                <c:pt idx="110">
                  <c:v>0.916666666666666</c:v>
                </c:pt>
                <c:pt idx="111">
                  <c:v>0.962239583333333</c:v>
                </c:pt>
                <c:pt idx="112">
                  <c:v>0.958333333333333</c:v>
                </c:pt>
                <c:pt idx="113">
                  <c:v>0.384615384615385</c:v>
                </c:pt>
                <c:pt idx="114">
                  <c:v>1</c:v>
                </c:pt>
                <c:pt idx="115">
                  <c:v>0.827676240208877</c:v>
                </c:pt>
                <c:pt idx="116">
                  <c:v>0.951754385964912</c:v>
                </c:pt>
                <c:pt idx="117">
                  <c:v>1</c:v>
                </c:pt>
                <c:pt idx="118">
                  <c:v>0.994211287988423</c:v>
                </c:pt>
                <c:pt idx="119">
                  <c:v>0.918918918918919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20"/>
                <c:pt idx="0">
                  <c:v>57</c:v>
                </c:pt>
                <c:pt idx="1">
                  <c:v>58</c:v>
                </c:pt>
                <c:pt idx="2">
                  <c:v>15</c:v>
                </c:pt>
                <c:pt idx="3">
                  <c:v>33</c:v>
                </c:pt>
                <c:pt idx="4">
                  <c:v>1098</c:v>
                </c:pt>
                <c:pt idx="5">
                  <c:v>24</c:v>
                </c:pt>
                <c:pt idx="6">
                  <c:v>170</c:v>
                </c:pt>
                <c:pt idx="7">
                  <c:v>3</c:v>
                </c:pt>
                <c:pt idx="8">
                  <c:v>304</c:v>
                </c:pt>
                <c:pt idx="9">
                  <c:v>39</c:v>
                </c:pt>
                <c:pt idx="10">
                  <c:v>43</c:v>
                </c:pt>
                <c:pt idx="11">
                  <c:v>26</c:v>
                </c:pt>
                <c:pt idx="12">
                  <c:v>35</c:v>
                </c:pt>
                <c:pt idx="13">
                  <c:v>52</c:v>
                </c:pt>
                <c:pt idx="14">
                  <c:v>5</c:v>
                </c:pt>
                <c:pt idx="15">
                  <c:v>183</c:v>
                </c:pt>
                <c:pt idx="16">
                  <c:v>7</c:v>
                </c:pt>
                <c:pt idx="17">
                  <c:v>25</c:v>
                </c:pt>
                <c:pt idx="18">
                  <c:v>32</c:v>
                </c:pt>
                <c:pt idx="19">
                  <c:v>91</c:v>
                </c:pt>
                <c:pt idx="20">
                  <c:v>26</c:v>
                </c:pt>
                <c:pt idx="21">
                  <c:v>50</c:v>
                </c:pt>
                <c:pt idx="22">
                  <c:v>996</c:v>
                </c:pt>
                <c:pt idx="23">
                  <c:v>25</c:v>
                </c:pt>
                <c:pt idx="24">
                  <c:v>11</c:v>
                </c:pt>
                <c:pt idx="25">
                  <c:v>62</c:v>
                </c:pt>
                <c:pt idx="26">
                  <c:v>18</c:v>
                </c:pt>
                <c:pt idx="27">
                  <c:v>43</c:v>
                </c:pt>
                <c:pt idx="28">
                  <c:v>39</c:v>
                </c:pt>
                <c:pt idx="29">
                  <c:v>113</c:v>
                </c:pt>
                <c:pt idx="30">
                  <c:v>8</c:v>
                </c:pt>
                <c:pt idx="31">
                  <c:v>271</c:v>
                </c:pt>
                <c:pt idx="32">
                  <c:v>8</c:v>
                </c:pt>
                <c:pt idx="33">
                  <c:v>51</c:v>
                </c:pt>
                <c:pt idx="34">
                  <c:v>76</c:v>
                </c:pt>
                <c:pt idx="35">
                  <c:v>21</c:v>
                </c:pt>
                <c:pt idx="36">
                  <c:v>18</c:v>
                </c:pt>
                <c:pt idx="37">
                  <c:v>7</c:v>
                </c:pt>
                <c:pt idx="38">
                  <c:v>3</c:v>
                </c:pt>
                <c:pt idx="39">
                  <c:v>104</c:v>
                </c:pt>
                <c:pt idx="40">
                  <c:v>15</c:v>
                </c:pt>
                <c:pt idx="41">
                  <c:v>15</c:v>
                </c:pt>
                <c:pt idx="42">
                  <c:v>20</c:v>
                </c:pt>
                <c:pt idx="43">
                  <c:v>76</c:v>
                </c:pt>
                <c:pt idx="44">
                  <c:v>9</c:v>
                </c:pt>
                <c:pt idx="45">
                  <c:v>7</c:v>
                </c:pt>
                <c:pt idx="46">
                  <c:v>15</c:v>
                </c:pt>
                <c:pt idx="47">
                  <c:v>7</c:v>
                </c:pt>
                <c:pt idx="48">
                  <c:v>15</c:v>
                </c:pt>
                <c:pt idx="49">
                  <c:v>8</c:v>
                </c:pt>
                <c:pt idx="50">
                  <c:v>18</c:v>
                </c:pt>
                <c:pt idx="51">
                  <c:v>116</c:v>
                </c:pt>
                <c:pt idx="52">
                  <c:v>18</c:v>
                </c:pt>
                <c:pt idx="53">
                  <c:v>165</c:v>
                </c:pt>
                <c:pt idx="54">
                  <c:v>43</c:v>
                </c:pt>
                <c:pt idx="55">
                  <c:v>78</c:v>
                </c:pt>
                <c:pt idx="56">
                  <c:v>74</c:v>
                </c:pt>
                <c:pt idx="57">
                  <c:v>17</c:v>
                </c:pt>
                <c:pt idx="58">
                  <c:v>15</c:v>
                </c:pt>
                <c:pt idx="59">
                  <c:v>35</c:v>
                </c:pt>
                <c:pt idx="60">
                  <c:v>109</c:v>
                </c:pt>
                <c:pt idx="61">
                  <c:v>14</c:v>
                </c:pt>
                <c:pt idx="62">
                  <c:v>79</c:v>
                </c:pt>
                <c:pt idx="63">
                  <c:v>22</c:v>
                </c:pt>
                <c:pt idx="64">
                  <c:v>110</c:v>
                </c:pt>
                <c:pt idx="65">
                  <c:v>415</c:v>
                </c:pt>
                <c:pt idx="66">
                  <c:v>6</c:v>
                </c:pt>
                <c:pt idx="67">
                  <c:v>63</c:v>
                </c:pt>
                <c:pt idx="68">
                  <c:v>5</c:v>
                </c:pt>
                <c:pt idx="69">
                  <c:v>10</c:v>
                </c:pt>
                <c:pt idx="70">
                  <c:v>4</c:v>
                </c:pt>
                <c:pt idx="71">
                  <c:v>15</c:v>
                </c:pt>
                <c:pt idx="72">
                  <c:v>6</c:v>
                </c:pt>
                <c:pt idx="73">
                  <c:v>3</c:v>
                </c:pt>
                <c:pt idx="74">
                  <c:v>14</c:v>
                </c:pt>
                <c:pt idx="75">
                  <c:v>4</c:v>
                </c:pt>
                <c:pt idx="76">
                  <c:v>16</c:v>
                </c:pt>
                <c:pt idx="77">
                  <c:v>10</c:v>
                </c:pt>
                <c:pt idx="78">
                  <c:v>12</c:v>
                </c:pt>
                <c:pt idx="79">
                  <c:v>14</c:v>
                </c:pt>
                <c:pt idx="80">
                  <c:v>28</c:v>
                </c:pt>
                <c:pt idx="81">
                  <c:v>33</c:v>
                </c:pt>
                <c:pt idx="82">
                  <c:v>274</c:v>
                </c:pt>
                <c:pt idx="83">
                  <c:v>131</c:v>
                </c:pt>
                <c:pt idx="84">
                  <c:v>30</c:v>
                </c:pt>
                <c:pt idx="85">
                  <c:v>5</c:v>
                </c:pt>
                <c:pt idx="86">
                  <c:v>5</c:v>
                </c:pt>
                <c:pt idx="87">
                  <c:v>7</c:v>
                </c:pt>
                <c:pt idx="88">
                  <c:v>26</c:v>
                </c:pt>
                <c:pt idx="89">
                  <c:v>29</c:v>
                </c:pt>
                <c:pt idx="90">
                  <c:v>9</c:v>
                </c:pt>
                <c:pt idx="91">
                  <c:v>17</c:v>
                </c:pt>
                <c:pt idx="92">
                  <c:v>4</c:v>
                </c:pt>
                <c:pt idx="93">
                  <c:v>12</c:v>
                </c:pt>
                <c:pt idx="94">
                  <c:v>13</c:v>
                </c:pt>
                <c:pt idx="95">
                  <c:v>4</c:v>
                </c:pt>
                <c:pt idx="96">
                  <c:v>14</c:v>
                </c:pt>
                <c:pt idx="97">
                  <c:v>9</c:v>
                </c:pt>
                <c:pt idx="98">
                  <c:v>34</c:v>
                </c:pt>
                <c:pt idx="99">
                  <c:v>32</c:v>
                </c:pt>
                <c:pt idx="100">
                  <c:v>33</c:v>
                </c:pt>
                <c:pt idx="101">
                  <c:v>34</c:v>
                </c:pt>
                <c:pt idx="102">
                  <c:v>33</c:v>
                </c:pt>
                <c:pt idx="103">
                  <c:v>20</c:v>
                </c:pt>
                <c:pt idx="104">
                  <c:v>32</c:v>
                </c:pt>
                <c:pt idx="105">
                  <c:v>12</c:v>
                </c:pt>
                <c:pt idx="106">
                  <c:v>10</c:v>
                </c:pt>
                <c:pt idx="107">
                  <c:v>141</c:v>
                </c:pt>
                <c:pt idx="108">
                  <c:v>7</c:v>
                </c:pt>
                <c:pt idx="109">
                  <c:v>13</c:v>
                </c:pt>
                <c:pt idx="110">
                  <c:v>56</c:v>
                </c:pt>
                <c:pt idx="111">
                  <c:v>84</c:v>
                </c:pt>
                <c:pt idx="112">
                  <c:v>222</c:v>
                </c:pt>
                <c:pt idx="113">
                  <c:v>41</c:v>
                </c:pt>
                <c:pt idx="114">
                  <c:v>70</c:v>
                </c:pt>
                <c:pt idx="115">
                  <c:v>18</c:v>
                </c:pt>
                <c:pt idx="116">
                  <c:v>169</c:v>
                </c:pt>
                <c:pt idx="117">
                  <c:v>5</c:v>
                </c:pt>
                <c:pt idx="118">
                  <c:v>80</c:v>
                </c:pt>
                <c:pt idx="119">
                  <c:v>6</c:v>
                </c:pt>
              </c:numCache>
            </c:numRef>
          </c:yVal>
          <c:smooth val="0"/>
        </c:ser>
        <c:axId val="73575378"/>
        <c:axId val="64278838"/>
      </c:scatterChart>
      <c:valAx>
        <c:axId val="73575378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1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278838"/>
        <c:crosses val="autoZero"/>
        <c:crossBetween val="midCat"/>
      </c:valAx>
      <c:valAx>
        <c:axId val="64278838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4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753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Project 2: Metric 2 &amp; 4</a:t>
            </a:r>
          </a:p>
        </c:rich>
      </c:tx>
      <c:layout>
        <c:manualLayout>
          <c:xMode val="edge"/>
          <c:yMode val="edge"/>
          <c:x val="0.419572132476767"/>
          <c:y val="0.03604405384358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572070105408"/>
          <c:y val="0.166648125486706"/>
          <c:w val="0.82829164847502"/>
          <c:h val="0.634775837134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Mccabe Complexity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ymbol val="plus"/>
            <c:size val="8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1</c:f>
              <c:numCache>
                <c:formatCode>General</c:formatCode>
                <c:ptCount val="473"/>
                <c:pt idx="0">
                  <c:v>0.772727272727273</c:v>
                </c:pt>
                <c:pt idx="1">
                  <c:v>0.95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0.791666666666667</c:v>
                </c:pt>
                <c:pt idx="7">
                  <c:v>0.5</c:v>
                </c:pt>
                <c:pt idx="8">
                  <c:v>0.625</c:v>
                </c:pt>
                <c:pt idx="9">
                  <c:v>0.5</c:v>
                </c:pt>
                <c:pt idx="10">
                  <c:v>1</c:v>
                </c:pt>
                <c:pt idx="11">
                  <c:v>0.875</c:v>
                </c:pt>
                <c:pt idx="12">
                  <c:v>0.933333333333333</c:v>
                </c:pt>
                <c:pt idx="13">
                  <c:v>0.642857142857143</c:v>
                </c:pt>
                <c:pt idx="14">
                  <c:v>1</c:v>
                </c:pt>
                <c:pt idx="15">
                  <c:v>0.983333333333333</c:v>
                </c:pt>
                <c:pt idx="16">
                  <c:v>0.75</c:v>
                </c:pt>
                <c:pt idx="17">
                  <c:v>0.555555555555556</c:v>
                </c:pt>
                <c:pt idx="18">
                  <c:v>1</c:v>
                </c:pt>
                <c:pt idx="19">
                  <c:v>0.590909090909091</c:v>
                </c:pt>
                <c:pt idx="20">
                  <c:v>0.75</c:v>
                </c:pt>
                <c:pt idx="21">
                  <c:v>0.928571428571429</c:v>
                </c:pt>
                <c:pt idx="22">
                  <c:v>1</c:v>
                </c:pt>
                <c:pt idx="23">
                  <c:v>0</c:v>
                </c:pt>
                <c:pt idx="24">
                  <c:v>0.671875</c:v>
                </c:pt>
                <c:pt idx="25">
                  <c:v>0.666666666666667</c:v>
                </c:pt>
                <c:pt idx="26">
                  <c:v>0.642857142857143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0.963414634146341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0.705882352941176</c:v>
                </c:pt>
                <c:pt idx="40">
                  <c:v>0.902439024390244</c:v>
                </c:pt>
                <c:pt idx="41">
                  <c:v>1</c:v>
                </c:pt>
                <c:pt idx="42">
                  <c:v>1</c:v>
                </c:pt>
                <c:pt idx="43">
                  <c:v>0.928571428571429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0.875</c:v>
                </c:pt>
                <c:pt idx="52">
                  <c:v>0</c:v>
                </c:pt>
                <c:pt idx="53">
                  <c:v>1</c:v>
                </c:pt>
                <c:pt idx="54">
                  <c:v>0.875</c:v>
                </c:pt>
                <c:pt idx="55">
                  <c:v>0.875</c:v>
                </c:pt>
                <c:pt idx="56">
                  <c:v>1</c:v>
                </c:pt>
                <c:pt idx="57">
                  <c:v>0</c:v>
                </c:pt>
                <c:pt idx="58">
                  <c:v>0.705882352941176</c:v>
                </c:pt>
                <c:pt idx="59">
                  <c:v>1</c:v>
                </c:pt>
                <c:pt idx="60">
                  <c:v>0</c:v>
                </c:pt>
                <c:pt idx="61">
                  <c:v>0.5</c:v>
                </c:pt>
                <c:pt idx="62">
                  <c:v>1</c:v>
                </c:pt>
                <c:pt idx="63">
                  <c:v>0.9</c:v>
                </c:pt>
                <c:pt idx="64">
                  <c:v>0.692307692307692</c:v>
                </c:pt>
                <c:pt idx="65">
                  <c:v>1</c:v>
                </c:pt>
                <c:pt idx="66">
                  <c:v>0.933333333333333</c:v>
                </c:pt>
                <c:pt idx="67">
                  <c:v>0.9</c:v>
                </c:pt>
                <c:pt idx="68">
                  <c:v>0.428571428571429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0.5</c:v>
                </c:pt>
                <c:pt idx="74">
                  <c:v>0.833333333333333</c:v>
                </c:pt>
                <c:pt idx="75">
                  <c:v>0.916666666666667</c:v>
                </c:pt>
                <c:pt idx="76">
                  <c:v>0</c:v>
                </c:pt>
                <c:pt idx="77">
                  <c:v>0.9</c:v>
                </c:pt>
                <c:pt idx="78">
                  <c:v>0.662162162162162</c:v>
                </c:pt>
                <c:pt idx="79">
                  <c:v>0.9</c:v>
                </c:pt>
                <c:pt idx="80">
                  <c:v>1</c:v>
                </c:pt>
                <c:pt idx="81">
                  <c:v>0.75</c:v>
                </c:pt>
                <c:pt idx="82">
                  <c:v>1</c:v>
                </c:pt>
                <c:pt idx="83">
                  <c:v>0.888888888888889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0.875</c:v>
                </c:pt>
                <c:pt idx="88">
                  <c:v>0</c:v>
                </c:pt>
                <c:pt idx="89">
                  <c:v>0</c:v>
                </c:pt>
                <c:pt idx="90">
                  <c:v>0.91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0.6</c:v>
                </c:pt>
                <c:pt idx="97">
                  <c:v>0.884615384615385</c:v>
                </c:pt>
                <c:pt idx="98">
                  <c:v>0</c:v>
                </c:pt>
                <c:pt idx="99">
                  <c:v>0.730769230769231</c:v>
                </c:pt>
                <c:pt idx="100">
                  <c:v>0.928571428571429</c:v>
                </c:pt>
                <c:pt idx="101">
                  <c:v>0.6875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0.905405405405405</c:v>
                </c:pt>
                <c:pt idx="106">
                  <c:v>0.571428571428571</c:v>
                </c:pt>
                <c:pt idx="107">
                  <c:v>0.954545454545455</c:v>
                </c:pt>
                <c:pt idx="108">
                  <c:v>0.85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0.583333333333333</c:v>
                </c:pt>
                <c:pt idx="113">
                  <c:v>0.875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0.5</c:v>
                </c:pt>
                <c:pt idx="126">
                  <c:v>0</c:v>
                </c:pt>
                <c:pt idx="127">
                  <c:v>0.916666666666667</c:v>
                </c:pt>
                <c:pt idx="128">
                  <c:v>1</c:v>
                </c:pt>
                <c:pt idx="129">
                  <c:v>0.833333333333333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0.923076923076923</c:v>
                </c:pt>
                <c:pt idx="134">
                  <c:v>1</c:v>
                </c:pt>
                <c:pt idx="135">
                  <c:v>1</c:v>
                </c:pt>
                <c:pt idx="136">
                  <c:v>0.214285714285714</c:v>
                </c:pt>
                <c:pt idx="137">
                  <c:v>0.772727272727273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0.75</c:v>
                </c:pt>
                <c:pt idx="143">
                  <c:v>0.5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0.857142857142857</c:v>
                </c:pt>
                <c:pt idx="150">
                  <c:v>0.9</c:v>
                </c:pt>
                <c:pt idx="151">
                  <c:v>0.75</c:v>
                </c:pt>
                <c:pt idx="152">
                  <c:v>0.916666666666667</c:v>
                </c:pt>
                <c:pt idx="153">
                  <c:v>0</c:v>
                </c:pt>
                <c:pt idx="154">
                  <c:v>0.625</c:v>
                </c:pt>
                <c:pt idx="155">
                  <c:v>0.9</c:v>
                </c:pt>
                <c:pt idx="156">
                  <c:v>0.875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0.886274509803921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0.9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0.961538461538462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0.55</c:v>
                </c:pt>
                <c:pt idx="180">
                  <c:v>1</c:v>
                </c:pt>
                <c:pt idx="181">
                  <c:v>0.555555555555556</c:v>
                </c:pt>
                <c:pt idx="182">
                  <c:v>0.739130434782609</c:v>
                </c:pt>
                <c:pt idx="183">
                  <c:v>0.916666666666667</c:v>
                </c:pt>
                <c:pt idx="184">
                  <c:v>0.833333333333333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0.916666666666667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0.833333333333333</c:v>
                </c:pt>
                <c:pt idx="200">
                  <c:v>1</c:v>
                </c:pt>
                <c:pt idx="201">
                  <c:v>0.9</c:v>
                </c:pt>
                <c:pt idx="202">
                  <c:v>0</c:v>
                </c:pt>
                <c:pt idx="203">
                  <c:v>0.916666666666667</c:v>
                </c:pt>
                <c:pt idx="204">
                  <c:v>1</c:v>
                </c:pt>
                <c:pt idx="205">
                  <c:v>0.833333333333333</c:v>
                </c:pt>
                <c:pt idx="206">
                  <c:v>0.5</c:v>
                </c:pt>
                <c:pt idx="207">
                  <c:v>0.25</c:v>
                </c:pt>
                <c:pt idx="208">
                  <c:v>0.333333333333333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0.380952380952381</c:v>
                </c:pt>
                <c:pt idx="218">
                  <c:v>0.75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0.8</c:v>
                </c:pt>
                <c:pt idx="223">
                  <c:v>0.5</c:v>
                </c:pt>
                <c:pt idx="224">
                  <c:v>0.942307692307692</c:v>
                </c:pt>
                <c:pt idx="225">
                  <c:v>0</c:v>
                </c:pt>
                <c:pt idx="226">
                  <c:v>0.919117647058823</c:v>
                </c:pt>
                <c:pt idx="227">
                  <c:v>0.833333333333333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0.75</c:v>
                </c:pt>
                <c:pt idx="232">
                  <c:v>1</c:v>
                </c:pt>
                <c:pt idx="233">
                  <c:v>0.777777777777778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0.576923076923077</c:v>
                </c:pt>
                <c:pt idx="239">
                  <c:v>0.75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0.642857142857143</c:v>
                </c:pt>
                <c:pt idx="248">
                  <c:v>1</c:v>
                </c:pt>
                <c:pt idx="249">
                  <c:v>1</c:v>
                </c:pt>
                <c:pt idx="250">
                  <c:v>0.9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0.775</c:v>
                </c:pt>
                <c:pt idx="257">
                  <c:v>0.636666666666667</c:v>
                </c:pt>
                <c:pt idx="258">
                  <c:v>0</c:v>
                </c:pt>
                <c:pt idx="259">
                  <c:v>0.642857142857143</c:v>
                </c:pt>
                <c:pt idx="260">
                  <c:v>0.904761904761905</c:v>
                </c:pt>
                <c:pt idx="261">
                  <c:v>1</c:v>
                </c:pt>
                <c:pt idx="262">
                  <c:v>0.5</c:v>
                </c:pt>
                <c:pt idx="263">
                  <c:v>0.779310344827586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0.7</c:v>
                </c:pt>
                <c:pt idx="269">
                  <c:v>0</c:v>
                </c:pt>
                <c:pt idx="270">
                  <c:v>0.75</c:v>
                </c:pt>
                <c:pt idx="271">
                  <c:v>0</c:v>
                </c:pt>
                <c:pt idx="272">
                  <c:v>1</c:v>
                </c:pt>
                <c:pt idx="273">
                  <c:v>0.851351351351351</c:v>
                </c:pt>
                <c:pt idx="274">
                  <c:v>0</c:v>
                </c:pt>
                <c:pt idx="275">
                  <c:v>0</c:v>
                </c:pt>
                <c:pt idx="276">
                  <c:v>0.428571428571429</c:v>
                </c:pt>
                <c:pt idx="277">
                  <c:v>1</c:v>
                </c:pt>
                <c:pt idx="278">
                  <c:v>0</c:v>
                </c:pt>
                <c:pt idx="279">
                  <c:v>0.5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0.886363636363636</c:v>
                </c:pt>
                <c:pt idx="294">
                  <c:v>0.9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0.909090909090909</c:v>
                </c:pt>
                <c:pt idx="301">
                  <c:v>0</c:v>
                </c:pt>
                <c:pt idx="302">
                  <c:v>0.5</c:v>
                </c:pt>
                <c:pt idx="303">
                  <c:v>0</c:v>
                </c:pt>
                <c:pt idx="304">
                  <c:v>1</c:v>
                </c:pt>
                <c:pt idx="305">
                  <c:v>0.8</c:v>
                </c:pt>
                <c:pt idx="306">
                  <c:v>0</c:v>
                </c:pt>
                <c:pt idx="307">
                  <c:v>0</c:v>
                </c:pt>
                <c:pt idx="308">
                  <c:v>0.741379310344828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0.425</c:v>
                </c:pt>
                <c:pt idx="315">
                  <c:v>1</c:v>
                </c:pt>
                <c:pt idx="316">
                  <c:v>0.5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0.166666666666667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0.9</c:v>
                </c:pt>
                <c:pt idx="330">
                  <c:v>0</c:v>
                </c:pt>
                <c:pt idx="331">
                  <c:v>0.875</c:v>
                </c:pt>
                <c:pt idx="332">
                  <c:v>1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0.918918918918919</c:v>
                </c:pt>
                <c:pt idx="338">
                  <c:v>0.9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0.7</c:v>
                </c:pt>
                <c:pt idx="346">
                  <c:v>0</c:v>
                </c:pt>
                <c:pt idx="347">
                  <c:v>1</c:v>
                </c:pt>
                <c:pt idx="348">
                  <c:v>1</c:v>
                </c:pt>
                <c:pt idx="349">
                  <c:v>0.928571428571429</c:v>
                </c:pt>
                <c:pt idx="350">
                  <c:v>1</c:v>
                </c:pt>
                <c:pt idx="351">
                  <c:v>0.833333333333333</c:v>
                </c:pt>
                <c:pt idx="352">
                  <c:v>0.75</c:v>
                </c:pt>
                <c:pt idx="353">
                  <c:v>0.5</c:v>
                </c:pt>
                <c:pt idx="354">
                  <c:v>0</c:v>
                </c:pt>
                <c:pt idx="355">
                  <c:v>0.5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0</c:v>
                </c:pt>
                <c:pt idx="361">
                  <c:v>0.75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0.875</c:v>
                </c:pt>
                <c:pt idx="372">
                  <c:v>0.944444444444444</c:v>
                </c:pt>
                <c:pt idx="373">
                  <c:v>0.884615384615385</c:v>
                </c:pt>
                <c:pt idx="374">
                  <c:v>0.928571428571429</c:v>
                </c:pt>
                <c:pt idx="375">
                  <c:v>1</c:v>
                </c:pt>
                <c:pt idx="376">
                  <c:v>0</c:v>
                </c:pt>
                <c:pt idx="377">
                  <c:v>0.833333333333333</c:v>
                </c:pt>
                <c:pt idx="378">
                  <c:v>0.8125</c:v>
                </c:pt>
                <c:pt idx="379">
                  <c:v>0.928571428571429</c:v>
                </c:pt>
                <c:pt idx="380">
                  <c:v>0</c:v>
                </c:pt>
                <c:pt idx="381">
                  <c:v>1</c:v>
                </c:pt>
                <c:pt idx="382">
                  <c:v>0.7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0.8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0.972222222222222</c:v>
                </c:pt>
                <c:pt idx="397">
                  <c:v>0.777777777777778</c:v>
                </c:pt>
                <c:pt idx="398">
                  <c:v>0</c:v>
                </c:pt>
                <c:pt idx="399">
                  <c:v>1</c:v>
                </c:pt>
                <c:pt idx="400">
                  <c:v>0.375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0.704225352112676</c:v>
                </c:pt>
                <c:pt idx="409">
                  <c:v>0</c:v>
                </c:pt>
                <c:pt idx="410">
                  <c:v>1</c:v>
                </c:pt>
                <c:pt idx="411">
                  <c:v>0.5625</c:v>
                </c:pt>
                <c:pt idx="412">
                  <c:v>0.7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0.925925925925926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0.8</c:v>
                </c:pt>
                <c:pt idx="426">
                  <c:v>0</c:v>
                </c:pt>
                <c:pt idx="427">
                  <c:v>0.951612903225806</c:v>
                </c:pt>
                <c:pt idx="428">
                  <c:v>0.625</c:v>
                </c:pt>
                <c:pt idx="429">
                  <c:v>0</c:v>
                </c:pt>
                <c:pt idx="430">
                  <c:v>0.946808510638298</c:v>
                </c:pt>
                <c:pt idx="431">
                  <c:v>0.5</c:v>
                </c:pt>
                <c:pt idx="432">
                  <c:v>0</c:v>
                </c:pt>
                <c:pt idx="433">
                  <c:v>0.5</c:v>
                </c:pt>
                <c:pt idx="434">
                  <c:v>0.891891891891892</c:v>
                </c:pt>
                <c:pt idx="435">
                  <c:v>0</c:v>
                </c:pt>
                <c:pt idx="436">
                  <c:v>0.5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0.5</c:v>
                </c:pt>
                <c:pt idx="445">
                  <c:v>1</c:v>
                </c:pt>
                <c:pt idx="446">
                  <c:v>1</c:v>
                </c:pt>
                <c:pt idx="447">
                  <c:v>0.5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0.928571428571429</c:v>
                </c:pt>
                <c:pt idx="457">
                  <c:v>0.895833333333333</c:v>
                </c:pt>
                <c:pt idx="458">
                  <c:v>1</c:v>
                </c:pt>
                <c:pt idx="459">
                  <c:v>0</c:v>
                </c:pt>
                <c:pt idx="460">
                  <c:v>0.6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0.41304347826087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0.75</c:v>
                </c:pt>
                <c:pt idx="469">
                  <c:v>1</c:v>
                </c:pt>
                <c:pt idx="470">
                  <c:v>0.916666666666667</c:v>
                </c:pt>
                <c:pt idx="471">
                  <c:v>0</c:v>
                </c:pt>
                <c:pt idx="472">
                  <c:v>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473"/>
                <c:pt idx="0">
                  <c:v>18</c:v>
                </c:pt>
                <c:pt idx="1">
                  <c:v>14</c:v>
                </c:pt>
                <c:pt idx="2">
                  <c:v>4</c:v>
                </c:pt>
                <c:pt idx="3">
                  <c:v>6</c:v>
                </c:pt>
                <c:pt idx="4">
                  <c:v>20</c:v>
                </c:pt>
                <c:pt idx="5">
                  <c:v>3</c:v>
                </c:pt>
                <c:pt idx="6">
                  <c:v>21</c:v>
                </c:pt>
                <c:pt idx="7">
                  <c:v>10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  <c:pt idx="11">
                  <c:v>11</c:v>
                </c:pt>
                <c:pt idx="12">
                  <c:v>32</c:v>
                </c:pt>
                <c:pt idx="13">
                  <c:v>21</c:v>
                </c:pt>
                <c:pt idx="14">
                  <c:v>11</c:v>
                </c:pt>
                <c:pt idx="15">
                  <c:v>56</c:v>
                </c:pt>
                <c:pt idx="16">
                  <c:v>27</c:v>
                </c:pt>
                <c:pt idx="17">
                  <c:v>23</c:v>
                </c:pt>
                <c:pt idx="18">
                  <c:v>11</c:v>
                </c:pt>
                <c:pt idx="19">
                  <c:v>16</c:v>
                </c:pt>
                <c:pt idx="20">
                  <c:v>9</c:v>
                </c:pt>
                <c:pt idx="21">
                  <c:v>17</c:v>
                </c:pt>
                <c:pt idx="22">
                  <c:v>9</c:v>
                </c:pt>
                <c:pt idx="23">
                  <c:v>1</c:v>
                </c:pt>
                <c:pt idx="24">
                  <c:v>45</c:v>
                </c:pt>
                <c:pt idx="25">
                  <c:v>19</c:v>
                </c:pt>
                <c:pt idx="26">
                  <c:v>39</c:v>
                </c:pt>
                <c:pt idx="27">
                  <c:v>10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47</c:v>
                </c:pt>
                <c:pt idx="34">
                  <c:v>4</c:v>
                </c:pt>
                <c:pt idx="35">
                  <c:v>6</c:v>
                </c:pt>
                <c:pt idx="36">
                  <c:v>2</c:v>
                </c:pt>
                <c:pt idx="37">
                  <c:v>2</c:v>
                </c:pt>
                <c:pt idx="38">
                  <c:v>8</c:v>
                </c:pt>
                <c:pt idx="39">
                  <c:v>25</c:v>
                </c:pt>
                <c:pt idx="40">
                  <c:v>68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6</c:v>
                </c:pt>
                <c:pt idx="45">
                  <c:v>6</c:v>
                </c:pt>
                <c:pt idx="46">
                  <c:v>16</c:v>
                </c:pt>
                <c:pt idx="47">
                  <c:v>1</c:v>
                </c:pt>
                <c:pt idx="48">
                  <c:v>11</c:v>
                </c:pt>
                <c:pt idx="49">
                  <c:v>7</c:v>
                </c:pt>
                <c:pt idx="50">
                  <c:v>9</c:v>
                </c:pt>
                <c:pt idx="51">
                  <c:v>14</c:v>
                </c:pt>
                <c:pt idx="52">
                  <c:v>5</c:v>
                </c:pt>
                <c:pt idx="53">
                  <c:v>13</c:v>
                </c:pt>
                <c:pt idx="54">
                  <c:v>23</c:v>
                </c:pt>
                <c:pt idx="55">
                  <c:v>23</c:v>
                </c:pt>
                <c:pt idx="56">
                  <c:v>16</c:v>
                </c:pt>
                <c:pt idx="57">
                  <c:v>4</c:v>
                </c:pt>
                <c:pt idx="58">
                  <c:v>27</c:v>
                </c:pt>
                <c:pt idx="59">
                  <c:v>6</c:v>
                </c:pt>
                <c:pt idx="60">
                  <c:v>2</c:v>
                </c:pt>
                <c:pt idx="61">
                  <c:v>39</c:v>
                </c:pt>
                <c:pt idx="62">
                  <c:v>7</c:v>
                </c:pt>
                <c:pt idx="63">
                  <c:v>11</c:v>
                </c:pt>
                <c:pt idx="64">
                  <c:v>18</c:v>
                </c:pt>
                <c:pt idx="65">
                  <c:v>8</c:v>
                </c:pt>
                <c:pt idx="66">
                  <c:v>21</c:v>
                </c:pt>
                <c:pt idx="67">
                  <c:v>11</c:v>
                </c:pt>
                <c:pt idx="68">
                  <c:v>13</c:v>
                </c:pt>
                <c:pt idx="69">
                  <c:v>29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7</c:v>
                </c:pt>
                <c:pt idx="74">
                  <c:v>15</c:v>
                </c:pt>
                <c:pt idx="75">
                  <c:v>15</c:v>
                </c:pt>
                <c:pt idx="76">
                  <c:v>2</c:v>
                </c:pt>
                <c:pt idx="77">
                  <c:v>9</c:v>
                </c:pt>
                <c:pt idx="78">
                  <c:v>199</c:v>
                </c:pt>
                <c:pt idx="79">
                  <c:v>35</c:v>
                </c:pt>
                <c:pt idx="80">
                  <c:v>8</c:v>
                </c:pt>
                <c:pt idx="81">
                  <c:v>20</c:v>
                </c:pt>
                <c:pt idx="82">
                  <c:v>20</c:v>
                </c:pt>
                <c:pt idx="83">
                  <c:v>25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20</c:v>
                </c:pt>
                <c:pt idx="88">
                  <c:v>23</c:v>
                </c:pt>
                <c:pt idx="89">
                  <c:v>3</c:v>
                </c:pt>
                <c:pt idx="90">
                  <c:v>99</c:v>
                </c:pt>
                <c:pt idx="91">
                  <c:v>8</c:v>
                </c:pt>
                <c:pt idx="92">
                  <c:v>19</c:v>
                </c:pt>
                <c:pt idx="93">
                  <c:v>3</c:v>
                </c:pt>
                <c:pt idx="94">
                  <c:v>18</c:v>
                </c:pt>
                <c:pt idx="95">
                  <c:v>17</c:v>
                </c:pt>
                <c:pt idx="96">
                  <c:v>12</c:v>
                </c:pt>
                <c:pt idx="97">
                  <c:v>22</c:v>
                </c:pt>
                <c:pt idx="98">
                  <c:v>9</c:v>
                </c:pt>
                <c:pt idx="99">
                  <c:v>33</c:v>
                </c:pt>
                <c:pt idx="100">
                  <c:v>35</c:v>
                </c:pt>
                <c:pt idx="101">
                  <c:v>22</c:v>
                </c:pt>
                <c:pt idx="102">
                  <c:v>7</c:v>
                </c:pt>
                <c:pt idx="103">
                  <c:v>8</c:v>
                </c:pt>
                <c:pt idx="104">
                  <c:v>18</c:v>
                </c:pt>
                <c:pt idx="105">
                  <c:v>108</c:v>
                </c:pt>
                <c:pt idx="106">
                  <c:v>14</c:v>
                </c:pt>
                <c:pt idx="107">
                  <c:v>22</c:v>
                </c:pt>
                <c:pt idx="108">
                  <c:v>16</c:v>
                </c:pt>
                <c:pt idx="109">
                  <c:v>5</c:v>
                </c:pt>
                <c:pt idx="110">
                  <c:v>4</c:v>
                </c:pt>
                <c:pt idx="111">
                  <c:v>3</c:v>
                </c:pt>
                <c:pt idx="112">
                  <c:v>18</c:v>
                </c:pt>
                <c:pt idx="113">
                  <c:v>8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</c:v>
                </c:pt>
                <c:pt idx="118">
                  <c:v>9</c:v>
                </c:pt>
                <c:pt idx="119">
                  <c:v>4</c:v>
                </c:pt>
                <c:pt idx="120">
                  <c:v>10</c:v>
                </c:pt>
                <c:pt idx="121">
                  <c:v>3</c:v>
                </c:pt>
                <c:pt idx="122">
                  <c:v>11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2</c:v>
                </c:pt>
                <c:pt idx="127">
                  <c:v>10</c:v>
                </c:pt>
                <c:pt idx="128">
                  <c:v>6</c:v>
                </c:pt>
                <c:pt idx="129">
                  <c:v>13</c:v>
                </c:pt>
                <c:pt idx="130">
                  <c:v>2</c:v>
                </c:pt>
                <c:pt idx="131">
                  <c:v>5</c:v>
                </c:pt>
                <c:pt idx="132">
                  <c:v>4</c:v>
                </c:pt>
                <c:pt idx="133">
                  <c:v>21</c:v>
                </c:pt>
                <c:pt idx="134">
                  <c:v>9</c:v>
                </c:pt>
                <c:pt idx="135">
                  <c:v>6</c:v>
                </c:pt>
                <c:pt idx="136">
                  <c:v>15</c:v>
                </c:pt>
                <c:pt idx="137">
                  <c:v>16</c:v>
                </c:pt>
                <c:pt idx="138">
                  <c:v>6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12</c:v>
                </c:pt>
                <c:pt idx="145">
                  <c:v>6</c:v>
                </c:pt>
                <c:pt idx="146">
                  <c:v>5</c:v>
                </c:pt>
                <c:pt idx="147">
                  <c:v>4</c:v>
                </c:pt>
                <c:pt idx="148">
                  <c:v>6</c:v>
                </c:pt>
                <c:pt idx="149">
                  <c:v>19</c:v>
                </c:pt>
                <c:pt idx="150">
                  <c:v>25</c:v>
                </c:pt>
                <c:pt idx="151">
                  <c:v>7</c:v>
                </c:pt>
                <c:pt idx="152">
                  <c:v>20</c:v>
                </c:pt>
                <c:pt idx="153">
                  <c:v>4</c:v>
                </c:pt>
                <c:pt idx="154">
                  <c:v>12</c:v>
                </c:pt>
                <c:pt idx="155">
                  <c:v>9</c:v>
                </c:pt>
                <c:pt idx="156">
                  <c:v>8</c:v>
                </c:pt>
                <c:pt idx="157">
                  <c:v>10</c:v>
                </c:pt>
                <c:pt idx="158">
                  <c:v>4</c:v>
                </c:pt>
                <c:pt idx="159">
                  <c:v>4</c:v>
                </c:pt>
                <c:pt idx="160">
                  <c:v>6</c:v>
                </c:pt>
                <c:pt idx="161">
                  <c:v>6</c:v>
                </c:pt>
                <c:pt idx="162">
                  <c:v>4</c:v>
                </c:pt>
                <c:pt idx="163">
                  <c:v>34</c:v>
                </c:pt>
                <c:pt idx="164">
                  <c:v>8</c:v>
                </c:pt>
                <c:pt idx="165">
                  <c:v>193</c:v>
                </c:pt>
                <c:pt idx="166">
                  <c:v>5</c:v>
                </c:pt>
                <c:pt idx="167">
                  <c:v>4</c:v>
                </c:pt>
                <c:pt idx="168">
                  <c:v>4</c:v>
                </c:pt>
                <c:pt idx="169">
                  <c:v>8</c:v>
                </c:pt>
                <c:pt idx="170">
                  <c:v>4</c:v>
                </c:pt>
                <c:pt idx="171">
                  <c:v>8</c:v>
                </c:pt>
                <c:pt idx="172">
                  <c:v>8</c:v>
                </c:pt>
                <c:pt idx="173">
                  <c:v>6</c:v>
                </c:pt>
                <c:pt idx="174">
                  <c:v>16</c:v>
                </c:pt>
                <c:pt idx="175">
                  <c:v>20</c:v>
                </c:pt>
                <c:pt idx="176">
                  <c:v>8</c:v>
                </c:pt>
                <c:pt idx="177">
                  <c:v>6</c:v>
                </c:pt>
                <c:pt idx="178">
                  <c:v>6</c:v>
                </c:pt>
                <c:pt idx="179">
                  <c:v>16</c:v>
                </c:pt>
                <c:pt idx="180">
                  <c:v>14</c:v>
                </c:pt>
                <c:pt idx="181">
                  <c:v>33</c:v>
                </c:pt>
                <c:pt idx="182">
                  <c:v>33</c:v>
                </c:pt>
                <c:pt idx="183">
                  <c:v>10</c:v>
                </c:pt>
                <c:pt idx="184">
                  <c:v>26</c:v>
                </c:pt>
                <c:pt idx="185">
                  <c:v>10</c:v>
                </c:pt>
                <c:pt idx="186">
                  <c:v>6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17</c:v>
                </c:pt>
                <c:pt idx="191">
                  <c:v>15</c:v>
                </c:pt>
                <c:pt idx="192">
                  <c:v>3</c:v>
                </c:pt>
                <c:pt idx="193">
                  <c:v>4</c:v>
                </c:pt>
                <c:pt idx="194">
                  <c:v>7</c:v>
                </c:pt>
                <c:pt idx="195">
                  <c:v>10</c:v>
                </c:pt>
                <c:pt idx="196">
                  <c:v>17</c:v>
                </c:pt>
                <c:pt idx="197">
                  <c:v>4</c:v>
                </c:pt>
                <c:pt idx="198">
                  <c:v>3</c:v>
                </c:pt>
                <c:pt idx="199">
                  <c:v>18</c:v>
                </c:pt>
                <c:pt idx="200">
                  <c:v>10</c:v>
                </c:pt>
                <c:pt idx="201">
                  <c:v>15</c:v>
                </c:pt>
                <c:pt idx="202">
                  <c:v>5</c:v>
                </c:pt>
                <c:pt idx="203">
                  <c:v>19</c:v>
                </c:pt>
                <c:pt idx="204">
                  <c:v>4</c:v>
                </c:pt>
                <c:pt idx="205">
                  <c:v>8</c:v>
                </c:pt>
                <c:pt idx="206">
                  <c:v>11</c:v>
                </c:pt>
                <c:pt idx="207">
                  <c:v>6</c:v>
                </c:pt>
                <c:pt idx="208">
                  <c:v>16</c:v>
                </c:pt>
                <c:pt idx="209">
                  <c:v>8</c:v>
                </c:pt>
                <c:pt idx="210">
                  <c:v>2</c:v>
                </c:pt>
                <c:pt idx="211">
                  <c:v>9</c:v>
                </c:pt>
                <c:pt idx="212">
                  <c:v>2</c:v>
                </c:pt>
                <c:pt idx="213">
                  <c:v>2</c:v>
                </c:pt>
                <c:pt idx="214">
                  <c:v>17</c:v>
                </c:pt>
                <c:pt idx="215">
                  <c:v>2</c:v>
                </c:pt>
                <c:pt idx="216">
                  <c:v>2</c:v>
                </c:pt>
                <c:pt idx="217">
                  <c:v>32</c:v>
                </c:pt>
                <c:pt idx="218">
                  <c:v>7</c:v>
                </c:pt>
                <c:pt idx="219">
                  <c:v>2</c:v>
                </c:pt>
                <c:pt idx="220">
                  <c:v>2</c:v>
                </c:pt>
                <c:pt idx="221">
                  <c:v>5</c:v>
                </c:pt>
                <c:pt idx="222">
                  <c:v>55</c:v>
                </c:pt>
                <c:pt idx="223">
                  <c:v>14</c:v>
                </c:pt>
                <c:pt idx="224">
                  <c:v>48</c:v>
                </c:pt>
                <c:pt idx="225">
                  <c:v>3</c:v>
                </c:pt>
                <c:pt idx="226">
                  <c:v>120</c:v>
                </c:pt>
                <c:pt idx="227">
                  <c:v>18</c:v>
                </c:pt>
                <c:pt idx="228">
                  <c:v>1</c:v>
                </c:pt>
                <c:pt idx="229">
                  <c:v>2</c:v>
                </c:pt>
                <c:pt idx="230">
                  <c:v>4</c:v>
                </c:pt>
                <c:pt idx="231">
                  <c:v>6</c:v>
                </c:pt>
                <c:pt idx="232">
                  <c:v>5</c:v>
                </c:pt>
                <c:pt idx="233">
                  <c:v>18</c:v>
                </c:pt>
                <c:pt idx="234">
                  <c:v>11</c:v>
                </c:pt>
                <c:pt idx="235">
                  <c:v>10</c:v>
                </c:pt>
                <c:pt idx="236">
                  <c:v>19</c:v>
                </c:pt>
                <c:pt idx="237">
                  <c:v>2</c:v>
                </c:pt>
                <c:pt idx="238">
                  <c:v>25</c:v>
                </c:pt>
                <c:pt idx="239">
                  <c:v>10</c:v>
                </c:pt>
                <c:pt idx="240">
                  <c:v>16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5</c:v>
                </c:pt>
                <c:pt idx="245">
                  <c:v>6</c:v>
                </c:pt>
                <c:pt idx="246">
                  <c:v>10</c:v>
                </c:pt>
                <c:pt idx="247">
                  <c:v>32</c:v>
                </c:pt>
                <c:pt idx="248">
                  <c:v>8</c:v>
                </c:pt>
                <c:pt idx="249">
                  <c:v>36</c:v>
                </c:pt>
                <c:pt idx="250">
                  <c:v>9</c:v>
                </c:pt>
                <c:pt idx="251">
                  <c:v>3</c:v>
                </c:pt>
                <c:pt idx="252">
                  <c:v>8</c:v>
                </c:pt>
                <c:pt idx="253">
                  <c:v>2</c:v>
                </c:pt>
                <c:pt idx="254">
                  <c:v>7</c:v>
                </c:pt>
                <c:pt idx="255">
                  <c:v>11</c:v>
                </c:pt>
                <c:pt idx="256">
                  <c:v>45</c:v>
                </c:pt>
                <c:pt idx="257">
                  <c:v>189</c:v>
                </c:pt>
                <c:pt idx="258">
                  <c:v>2</c:v>
                </c:pt>
                <c:pt idx="259">
                  <c:v>18</c:v>
                </c:pt>
                <c:pt idx="260">
                  <c:v>49</c:v>
                </c:pt>
                <c:pt idx="261">
                  <c:v>5</c:v>
                </c:pt>
                <c:pt idx="262">
                  <c:v>19</c:v>
                </c:pt>
                <c:pt idx="263">
                  <c:v>184</c:v>
                </c:pt>
                <c:pt idx="264">
                  <c:v>14</c:v>
                </c:pt>
                <c:pt idx="265">
                  <c:v>2</c:v>
                </c:pt>
                <c:pt idx="266">
                  <c:v>4</c:v>
                </c:pt>
                <c:pt idx="267">
                  <c:v>7</c:v>
                </c:pt>
                <c:pt idx="268">
                  <c:v>14</c:v>
                </c:pt>
                <c:pt idx="269">
                  <c:v>3</c:v>
                </c:pt>
                <c:pt idx="270">
                  <c:v>5</c:v>
                </c:pt>
                <c:pt idx="271">
                  <c:v>2</c:v>
                </c:pt>
                <c:pt idx="272">
                  <c:v>20</c:v>
                </c:pt>
                <c:pt idx="273">
                  <c:v>56</c:v>
                </c:pt>
                <c:pt idx="274">
                  <c:v>6</c:v>
                </c:pt>
                <c:pt idx="275">
                  <c:v>2</c:v>
                </c:pt>
                <c:pt idx="276">
                  <c:v>51</c:v>
                </c:pt>
                <c:pt idx="277">
                  <c:v>11</c:v>
                </c:pt>
                <c:pt idx="278">
                  <c:v>3</c:v>
                </c:pt>
                <c:pt idx="279">
                  <c:v>7</c:v>
                </c:pt>
                <c:pt idx="280">
                  <c:v>2</c:v>
                </c:pt>
                <c:pt idx="281">
                  <c:v>10</c:v>
                </c:pt>
                <c:pt idx="282">
                  <c:v>4</c:v>
                </c:pt>
                <c:pt idx="283">
                  <c:v>8</c:v>
                </c:pt>
                <c:pt idx="284">
                  <c:v>2</c:v>
                </c:pt>
                <c:pt idx="285">
                  <c:v>2</c:v>
                </c:pt>
                <c:pt idx="286">
                  <c:v>43</c:v>
                </c:pt>
                <c:pt idx="287">
                  <c:v>4</c:v>
                </c:pt>
                <c:pt idx="288">
                  <c:v>18</c:v>
                </c:pt>
                <c:pt idx="289">
                  <c:v>14</c:v>
                </c:pt>
                <c:pt idx="290">
                  <c:v>8</c:v>
                </c:pt>
                <c:pt idx="291">
                  <c:v>14</c:v>
                </c:pt>
                <c:pt idx="292">
                  <c:v>9</c:v>
                </c:pt>
                <c:pt idx="293">
                  <c:v>44</c:v>
                </c:pt>
                <c:pt idx="294">
                  <c:v>16</c:v>
                </c:pt>
                <c:pt idx="295">
                  <c:v>4</c:v>
                </c:pt>
                <c:pt idx="296">
                  <c:v>2</c:v>
                </c:pt>
                <c:pt idx="297">
                  <c:v>13</c:v>
                </c:pt>
                <c:pt idx="298">
                  <c:v>16</c:v>
                </c:pt>
                <c:pt idx="299">
                  <c:v>2</c:v>
                </c:pt>
                <c:pt idx="300">
                  <c:v>18</c:v>
                </c:pt>
                <c:pt idx="301">
                  <c:v>2</c:v>
                </c:pt>
                <c:pt idx="302">
                  <c:v>20</c:v>
                </c:pt>
                <c:pt idx="303">
                  <c:v>10</c:v>
                </c:pt>
                <c:pt idx="304">
                  <c:v>13</c:v>
                </c:pt>
                <c:pt idx="305">
                  <c:v>19</c:v>
                </c:pt>
                <c:pt idx="306">
                  <c:v>8</c:v>
                </c:pt>
                <c:pt idx="307">
                  <c:v>2</c:v>
                </c:pt>
                <c:pt idx="308">
                  <c:v>58</c:v>
                </c:pt>
                <c:pt idx="309">
                  <c:v>2</c:v>
                </c:pt>
                <c:pt idx="310">
                  <c:v>2</c:v>
                </c:pt>
                <c:pt idx="311">
                  <c:v>6</c:v>
                </c:pt>
                <c:pt idx="312">
                  <c:v>3</c:v>
                </c:pt>
                <c:pt idx="313">
                  <c:v>3</c:v>
                </c:pt>
                <c:pt idx="314">
                  <c:v>36</c:v>
                </c:pt>
                <c:pt idx="315">
                  <c:v>5</c:v>
                </c:pt>
                <c:pt idx="316">
                  <c:v>8</c:v>
                </c:pt>
                <c:pt idx="317">
                  <c:v>7</c:v>
                </c:pt>
                <c:pt idx="318">
                  <c:v>3</c:v>
                </c:pt>
                <c:pt idx="319">
                  <c:v>17</c:v>
                </c:pt>
                <c:pt idx="320">
                  <c:v>10</c:v>
                </c:pt>
                <c:pt idx="321">
                  <c:v>15</c:v>
                </c:pt>
                <c:pt idx="322">
                  <c:v>5</c:v>
                </c:pt>
                <c:pt idx="323">
                  <c:v>6</c:v>
                </c:pt>
                <c:pt idx="324">
                  <c:v>2</c:v>
                </c:pt>
                <c:pt idx="325">
                  <c:v>26</c:v>
                </c:pt>
                <c:pt idx="326">
                  <c:v>5</c:v>
                </c:pt>
                <c:pt idx="327">
                  <c:v>11</c:v>
                </c:pt>
                <c:pt idx="328">
                  <c:v>16</c:v>
                </c:pt>
                <c:pt idx="329">
                  <c:v>24</c:v>
                </c:pt>
                <c:pt idx="330">
                  <c:v>5</c:v>
                </c:pt>
                <c:pt idx="331">
                  <c:v>9</c:v>
                </c:pt>
                <c:pt idx="332">
                  <c:v>7</c:v>
                </c:pt>
                <c:pt idx="333">
                  <c:v>14</c:v>
                </c:pt>
                <c:pt idx="334">
                  <c:v>21</c:v>
                </c:pt>
                <c:pt idx="335">
                  <c:v>3</c:v>
                </c:pt>
                <c:pt idx="336">
                  <c:v>7</c:v>
                </c:pt>
                <c:pt idx="337">
                  <c:v>64</c:v>
                </c:pt>
                <c:pt idx="338">
                  <c:v>43</c:v>
                </c:pt>
                <c:pt idx="339">
                  <c:v>12</c:v>
                </c:pt>
                <c:pt idx="340">
                  <c:v>9</c:v>
                </c:pt>
                <c:pt idx="341">
                  <c:v>14</c:v>
                </c:pt>
                <c:pt idx="342">
                  <c:v>9</c:v>
                </c:pt>
                <c:pt idx="343">
                  <c:v>17</c:v>
                </c:pt>
                <c:pt idx="344">
                  <c:v>10</c:v>
                </c:pt>
                <c:pt idx="345">
                  <c:v>24</c:v>
                </c:pt>
                <c:pt idx="346">
                  <c:v>3</c:v>
                </c:pt>
                <c:pt idx="347">
                  <c:v>13</c:v>
                </c:pt>
                <c:pt idx="348">
                  <c:v>16</c:v>
                </c:pt>
                <c:pt idx="349">
                  <c:v>18</c:v>
                </c:pt>
                <c:pt idx="350">
                  <c:v>8</c:v>
                </c:pt>
                <c:pt idx="351">
                  <c:v>7</c:v>
                </c:pt>
                <c:pt idx="352">
                  <c:v>15</c:v>
                </c:pt>
                <c:pt idx="353">
                  <c:v>12</c:v>
                </c:pt>
                <c:pt idx="354">
                  <c:v>4</c:v>
                </c:pt>
                <c:pt idx="355">
                  <c:v>5</c:v>
                </c:pt>
                <c:pt idx="356">
                  <c:v>11</c:v>
                </c:pt>
                <c:pt idx="357">
                  <c:v>15</c:v>
                </c:pt>
                <c:pt idx="358">
                  <c:v>12</c:v>
                </c:pt>
                <c:pt idx="359">
                  <c:v>10</c:v>
                </c:pt>
                <c:pt idx="360">
                  <c:v>3</c:v>
                </c:pt>
                <c:pt idx="361">
                  <c:v>11</c:v>
                </c:pt>
                <c:pt idx="362">
                  <c:v>4</c:v>
                </c:pt>
                <c:pt idx="363">
                  <c:v>2</c:v>
                </c:pt>
                <c:pt idx="364">
                  <c:v>23</c:v>
                </c:pt>
                <c:pt idx="365">
                  <c:v>7</c:v>
                </c:pt>
                <c:pt idx="366">
                  <c:v>4</c:v>
                </c:pt>
                <c:pt idx="367">
                  <c:v>11</c:v>
                </c:pt>
                <c:pt idx="368">
                  <c:v>9</c:v>
                </c:pt>
                <c:pt idx="369">
                  <c:v>11</c:v>
                </c:pt>
                <c:pt idx="370">
                  <c:v>13</c:v>
                </c:pt>
                <c:pt idx="371">
                  <c:v>25</c:v>
                </c:pt>
                <c:pt idx="372">
                  <c:v>15</c:v>
                </c:pt>
                <c:pt idx="373">
                  <c:v>21</c:v>
                </c:pt>
                <c:pt idx="374">
                  <c:v>25</c:v>
                </c:pt>
                <c:pt idx="375">
                  <c:v>10</c:v>
                </c:pt>
                <c:pt idx="376">
                  <c:v>4</c:v>
                </c:pt>
                <c:pt idx="377">
                  <c:v>39</c:v>
                </c:pt>
                <c:pt idx="378">
                  <c:v>46</c:v>
                </c:pt>
                <c:pt idx="379">
                  <c:v>13</c:v>
                </c:pt>
                <c:pt idx="380">
                  <c:v>1</c:v>
                </c:pt>
                <c:pt idx="381">
                  <c:v>21</c:v>
                </c:pt>
                <c:pt idx="382">
                  <c:v>11</c:v>
                </c:pt>
                <c:pt idx="383">
                  <c:v>6</c:v>
                </c:pt>
                <c:pt idx="384">
                  <c:v>14</c:v>
                </c:pt>
                <c:pt idx="385">
                  <c:v>3</c:v>
                </c:pt>
                <c:pt idx="386">
                  <c:v>16</c:v>
                </c:pt>
                <c:pt idx="387">
                  <c:v>11</c:v>
                </c:pt>
                <c:pt idx="388">
                  <c:v>31</c:v>
                </c:pt>
                <c:pt idx="389">
                  <c:v>15</c:v>
                </c:pt>
                <c:pt idx="390">
                  <c:v>29</c:v>
                </c:pt>
                <c:pt idx="391">
                  <c:v>4</c:v>
                </c:pt>
                <c:pt idx="392">
                  <c:v>6</c:v>
                </c:pt>
                <c:pt idx="393">
                  <c:v>12</c:v>
                </c:pt>
                <c:pt idx="394">
                  <c:v>3</c:v>
                </c:pt>
                <c:pt idx="395">
                  <c:v>5</c:v>
                </c:pt>
                <c:pt idx="396">
                  <c:v>43</c:v>
                </c:pt>
                <c:pt idx="397">
                  <c:v>20</c:v>
                </c:pt>
                <c:pt idx="398">
                  <c:v>2</c:v>
                </c:pt>
                <c:pt idx="399">
                  <c:v>36</c:v>
                </c:pt>
                <c:pt idx="400">
                  <c:v>9</c:v>
                </c:pt>
                <c:pt idx="401">
                  <c:v>5</c:v>
                </c:pt>
                <c:pt idx="402">
                  <c:v>2</c:v>
                </c:pt>
                <c:pt idx="403">
                  <c:v>7</c:v>
                </c:pt>
                <c:pt idx="404">
                  <c:v>5</c:v>
                </c:pt>
                <c:pt idx="405">
                  <c:v>3</c:v>
                </c:pt>
                <c:pt idx="406">
                  <c:v>5</c:v>
                </c:pt>
                <c:pt idx="407">
                  <c:v>3</c:v>
                </c:pt>
                <c:pt idx="408">
                  <c:v>141</c:v>
                </c:pt>
                <c:pt idx="409">
                  <c:v>5</c:v>
                </c:pt>
                <c:pt idx="410">
                  <c:v>18</c:v>
                </c:pt>
                <c:pt idx="411">
                  <c:v>12</c:v>
                </c:pt>
                <c:pt idx="412">
                  <c:v>7</c:v>
                </c:pt>
                <c:pt idx="413">
                  <c:v>2</c:v>
                </c:pt>
                <c:pt idx="414">
                  <c:v>2</c:v>
                </c:pt>
                <c:pt idx="415">
                  <c:v>3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203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22</c:v>
                </c:pt>
                <c:pt idx="426">
                  <c:v>1</c:v>
                </c:pt>
                <c:pt idx="427">
                  <c:v>75</c:v>
                </c:pt>
                <c:pt idx="428">
                  <c:v>16</c:v>
                </c:pt>
                <c:pt idx="429">
                  <c:v>6</c:v>
                </c:pt>
                <c:pt idx="430">
                  <c:v>168</c:v>
                </c:pt>
                <c:pt idx="431">
                  <c:v>5</c:v>
                </c:pt>
                <c:pt idx="432">
                  <c:v>2</c:v>
                </c:pt>
                <c:pt idx="433">
                  <c:v>3</c:v>
                </c:pt>
                <c:pt idx="434">
                  <c:v>61</c:v>
                </c:pt>
                <c:pt idx="435">
                  <c:v>6</c:v>
                </c:pt>
                <c:pt idx="436">
                  <c:v>6</c:v>
                </c:pt>
                <c:pt idx="437">
                  <c:v>5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3</c:v>
                </c:pt>
                <c:pt idx="442">
                  <c:v>1</c:v>
                </c:pt>
                <c:pt idx="443">
                  <c:v>1</c:v>
                </c:pt>
                <c:pt idx="444">
                  <c:v>20</c:v>
                </c:pt>
                <c:pt idx="445">
                  <c:v>25</c:v>
                </c:pt>
                <c:pt idx="446">
                  <c:v>7</c:v>
                </c:pt>
                <c:pt idx="447">
                  <c:v>18</c:v>
                </c:pt>
                <c:pt idx="448">
                  <c:v>5</c:v>
                </c:pt>
                <c:pt idx="449">
                  <c:v>4</c:v>
                </c:pt>
                <c:pt idx="450">
                  <c:v>1</c:v>
                </c:pt>
                <c:pt idx="451">
                  <c:v>10</c:v>
                </c:pt>
                <c:pt idx="452">
                  <c:v>13</c:v>
                </c:pt>
                <c:pt idx="453">
                  <c:v>10</c:v>
                </c:pt>
                <c:pt idx="454">
                  <c:v>4</c:v>
                </c:pt>
                <c:pt idx="455">
                  <c:v>13</c:v>
                </c:pt>
                <c:pt idx="456">
                  <c:v>11</c:v>
                </c:pt>
                <c:pt idx="457">
                  <c:v>45</c:v>
                </c:pt>
                <c:pt idx="458">
                  <c:v>8</c:v>
                </c:pt>
                <c:pt idx="459">
                  <c:v>3</c:v>
                </c:pt>
                <c:pt idx="460">
                  <c:v>9</c:v>
                </c:pt>
                <c:pt idx="461">
                  <c:v>2</c:v>
                </c:pt>
                <c:pt idx="462">
                  <c:v>13</c:v>
                </c:pt>
                <c:pt idx="463">
                  <c:v>5</c:v>
                </c:pt>
                <c:pt idx="464">
                  <c:v>45</c:v>
                </c:pt>
                <c:pt idx="465">
                  <c:v>18</c:v>
                </c:pt>
                <c:pt idx="466">
                  <c:v>12</c:v>
                </c:pt>
                <c:pt idx="467">
                  <c:v>8</c:v>
                </c:pt>
                <c:pt idx="468">
                  <c:v>11</c:v>
                </c:pt>
                <c:pt idx="469">
                  <c:v>13</c:v>
                </c:pt>
                <c:pt idx="470">
                  <c:v>45</c:v>
                </c:pt>
                <c:pt idx="471">
                  <c:v>8</c:v>
                </c:pt>
                <c:pt idx="472">
                  <c:v>16</c:v>
                </c:pt>
              </c:numCache>
            </c:numRef>
          </c:yVal>
          <c:smooth val="0"/>
        </c:ser>
        <c:axId val="35753823"/>
        <c:axId val="62691117"/>
      </c:scatterChart>
      <c:valAx>
        <c:axId val="35753823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2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691117"/>
        <c:crosses val="autoZero"/>
        <c:crossBetween val="midCat"/>
      </c:valAx>
      <c:valAx>
        <c:axId val="62691117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Metric 4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7538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Project 2: Metric 1 with metric 6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'Correlation-M1,M2 with M6'!$E$2:$E$6</c:f>
              <c:numCache>
                <c:formatCode>General</c:formatCode>
                <c:ptCount val="5"/>
                <c:pt idx="0">
                  <c:v>94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</c:numCache>
            </c:numRef>
          </c:xVal>
          <c:yVal>
            <c:numRef>
              <c:f>'Correlation-M1,M2 with M6'!$D$2:$D$6</c:f>
              <c:numCache>
                <c:formatCode>General</c:formatCode>
                <c:ptCount val="5"/>
                <c:pt idx="0">
                  <c:v>0.620501365103003</c:v>
                </c:pt>
                <c:pt idx="1">
                  <c:v>0.225344644750795</c:v>
                </c:pt>
                <c:pt idx="2">
                  <c:v>0.355459596092577</c:v>
                </c:pt>
                <c:pt idx="3">
                  <c:v>0.117211919149823</c:v>
                </c:pt>
                <c:pt idx="4">
                  <c:v>0.356939835807675</c:v>
                </c:pt>
              </c:numCache>
            </c:numRef>
          </c:yVal>
          <c:smooth val="0"/>
        </c:ser>
        <c:axId val="45220571"/>
        <c:axId val="73584251"/>
      </c:scatterChart>
      <c:valAx>
        <c:axId val="452205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84251"/>
        <c:crosses val="autoZero"/>
        <c:crossBetween val="midCat"/>
      </c:valAx>
      <c:valAx>
        <c:axId val="735842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2205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Project 2: Metric 2 with metric 6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'Correlation-M1,M2 with M6'!$F$2:$F$6</c:f>
              <c:numCache>
                <c:formatCode>General</c:formatCode>
                <c:ptCount val="5"/>
                <c:pt idx="0">
                  <c:v>89</c:v>
                </c:pt>
                <c:pt idx="1">
                  <c:v>90</c:v>
                </c:pt>
                <c:pt idx="2">
                  <c:v>90</c:v>
                </c:pt>
                <c:pt idx="3">
                  <c:v>91</c:v>
                </c:pt>
                <c:pt idx="4">
                  <c:v>91</c:v>
                </c:pt>
              </c:numCache>
            </c:numRef>
          </c:xVal>
          <c:yVal>
            <c:numRef>
              <c:f>'Correlation-M1,M2 with M6'!$D$2:$D$6</c:f>
              <c:numCache>
                <c:formatCode>General</c:formatCode>
                <c:ptCount val="5"/>
                <c:pt idx="0">
                  <c:v>0.620501365103003</c:v>
                </c:pt>
                <c:pt idx="1">
                  <c:v>0.225344644750795</c:v>
                </c:pt>
                <c:pt idx="2">
                  <c:v>0.355459596092577</c:v>
                </c:pt>
                <c:pt idx="3">
                  <c:v>0.117211919149823</c:v>
                </c:pt>
                <c:pt idx="4">
                  <c:v>0.356939835807675</c:v>
                </c:pt>
              </c:numCache>
            </c:numRef>
          </c:yVal>
          <c:smooth val="0"/>
        </c:ser>
        <c:axId val="28897235"/>
        <c:axId val="66422803"/>
      </c:scatterChart>
      <c:valAx>
        <c:axId val="288972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422803"/>
        <c:crosses val="autoZero"/>
        <c:crossBetween val="midCat"/>
      </c:valAx>
      <c:valAx>
        <c:axId val="664228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8972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Metric 5 with Metric 6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'Correletion M5 with M6'!$G$2:$G$6</c:f>
              <c:numCache>
                <c:formatCode>General</c:formatCode>
                <c:ptCount val="5"/>
                <c:pt idx="0">
                  <c:v>0.752293577981651</c:v>
                </c:pt>
                <c:pt idx="1">
                  <c:v>0.754545454545455</c:v>
                </c:pt>
                <c:pt idx="2">
                  <c:v>0.754545454545455</c:v>
                </c:pt>
                <c:pt idx="3">
                  <c:v>0.754545454545455</c:v>
                </c:pt>
                <c:pt idx="4">
                  <c:v>0.754545454545455</c:v>
                </c:pt>
              </c:numCache>
            </c:numRef>
          </c:xVal>
          <c:yVal>
            <c:numRef>
              <c:f>'Correletion M5 with M6'!$D$2:$D$6</c:f>
              <c:numCache>
                <c:formatCode>General</c:formatCode>
                <c:ptCount val="5"/>
                <c:pt idx="0">
                  <c:v>0.620501365103003</c:v>
                </c:pt>
                <c:pt idx="1">
                  <c:v>0.225344644750795</c:v>
                </c:pt>
                <c:pt idx="2">
                  <c:v>0.355459596092577</c:v>
                </c:pt>
                <c:pt idx="3">
                  <c:v>0.117211919149823</c:v>
                </c:pt>
                <c:pt idx="4">
                  <c:v>0.356939835807675</c:v>
                </c:pt>
              </c:numCache>
            </c:numRef>
          </c:yVal>
          <c:smooth val="0"/>
        </c:ser>
        <c:axId val="31137529"/>
        <c:axId val="48933371"/>
      </c:scatterChart>
      <c:valAx>
        <c:axId val="311375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933371"/>
        <c:crosses val="autoZero"/>
        <c:crossBetween val="midCat"/>
      </c:valAx>
      <c:valAx>
        <c:axId val="489333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1375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722520</xdr:colOff>
      <xdr:row>9</xdr:row>
      <xdr:rowOff>109440</xdr:rowOff>
    </xdr:from>
    <xdr:to>
      <xdr:col>11</xdr:col>
      <xdr:colOff>127800</xdr:colOff>
      <xdr:row>28</xdr:row>
      <xdr:rowOff>15120</xdr:rowOff>
    </xdr:to>
    <xdr:graphicFrame>
      <xdr:nvGraphicFramePr>
        <xdr:cNvPr id="0" name=""/>
        <xdr:cNvGraphicFramePr/>
      </xdr:nvGraphicFramePr>
      <xdr:xfrm>
        <a:off x="7233120" y="1686600"/>
        <a:ext cx="576036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730800</xdr:colOff>
      <xdr:row>28</xdr:row>
      <xdr:rowOff>90360</xdr:rowOff>
    </xdr:from>
    <xdr:to>
      <xdr:col>11</xdr:col>
      <xdr:colOff>136800</xdr:colOff>
      <xdr:row>46</xdr:row>
      <xdr:rowOff>171360</xdr:rowOff>
    </xdr:to>
    <xdr:graphicFrame>
      <xdr:nvGraphicFramePr>
        <xdr:cNvPr id="1" name=""/>
        <xdr:cNvGraphicFramePr/>
      </xdr:nvGraphicFramePr>
      <xdr:xfrm>
        <a:off x="7241400" y="4997520"/>
        <a:ext cx="576108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325440</xdr:colOff>
      <xdr:row>8</xdr:row>
      <xdr:rowOff>173520</xdr:rowOff>
    </xdr:from>
    <xdr:to>
      <xdr:col>11</xdr:col>
      <xdr:colOff>19080</xdr:colOff>
      <xdr:row>26</xdr:row>
      <xdr:rowOff>117360</xdr:rowOff>
    </xdr:to>
    <xdr:graphicFrame>
      <xdr:nvGraphicFramePr>
        <xdr:cNvPr id="2" name=""/>
        <xdr:cNvGraphicFramePr/>
      </xdr:nvGraphicFramePr>
      <xdr:xfrm>
        <a:off x="7519320" y="1636560"/>
        <a:ext cx="576900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316440</xdr:colOff>
      <xdr:row>27</xdr:row>
      <xdr:rowOff>124920</xdr:rowOff>
    </xdr:from>
    <xdr:to>
      <xdr:col>11</xdr:col>
      <xdr:colOff>12600</xdr:colOff>
      <xdr:row>45</xdr:row>
      <xdr:rowOff>68760</xdr:rowOff>
    </xdr:to>
    <xdr:graphicFrame>
      <xdr:nvGraphicFramePr>
        <xdr:cNvPr id="3" name=""/>
        <xdr:cNvGraphicFramePr/>
      </xdr:nvGraphicFramePr>
      <xdr:xfrm>
        <a:off x="7510320" y="5062680"/>
        <a:ext cx="577152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222120</xdr:colOff>
      <xdr:row>8</xdr:row>
      <xdr:rowOff>43200</xdr:rowOff>
    </xdr:from>
    <xdr:to>
      <xdr:col>6</xdr:col>
      <xdr:colOff>374760</xdr:colOff>
      <xdr:row>25</xdr:row>
      <xdr:rowOff>173880</xdr:rowOff>
    </xdr:to>
    <xdr:graphicFrame>
      <xdr:nvGraphicFramePr>
        <xdr:cNvPr id="4" name=""/>
        <xdr:cNvGraphicFramePr/>
      </xdr:nvGraphicFramePr>
      <xdr:xfrm>
        <a:off x="222120" y="1506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244800</xdr:colOff>
      <xdr:row>7</xdr:row>
      <xdr:rowOff>167760</xdr:rowOff>
    </xdr:from>
    <xdr:to>
      <xdr:col>14</xdr:col>
      <xdr:colOff>687960</xdr:colOff>
      <xdr:row>25</xdr:row>
      <xdr:rowOff>115560</xdr:rowOff>
    </xdr:to>
    <xdr:graphicFrame>
      <xdr:nvGraphicFramePr>
        <xdr:cNvPr id="5" name=""/>
        <xdr:cNvGraphicFramePr/>
      </xdr:nvGraphicFramePr>
      <xdr:xfrm>
        <a:off x="6611040" y="1447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719640</xdr:colOff>
      <xdr:row>8</xdr:row>
      <xdr:rowOff>47520</xdr:rowOff>
    </xdr:from>
    <xdr:to>
      <xdr:col>7</xdr:col>
      <xdr:colOff>368640</xdr:colOff>
      <xdr:row>22</xdr:row>
      <xdr:rowOff>85680</xdr:rowOff>
    </xdr:to>
    <xdr:graphicFrame>
      <xdr:nvGraphicFramePr>
        <xdr:cNvPr id="6" name=""/>
        <xdr:cNvGraphicFramePr/>
      </xdr:nvGraphicFramePr>
      <xdr:xfrm>
        <a:off x="1478880" y="1876320"/>
        <a:ext cx="57582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Merge1" displayName="Merge1" ref="A1:P121" headerRowCount="1" totalsRowCount="0" totalsRowShown="0">
  <autoFilter ref="A1:P121"/>
  <tableColumns count="16">
    <tableColumn id="1" name="Name"/>
    <tableColumn id="2" name="Line Coverage"/>
    <tableColumn id="3" name="Mutation Coverage"/>
    <tableColumn id="4" name="CLASS"/>
    <tableColumn id="5" name="Table2.INSTRUCTION_MISSED"/>
    <tableColumn id="6" name="Table2.INSTRUCTION_COVERED"/>
    <tableColumn id="7" name="Instruction total"/>
    <tableColumn id="8" name="Table2.BRANCH_MISSED"/>
    <tableColumn id="9" name="Table2.BRANCH_COVERED"/>
    <tableColumn id="10" name="Branch Total"/>
    <tableColumn id="11" name="Table2.COMPLEXITY_MISSED"/>
    <tableColumn id="12" name="Table2.COMPLEXITY_COVERED"/>
    <tableColumn id="13" name="Complexity Total"/>
    <tableColumn id="14" name="Statement Coverage"/>
    <tableColumn id="15" name="Branch Coverage"/>
    <tableColumn id="16" name="Mutation Score"/>
  </tableColumns>
</table>
</file>

<file path=xl/tables/table2.xml><?xml version="1.0" encoding="utf-8"?>
<table xmlns="http://schemas.openxmlformats.org/spreadsheetml/2006/main" id="2" name="Table1" displayName="Table1" ref="B6:E126" headerRowCount="1" totalsRowCount="0" totalsRowShown="0">
  <autoFilter ref="B6:E126"/>
  <tableColumns count="4">
    <tableColumn id="1" name="Name"/>
    <tableColumn id="2" name="Line Coverage"/>
    <tableColumn id="3" name="Mutation Coverage"/>
    <tableColumn id="4" name="CLASS"/>
  </tableColumns>
</table>
</file>

<file path=xl/tables/table3.xml><?xml version="1.0" encoding="utf-8"?>
<table xmlns="http://schemas.openxmlformats.org/spreadsheetml/2006/main" id="3" name="Table2" displayName="Table2" ref="A1:M246" headerRowCount="1" totalsRowCount="0" totalsRowShown="0">
  <autoFilter ref="A1:M246"/>
  <tableColumns count="13">
    <tableColumn id="1" name="GROUP"/>
    <tableColumn id="2" name="PACKAGE"/>
    <tableColumn id="3" name="CLASS"/>
    <tableColumn id="4" name="INSTRUCTION_MISSED"/>
    <tableColumn id="5" name="INSTRUCTION_COVERED"/>
    <tableColumn id="6" name="BRANCH_MISSED"/>
    <tableColumn id="7" name="BRANCH_COVERED"/>
    <tableColumn id="8" name="LINE_MISSED"/>
    <tableColumn id="9" name="LINE_COVERED"/>
    <tableColumn id="10" name="COMPLEXITY_MISSED"/>
    <tableColumn id="11" name="COMPLEXITY_COVERED"/>
    <tableColumn id="12" name="METHOD_MISSED"/>
    <tableColumn id="13" name="METHOD_COVER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12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E7" activeCellId="0" sqref="E7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9.22"/>
    <col collapsed="false" customWidth="true" hidden="false" outlineLevel="0" max="3" min="3" style="0" width="22.55"/>
    <col collapsed="false" customWidth="true" hidden="false" outlineLevel="0" max="4" min="4" style="0" width="37.22"/>
  </cols>
  <sheetData>
    <row r="4" customFormat="false" ht="15.6" hidden="false" customHeight="false" outlineLevel="0" collapsed="false">
      <c r="B4" s="1"/>
      <c r="C4" s="1"/>
      <c r="D4" s="1"/>
    </row>
    <row r="5" customFormat="false" ht="15.6" hidden="false" customHeight="false" outlineLevel="0" collapsed="false">
      <c r="B5" s="1"/>
      <c r="C5" s="1"/>
      <c r="D5" s="1"/>
    </row>
    <row r="6" customFormat="false" ht="15.6" hidden="false" customHeight="false" outlineLevel="0" collapsed="false">
      <c r="B6" s="2" t="s">
        <v>0</v>
      </c>
      <c r="C6" s="2" t="s">
        <v>1</v>
      </c>
      <c r="D6" s="2" t="s">
        <v>2</v>
      </c>
      <c r="E6" s="2" t="s">
        <v>3</v>
      </c>
    </row>
    <row r="7" customFormat="false" ht="15.6" hidden="false" customHeight="false" outlineLevel="0" collapsed="false">
      <c r="B7" s="1" t="s">
        <v>4</v>
      </c>
      <c r="C7" s="1" t="s">
        <v>5</v>
      </c>
      <c r="D7" s="1" t="s">
        <v>6</v>
      </c>
      <c r="E7" s="0" t="str">
        <f aca="true" t="array" ref="E7:E7">LEFT(B7,LOOKUP(2^15,FIND(".",B7,ROW(INDIRECT("1:"&amp;LEN(B7)))))-1)</f>
        <v>AnnotationUtils</v>
      </c>
    </row>
    <row r="8" customFormat="false" ht="15.6" hidden="false" customHeight="false" outlineLevel="0" collapsed="false">
      <c r="B8" s="1" t="s">
        <v>7</v>
      </c>
      <c r="C8" s="1" t="s">
        <v>8</v>
      </c>
      <c r="D8" s="1" t="s">
        <v>9</v>
      </c>
      <c r="E8" s="0" t="str">
        <f aca="true" t="array" ref="E8:E8">LEFT(B8,LOOKUP(2^15,FIND(".",B8,ROW(INDIRECT("1:"&amp;LEN(B8)))))-1)</f>
        <v>ArchUtils</v>
      </c>
    </row>
    <row r="9" customFormat="false" ht="15.6" hidden="false" customHeight="false" outlineLevel="0" collapsed="false">
      <c r="B9" s="1" t="s">
        <v>10</v>
      </c>
      <c r="C9" s="1" t="s">
        <v>11</v>
      </c>
      <c r="D9" s="1" t="s">
        <v>12</v>
      </c>
      <c r="E9" s="0" t="str">
        <f aca="true" t="array" ref="E9:E9">LEFT(B9,LOOKUP(2^15,FIND(".",B9,ROW(INDIRECT("1:"&amp;LEN(B9)))))-1)</f>
        <v>ArrayUtils</v>
      </c>
    </row>
    <row r="10" customFormat="false" ht="15.6" hidden="false" customHeight="false" outlineLevel="0" collapsed="false">
      <c r="B10" s="1" t="s">
        <v>13</v>
      </c>
      <c r="C10" s="1" t="s">
        <v>14</v>
      </c>
      <c r="D10" s="1" t="s">
        <v>15</v>
      </c>
      <c r="E10" s="0" t="str">
        <f aca="true" t="array" ref="E10:E10">LEFT(B10,LOOKUP(2^15,FIND(".",B10,ROW(INDIRECT("1:"&amp;LEN(B10)))))-1)</f>
        <v>BitField</v>
      </c>
    </row>
    <row r="11" customFormat="false" ht="15.6" hidden="false" customHeight="false" outlineLevel="0" collapsed="false">
      <c r="B11" s="1" t="s">
        <v>16</v>
      </c>
      <c r="C11" s="1" t="s">
        <v>17</v>
      </c>
      <c r="D11" s="1" t="s">
        <v>18</v>
      </c>
      <c r="E11" s="0" t="str">
        <f aca="true" t="array" ref="E11:E11">LEFT(B11,LOOKUP(2^15,FIND(".",B11,ROW(INDIRECT("1:"&amp;LEN(B11)))))-1)</f>
        <v>BooleanUtils</v>
      </c>
    </row>
    <row r="12" customFormat="false" ht="15.6" hidden="false" customHeight="false" outlineLevel="0" collapsed="false">
      <c r="B12" s="1" t="s">
        <v>19</v>
      </c>
      <c r="C12" s="1" t="s">
        <v>20</v>
      </c>
      <c r="D12" s="1" t="s">
        <v>21</v>
      </c>
      <c r="E12" s="0" t="str">
        <f aca="true" t="array" ref="E12:E12">LEFT(B12,LOOKUP(2^15,FIND(".",B12,ROW(INDIRECT("1:"&amp;LEN(B12)))))-1)</f>
        <v>CharEncoding</v>
      </c>
    </row>
    <row r="13" customFormat="false" ht="15.6" hidden="false" customHeight="false" outlineLevel="0" collapsed="false">
      <c r="B13" s="1" t="s">
        <v>22</v>
      </c>
      <c r="C13" s="1" t="s">
        <v>23</v>
      </c>
      <c r="D13" s="1" t="s">
        <v>24</v>
      </c>
      <c r="E13" s="0" t="str">
        <f aca="true" t="array" ref="E13:E13">LEFT(B13,LOOKUP(2^15,FIND(".",B13,ROW(INDIRECT("1:"&amp;LEN(B13)))))-1)</f>
        <v>CharRange</v>
      </c>
    </row>
    <row r="14" customFormat="false" ht="15.6" hidden="false" customHeight="false" outlineLevel="0" collapsed="false">
      <c r="B14" s="1" t="s">
        <v>25</v>
      </c>
      <c r="C14" s="1" t="s">
        <v>26</v>
      </c>
      <c r="D14" s="1" t="s">
        <v>27</v>
      </c>
      <c r="E14" s="0" t="str">
        <f aca="true" t="array" ref="E14:E14">LEFT(B14,LOOKUP(2^15,FIND(".",B14,ROW(INDIRECT("1:"&amp;LEN(B14)))))-1)</f>
        <v>CharSequenceUtils</v>
      </c>
    </row>
    <row r="15" customFormat="false" ht="15.6" hidden="false" customHeight="false" outlineLevel="0" collapsed="false">
      <c r="B15" s="1" t="s">
        <v>28</v>
      </c>
      <c r="C15" s="1" t="s">
        <v>29</v>
      </c>
      <c r="D15" s="1" t="s">
        <v>30</v>
      </c>
      <c r="E15" s="0" t="str">
        <f aca="true" t="array" ref="E15:E15">LEFT(B15,LOOKUP(2^15,FIND(".",B15,ROW(INDIRECT("1:"&amp;LEN(B15)))))-1)</f>
        <v>CharSet</v>
      </c>
    </row>
    <row r="16" customFormat="false" ht="15.6" hidden="false" customHeight="false" outlineLevel="0" collapsed="false">
      <c r="B16" s="1" t="s">
        <v>31</v>
      </c>
      <c r="C16" s="1" t="s">
        <v>32</v>
      </c>
      <c r="D16" s="1" t="s">
        <v>33</v>
      </c>
      <c r="E16" s="0" t="str">
        <f aca="true" t="array" ref="E16:E16">LEFT(B16,LOOKUP(2^15,FIND(".",B16,ROW(INDIRECT("1:"&amp;LEN(B16)))))-1)</f>
        <v>CharSetUtils</v>
      </c>
    </row>
    <row r="17" customFormat="false" ht="15.6" hidden="false" customHeight="false" outlineLevel="0" collapsed="false">
      <c r="B17" s="1" t="s">
        <v>34</v>
      </c>
      <c r="C17" s="1" t="s">
        <v>35</v>
      </c>
      <c r="D17" s="1" t="s">
        <v>36</v>
      </c>
      <c r="E17" s="0" t="str">
        <f aca="true" t="array" ref="E17:E17">LEFT(B17,LOOKUP(2^15,FIND(".",B17,ROW(INDIRECT("1:"&amp;LEN(B17)))))-1)</f>
        <v>CharUtils</v>
      </c>
    </row>
    <row r="18" customFormat="false" ht="15.6" hidden="false" customHeight="false" outlineLevel="0" collapsed="false">
      <c r="B18" s="1" t="s">
        <v>37</v>
      </c>
      <c r="C18" s="1" t="s">
        <v>38</v>
      </c>
      <c r="D18" s="1" t="s">
        <v>21</v>
      </c>
      <c r="E18" s="0" t="str">
        <f aca="true" t="array" ref="E18:E18">LEFT(B18,LOOKUP(2^15,FIND(".",B18,ROW(INDIRECT("1:"&amp;LEN(B18)))))-1)</f>
        <v>ClassPathUtils</v>
      </c>
    </row>
    <row r="19" customFormat="false" ht="15.6" hidden="false" customHeight="false" outlineLevel="0" collapsed="false">
      <c r="B19" s="1" t="s">
        <v>39</v>
      </c>
      <c r="C19" s="1" t="s">
        <v>40</v>
      </c>
      <c r="D19" s="1" t="s">
        <v>41</v>
      </c>
      <c r="E19" s="0" t="str">
        <f aca="true" t="array" ref="E19:E19">LEFT(B19,LOOKUP(2^15,FIND(".",B19,ROW(INDIRECT("1:"&amp;LEN(B19)))))-1)</f>
        <v>ClassUtils</v>
      </c>
    </row>
    <row r="20" customFormat="false" ht="15.6" hidden="false" customHeight="false" outlineLevel="0" collapsed="false">
      <c r="B20" s="1" t="s">
        <v>42</v>
      </c>
      <c r="C20" s="1" t="s">
        <v>43</v>
      </c>
      <c r="D20" s="1" t="s">
        <v>44</v>
      </c>
      <c r="E20" s="0" t="str">
        <f aca="true" t="array" ref="E20:E20">LEFT(B20,LOOKUP(2^15,FIND(".",B20,ROW(INDIRECT("1:"&amp;LEN(B20)))))-1)</f>
        <v>Conversion</v>
      </c>
    </row>
    <row r="21" customFormat="false" ht="15.6" hidden="false" customHeight="false" outlineLevel="0" collapsed="false">
      <c r="B21" s="1" t="s">
        <v>45</v>
      </c>
      <c r="C21" s="1" t="s">
        <v>46</v>
      </c>
      <c r="D21" s="1" t="s">
        <v>47</v>
      </c>
      <c r="E21" s="0" t="str">
        <f aca="true" t="array" ref="E21:E21">LEFT(B21,LOOKUP(2^15,FIND(".",B21,ROW(INDIRECT("1:"&amp;LEN(B21)))))-1)</f>
        <v>EnumUtils</v>
      </c>
    </row>
    <row r="22" customFormat="false" ht="15.6" hidden="false" customHeight="false" outlineLevel="0" collapsed="false">
      <c r="B22" s="1" t="s">
        <v>48</v>
      </c>
      <c r="C22" s="1" t="s">
        <v>49</v>
      </c>
      <c r="D22" s="1" t="s">
        <v>50</v>
      </c>
      <c r="E22" s="0" t="str">
        <f aca="true" t="array" ref="E22:E22">LEFT(B22,LOOKUP(2^15,FIND(".",B22,ROW(INDIRECT("1:"&amp;LEN(B22)))))-1)</f>
        <v>Functions</v>
      </c>
    </row>
    <row r="23" customFormat="false" ht="15.6" hidden="false" customHeight="false" outlineLevel="0" collapsed="false">
      <c r="B23" s="1" t="s">
        <v>51</v>
      </c>
      <c r="C23" s="1" t="s">
        <v>52</v>
      </c>
      <c r="D23" s="1" t="s">
        <v>53</v>
      </c>
      <c r="E23" s="0" t="str">
        <f aca="true" t="array" ref="E23:E23">LEFT(B23,LOOKUP(2^15,FIND(".",B23,ROW(INDIRECT("1:"&amp;LEN(B23)))))-1)</f>
        <v>JavaVersion</v>
      </c>
    </row>
    <row r="24" customFormat="false" ht="15.6" hidden="false" customHeight="false" outlineLevel="0" collapsed="false">
      <c r="B24" s="1" t="s">
        <v>54</v>
      </c>
      <c r="C24" s="1" t="s">
        <v>55</v>
      </c>
      <c r="D24" s="1" t="s">
        <v>56</v>
      </c>
      <c r="E24" s="0" t="str">
        <f aca="true" t="array" ref="E24:E24">LEFT(B24,LOOKUP(2^15,FIND(".",B24,ROW(INDIRECT("1:"&amp;LEN(B24)))))-1)</f>
        <v>LocaleUtils</v>
      </c>
    </row>
    <row r="25" customFormat="false" ht="15.6" hidden="false" customHeight="false" outlineLevel="0" collapsed="false">
      <c r="B25" s="1" t="s">
        <v>57</v>
      </c>
      <c r="C25" s="1" t="s">
        <v>58</v>
      </c>
      <c r="D25" s="1" t="s">
        <v>59</v>
      </c>
      <c r="E25" s="0" t="str">
        <f aca="true" t="array" ref="E25:E25">LEFT(B25,LOOKUP(2^15,FIND(".",B25,ROW(INDIRECT("1:"&amp;LEN(B25)))))-1)</f>
        <v>NotImplementedException</v>
      </c>
    </row>
    <row r="26" customFormat="false" ht="15.6" hidden="false" customHeight="false" outlineLevel="0" collapsed="false">
      <c r="B26" s="1" t="s">
        <v>60</v>
      </c>
      <c r="C26" s="1" t="s">
        <v>61</v>
      </c>
      <c r="D26" s="1" t="s">
        <v>62</v>
      </c>
      <c r="E26" s="0" t="str">
        <f aca="true" t="array" ref="E26:E26">LEFT(B26,LOOKUP(2^15,FIND(".",B26,ROW(INDIRECT("1:"&amp;LEN(B26)))))-1)</f>
        <v>ObjectUtils</v>
      </c>
    </row>
    <row r="27" customFormat="false" ht="15.6" hidden="false" customHeight="false" outlineLevel="0" collapsed="false">
      <c r="B27" s="1" t="s">
        <v>63</v>
      </c>
      <c r="C27" s="1" t="s">
        <v>56</v>
      </c>
      <c r="D27" s="1" t="s">
        <v>64</v>
      </c>
      <c r="E27" s="0" t="str">
        <f aca="true" t="array" ref="E27:E27">LEFT(B27,LOOKUP(2^15,FIND(".",B27,ROW(INDIRECT("1:"&amp;LEN(B27)))))-1)</f>
        <v>RandomStringUtils</v>
      </c>
    </row>
    <row r="28" customFormat="false" ht="15.6" hidden="false" customHeight="false" outlineLevel="0" collapsed="false">
      <c r="B28" s="1" t="s">
        <v>65</v>
      </c>
      <c r="C28" s="1" t="s">
        <v>66</v>
      </c>
      <c r="D28" s="1" t="s">
        <v>67</v>
      </c>
      <c r="E28" s="0" t="str">
        <f aca="true" t="array" ref="E28:E28">LEFT(B28,LOOKUP(2^15,FIND(".",B28,ROW(INDIRECT("1:"&amp;LEN(B28)))))-1)</f>
        <v>RandomUtils</v>
      </c>
    </row>
    <row r="29" customFormat="false" ht="15.6" hidden="false" customHeight="false" outlineLevel="0" collapsed="false">
      <c r="B29" s="1" t="s">
        <v>68</v>
      </c>
      <c r="C29" s="1" t="s">
        <v>69</v>
      </c>
      <c r="D29" s="1" t="s">
        <v>70</v>
      </c>
      <c r="E29" s="0" t="str">
        <f aca="true" t="array" ref="E29:E29">LEFT(B29,LOOKUP(2^15,FIND(".",B29,ROW(INDIRECT("1:"&amp;LEN(B29)))))-1)</f>
        <v>Range</v>
      </c>
    </row>
    <row r="30" customFormat="false" ht="15.6" hidden="false" customHeight="false" outlineLevel="0" collapsed="false">
      <c r="B30" s="1" t="s">
        <v>71</v>
      </c>
      <c r="C30" s="1" t="s">
        <v>72</v>
      </c>
      <c r="D30" s="1" t="s">
        <v>73</v>
      </c>
      <c r="E30" s="0" t="str">
        <f aca="true" t="array" ref="E30:E30">LEFT(B30,LOOKUP(2^15,FIND(".",B30,ROW(INDIRECT("1:"&amp;LEN(B30)))))-1)</f>
        <v>RegExUtils</v>
      </c>
    </row>
    <row r="31" customFormat="false" ht="15.6" hidden="false" customHeight="false" outlineLevel="0" collapsed="false">
      <c r="B31" s="1" t="s">
        <v>74</v>
      </c>
      <c r="C31" s="1" t="s">
        <v>75</v>
      </c>
      <c r="D31" s="1" t="s">
        <v>76</v>
      </c>
      <c r="E31" s="0" t="str">
        <f aca="true" t="array" ref="E31:E31">LEFT(B31,LOOKUP(2^15,FIND(".",B31,ROW(INDIRECT("1:"&amp;LEN(B31)))))-1)</f>
        <v>SerializationUtils</v>
      </c>
    </row>
    <row r="32" customFormat="false" ht="15.6" hidden="false" customHeight="false" outlineLevel="0" collapsed="false">
      <c r="B32" s="1" t="s">
        <v>77</v>
      </c>
      <c r="C32" s="1" t="s">
        <v>78</v>
      </c>
      <c r="D32" s="1" t="s">
        <v>79</v>
      </c>
      <c r="E32" s="0" t="str">
        <f aca="true" t="array" ref="E32:E32">LEFT(B32,LOOKUP(2^15,FIND(".",B32,ROW(INDIRECT("1:"&amp;LEN(B32)))))-1)</f>
        <v>StringEscapeUtils</v>
      </c>
    </row>
    <row r="33" customFormat="false" ht="15.6" hidden="false" customHeight="false" outlineLevel="0" collapsed="false">
      <c r="B33" s="1" t="s">
        <v>80</v>
      </c>
      <c r="C33" s="1" t="s">
        <v>81</v>
      </c>
      <c r="D33" s="1" t="s">
        <v>82</v>
      </c>
      <c r="E33" s="0" t="str">
        <f aca="true" t="array" ref="E33:E33">LEFT(B33,LOOKUP(2^15,FIND(".",B33,ROW(INDIRECT("1:"&amp;LEN(B33)))))-1)</f>
        <v>StringUtils</v>
      </c>
    </row>
    <row r="34" customFormat="false" ht="15.6" hidden="false" customHeight="false" outlineLevel="0" collapsed="false">
      <c r="B34" s="1" t="s">
        <v>83</v>
      </c>
      <c r="C34" s="1" t="s">
        <v>84</v>
      </c>
      <c r="D34" s="1" t="s">
        <v>85</v>
      </c>
      <c r="E34" s="0" t="str">
        <f aca="true" t="array" ref="E34:E34">LEFT(B34,LOOKUP(2^15,FIND(".",B34,ROW(INDIRECT("1:"&amp;LEN(B34)))))-1)</f>
        <v>SystemUtils</v>
      </c>
    </row>
    <row r="35" customFormat="false" ht="15.6" hidden="false" customHeight="false" outlineLevel="0" collapsed="false">
      <c r="B35" s="1" t="s">
        <v>86</v>
      </c>
      <c r="C35" s="1" t="s">
        <v>87</v>
      </c>
      <c r="D35" s="1" t="s">
        <v>88</v>
      </c>
      <c r="E35" s="0" t="str">
        <f aca="true" t="array" ref="E35:E35">LEFT(B35,LOOKUP(2^15,FIND(".",B35,ROW(INDIRECT("1:"&amp;LEN(B35)))))-1)</f>
        <v>ThreadUtils</v>
      </c>
    </row>
    <row r="36" customFormat="false" ht="15.6" hidden="false" customHeight="false" outlineLevel="0" collapsed="false">
      <c r="B36" s="1" t="s">
        <v>89</v>
      </c>
      <c r="C36" s="1" t="s">
        <v>90</v>
      </c>
      <c r="D36" s="1" t="s">
        <v>91</v>
      </c>
      <c r="E36" s="0" t="str">
        <f aca="true" t="array" ref="E36:E36">LEFT(B36,LOOKUP(2^15,FIND(".",B36,ROW(INDIRECT("1:"&amp;LEN(B36)))))-1)</f>
        <v>Validate</v>
      </c>
    </row>
    <row r="37" customFormat="false" ht="15.6" hidden="false" customHeight="false" outlineLevel="0" collapsed="false">
      <c r="B37" s="1" t="s">
        <v>92</v>
      </c>
      <c r="C37" s="1" t="s">
        <v>93</v>
      </c>
      <c r="D37" s="1" t="s">
        <v>94</v>
      </c>
      <c r="E37" s="0" t="str">
        <f aca="true" t="array" ref="E37:E37">LEFT(B37,LOOKUP(2^15,FIND(".",B37,ROW(INDIRECT("1:"&amp;LEN(B37)))))-1)</f>
        <v>Processor</v>
      </c>
    </row>
    <row r="38" customFormat="false" ht="14.4" hidden="false" customHeight="false" outlineLevel="0" collapsed="false">
      <c r="B38" s="0" t="s">
        <v>95</v>
      </c>
      <c r="C38" s="0" t="s">
        <v>96</v>
      </c>
      <c r="D38" s="0" t="s">
        <v>97</v>
      </c>
      <c r="E38" s="0" t="str">
        <f aca="true" t="array" ref="E38:E38">LEFT(B38,LOOKUP(2^15,FIND(".",B38,ROW(INDIRECT("1:"&amp;LEN(B38)))))-1)</f>
        <v>CompareToBuilder</v>
      </c>
    </row>
    <row r="39" customFormat="false" ht="14.4" hidden="false" customHeight="false" outlineLevel="0" collapsed="false">
      <c r="B39" s="0" t="s">
        <v>98</v>
      </c>
      <c r="C39" s="0" t="s">
        <v>99</v>
      </c>
      <c r="D39" s="0" t="s">
        <v>100</v>
      </c>
      <c r="E39" s="0" t="str">
        <f aca="true" t="array" ref="E39:E39">LEFT(B39,LOOKUP(2^15,FIND(".",B39,ROW(INDIRECT("1:"&amp;LEN(B39)))))-1)</f>
        <v>Diff</v>
      </c>
    </row>
    <row r="40" customFormat="false" ht="14.4" hidden="false" customHeight="false" outlineLevel="0" collapsed="false">
      <c r="B40" s="0" t="s">
        <v>101</v>
      </c>
      <c r="C40" s="0" t="s">
        <v>102</v>
      </c>
      <c r="D40" s="0" t="s">
        <v>103</v>
      </c>
      <c r="E40" s="0" t="str">
        <f aca="true" t="array" ref="E40:E40">LEFT(B40,LOOKUP(2^15,FIND(".",B40,ROW(INDIRECT("1:"&amp;LEN(B40)))))-1)</f>
        <v>DiffBuilder</v>
      </c>
    </row>
    <row r="41" customFormat="false" ht="14.4" hidden="false" customHeight="false" outlineLevel="0" collapsed="false">
      <c r="B41" s="0" t="s">
        <v>104</v>
      </c>
      <c r="C41" s="0" t="s">
        <v>105</v>
      </c>
      <c r="D41" s="0" t="s">
        <v>106</v>
      </c>
      <c r="E41" s="0" t="str">
        <f aca="true" t="array" ref="E41:E41">LEFT(B41,LOOKUP(2^15,FIND(".",B41,ROW(INDIRECT("1:"&amp;LEN(B41)))))-1)</f>
        <v>DiffResult</v>
      </c>
    </row>
    <row r="42" customFormat="false" ht="14.4" hidden="false" customHeight="false" outlineLevel="0" collapsed="false">
      <c r="B42" s="0" t="s">
        <v>107</v>
      </c>
      <c r="C42" s="0" t="s">
        <v>108</v>
      </c>
      <c r="D42" s="0" t="s">
        <v>109</v>
      </c>
      <c r="E42" s="0" t="str">
        <f aca="true" t="array" ref="E42:E42">LEFT(B42,LOOKUP(2^15,FIND(".",B42,ROW(INDIRECT("1:"&amp;LEN(B42)))))-1)</f>
        <v>EqualsBuilder</v>
      </c>
    </row>
    <row r="43" customFormat="false" ht="14.4" hidden="false" customHeight="false" outlineLevel="0" collapsed="false">
      <c r="B43" s="0" t="s">
        <v>110</v>
      </c>
      <c r="C43" s="0" t="s">
        <v>111</v>
      </c>
      <c r="D43" s="0" t="s">
        <v>112</v>
      </c>
      <c r="E43" s="0" t="str">
        <f aca="true" t="array" ref="E43:E43">LEFT(B43,LOOKUP(2^15,FIND(".",B43,ROW(INDIRECT("1:"&amp;LEN(B43)))))-1)</f>
        <v>HashCodeBuilder</v>
      </c>
    </row>
    <row r="44" customFormat="false" ht="14.4" hidden="false" customHeight="false" outlineLevel="0" collapsed="false">
      <c r="B44" s="0" t="s">
        <v>113</v>
      </c>
      <c r="C44" s="0" t="s">
        <v>114</v>
      </c>
      <c r="D44" s="0" t="s">
        <v>115</v>
      </c>
      <c r="E44" s="0" t="str">
        <f aca="true" t="array" ref="E44:E44">LEFT(B44,LOOKUP(2^15,FIND(".",B44,ROW(INDIRECT("1:"&amp;LEN(B44)))))-1)</f>
        <v>IDKey</v>
      </c>
    </row>
    <row r="45" customFormat="false" ht="14.4" hidden="false" customHeight="false" outlineLevel="0" collapsed="false">
      <c r="B45" s="0" t="s">
        <v>116</v>
      </c>
      <c r="C45" s="0" t="s">
        <v>117</v>
      </c>
      <c r="D45" s="0" t="s">
        <v>118</v>
      </c>
      <c r="E45" s="0" t="str">
        <f aca="true" t="array" ref="E45:E45">LEFT(B45,LOOKUP(2^15,FIND(".",B45,ROW(INDIRECT("1:"&amp;LEN(B45)))))-1)</f>
        <v>MultilineRecursiveToStringStyle</v>
      </c>
    </row>
    <row r="46" customFormat="false" ht="14.4" hidden="false" customHeight="false" outlineLevel="0" collapsed="false">
      <c r="B46" s="0" t="s">
        <v>119</v>
      </c>
      <c r="C46" s="0" t="s">
        <v>120</v>
      </c>
      <c r="D46" s="0" t="s">
        <v>121</v>
      </c>
      <c r="E46" s="0" t="str">
        <f aca="true" t="array" ref="E46:E46">LEFT(B46,LOOKUP(2^15,FIND(".",B46,ROW(INDIRECT("1:"&amp;LEN(B46)))))-1)</f>
        <v>RecursiveToStringStyle</v>
      </c>
    </row>
    <row r="47" customFormat="false" ht="14.4" hidden="false" customHeight="false" outlineLevel="0" collapsed="false">
      <c r="B47" s="0" t="s">
        <v>122</v>
      </c>
      <c r="C47" s="0" t="s">
        <v>123</v>
      </c>
      <c r="D47" s="0" t="s">
        <v>124</v>
      </c>
      <c r="E47" s="0" t="str">
        <f aca="true" t="array" ref="E47:E47">LEFT(B47,LOOKUP(2^15,FIND(".",B47,ROW(INDIRECT("1:"&amp;LEN(B47)))))-1)</f>
        <v>ReflectionDiffBuilder</v>
      </c>
    </row>
    <row r="48" customFormat="false" ht="14.4" hidden="false" customHeight="false" outlineLevel="0" collapsed="false">
      <c r="B48" s="0" t="s">
        <v>125</v>
      </c>
      <c r="C48" s="0" t="s">
        <v>126</v>
      </c>
      <c r="D48" s="0" t="s">
        <v>127</v>
      </c>
      <c r="E48" s="0" t="str">
        <f aca="true" t="array" ref="E48:E48">LEFT(B48,LOOKUP(2^15,FIND(".",B48,ROW(INDIRECT("1:"&amp;LEN(B48)))))-1)</f>
        <v>ReflectionToStringBuilder</v>
      </c>
    </row>
    <row r="49" customFormat="false" ht="14.4" hidden="false" customHeight="false" outlineLevel="0" collapsed="false">
      <c r="B49" s="0" t="s">
        <v>128</v>
      </c>
      <c r="C49" s="0" t="s">
        <v>129</v>
      </c>
      <c r="D49" s="0" t="s">
        <v>130</v>
      </c>
      <c r="E49" s="0" t="str">
        <f aca="true" t="array" ref="E49:E49">LEFT(B49,LOOKUP(2^15,FIND(".",B49,ROW(INDIRECT("1:"&amp;LEN(B49)))))-1)</f>
        <v>StandardToStringStyle</v>
      </c>
    </row>
    <row r="50" customFormat="false" ht="14.4" hidden="false" customHeight="false" outlineLevel="0" collapsed="false">
      <c r="B50" s="0" t="s">
        <v>131</v>
      </c>
      <c r="C50" s="0" t="s">
        <v>132</v>
      </c>
      <c r="D50" s="0" t="s">
        <v>133</v>
      </c>
      <c r="E50" s="0" t="str">
        <f aca="true" t="array" ref="E50:E50">LEFT(B50,LOOKUP(2^15,FIND(".",B50,ROW(INDIRECT("1:"&amp;LEN(B50)))))-1)</f>
        <v>ToStringBuilder</v>
      </c>
    </row>
    <row r="51" customFormat="false" ht="14.4" hidden="false" customHeight="false" outlineLevel="0" collapsed="false">
      <c r="B51" s="0" t="s">
        <v>134</v>
      </c>
      <c r="C51" s="0" t="s">
        <v>135</v>
      </c>
      <c r="D51" s="0" t="s">
        <v>136</v>
      </c>
      <c r="E51" s="0" t="str">
        <f aca="true" t="array" ref="E51:E51">LEFT(B51,LOOKUP(2^15,FIND(".",B51,ROW(INDIRECT("1:"&amp;LEN(B51)))))-1)</f>
        <v>ToStringStyle</v>
      </c>
    </row>
    <row r="52" customFormat="false" ht="14.4" hidden="false" customHeight="false" outlineLevel="0" collapsed="false">
      <c r="B52" s="0" t="s">
        <v>137</v>
      </c>
      <c r="C52" s="0" t="s">
        <v>138</v>
      </c>
      <c r="D52" s="0" t="s">
        <v>38</v>
      </c>
      <c r="E52" s="0" t="str">
        <f aca="true" t="array" ref="E52:E52">LEFT(B52,LOOKUP(2^15,FIND(".",B52,ROW(INDIRECT("1:"&amp;LEN(B52)))))-1)</f>
        <v>AbstractCircuitBreaker</v>
      </c>
    </row>
    <row r="53" customFormat="false" ht="14.4" hidden="false" customHeight="false" outlineLevel="0" collapsed="false">
      <c r="B53" s="0" t="s">
        <v>139</v>
      </c>
      <c r="C53" s="0" t="s">
        <v>140</v>
      </c>
      <c r="D53" s="0" t="s">
        <v>141</v>
      </c>
      <c r="E53" s="0" t="str">
        <f aca="true" t="array" ref="E53:E53">LEFT(B53,LOOKUP(2^15,FIND(".",B53,ROW(INDIRECT("1:"&amp;LEN(B53)))))-1)</f>
        <v>AtomicInitializer</v>
      </c>
    </row>
    <row r="54" customFormat="false" ht="14.4" hidden="false" customHeight="false" outlineLevel="0" collapsed="false">
      <c r="B54" s="0" t="s">
        <v>142</v>
      </c>
      <c r="C54" s="0" t="s">
        <v>94</v>
      </c>
      <c r="D54" s="0" t="s">
        <v>143</v>
      </c>
      <c r="E54" s="0" t="str">
        <f aca="true" t="array" ref="E54:E54">LEFT(B54,LOOKUP(2^15,FIND(".",B54,ROW(INDIRECT("1:"&amp;LEN(B54)))))-1)</f>
        <v>AtomicSafeInitializer</v>
      </c>
    </row>
    <row r="55" customFormat="false" ht="14.4" hidden="false" customHeight="false" outlineLevel="0" collapsed="false">
      <c r="B55" s="0" t="s">
        <v>144</v>
      </c>
      <c r="C55" s="0" t="s">
        <v>145</v>
      </c>
      <c r="D55" s="0" t="s">
        <v>146</v>
      </c>
      <c r="E55" s="0" t="str">
        <f aca="true" t="array" ref="E55:E55">LEFT(B55,LOOKUP(2^15,FIND(".",B55,ROW(INDIRECT("1:"&amp;LEN(B55)))))-1)</f>
        <v>BackgroundInitializer</v>
      </c>
    </row>
    <row r="56" customFormat="false" ht="14.4" hidden="false" customHeight="false" outlineLevel="0" collapsed="false">
      <c r="B56" s="0" t="s">
        <v>147</v>
      </c>
      <c r="C56" s="0" t="s">
        <v>148</v>
      </c>
      <c r="D56" s="0" t="s">
        <v>149</v>
      </c>
      <c r="E56" s="0" t="str">
        <f aca="true" t="array" ref="E56:E56">LEFT(B56,LOOKUP(2^15,FIND(".",B56,ROW(INDIRECT("1:"&amp;LEN(B56)))))-1)</f>
        <v>BasicThreadFactory</v>
      </c>
    </row>
    <row r="57" customFormat="false" ht="14.4" hidden="false" customHeight="false" outlineLevel="0" collapsed="false">
      <c r="B57" s="0" t="s">
        <v>150</v>
      </c>
      <c r="C57" s="0" t="s">
        <v>93</v>
      </c>
      <c r="D57" s="0" t="s">
        <v>151</v>
      </c>
      <c r="E57" s="0" t="str">
        <f aca="true" t="array" ref="E57:E57">LEFT(B57,LOOKUP(2^15,FIND(".",B57,ROW(INDIRECT("1:"&amp;LEN(B57)))))-1)</f>
        <v>CallableBackgroundInitializer</v>
      </c>
    </row>
    <row r="58" customFormat="false" ht="14.4" hidden="false" customHeight="false" outlineLevel="0" collapsed="false">
      <c r="B58" s="0" t="s">
        <v>152</v>
      </c>
      <c r="C58" s="0" t="s">
        <v>153</v>
      </c>
      <c r="D58" s="0" t="s">
        <v>154</v>
      </c>
      <c r="E58" s="0" t="str">
        <f aca="true" t="array" ref="E58:E58">LEFT(B58,LOOKUP(2^15,FIND(".",B58,ROW(INDIRECT("1:"&amp;LEN(B58)))))-1)</f>
        <v>ConcurrentUtils</v>
      </c>
    </row>
    <row r="59" customFormat="false" ht="14.4" hidden="false" customHeight="false" outlineLevel="0" collapsed="false">
      <c r="B59" s="0" t="s">
        <v>155</v>
      </c>
      <c r="C59" s="0" t="s">
        <v>38</v>
      </c>
      <c r="D59" s="0" t="s">
        <v>9</v>
      </c>
      <c r="E59" s="0" t="str">
        <f aca="true" t="array" ref="E59:E59">LEFT(B59,LOOKUP(2^15,FIND(".",B59,ROW(INDIRECT("1:"&amp;LEN(B59)))))-1)</f>
        <v>ConstantInitializer</v>
      </c>
    </row>
    <row r="60" customFormat="false" ht="14.4" hidden="false" customHeight="false" outlineLevel="0" collapsed="false">
      <c r="B60" s="0" t="s">
        <v>156</v>
      </c>
      <c r="C60" s="0" t="s">
        <v>157</v>
      </c>
      <c r="D60" s="0" t="s">
        <v>158</v>
      </c>
      <c r="E60" s="0" t="str">
        <f aca="true" t="array" ref="E60:E60">LEFT(B60,LOOKUP(2^15,FIND(".",B60,ROW(INDIRECT("1:"&amp;LEN(B60)))))-1)</f>
        <v>EventCountCircuitBreaker</v>
      </c>
    </row>
    <row r="61" customFormat="false" ht="14.4" hidden="false" customHeight="false" outlineLevel="0" collapsed="false">
      <c r="B61" s="0" t="s">
        <v>159</v>
      </c>
      <c r="C61" s="0" t="s">
        <v>93</v>
      </c>
      <c r="D61" s="0" t="s">
        <v>160</v>
      </c>
      <c r="E61" s="0" t="str">
        <f aca="true" t="array" ref="E61:E61">LEFT(B61,LOOKUP(2^15,FIND(".",B61,ROW(INDIRECT("1:"&amp;LEN(B61)))))-1)</f>
        <v>LazyInitializer</v>
      </c>
    </row>
    <row r="62" customFormat="false" ht="14.4" hidden="false" customHeight="false" outlineLevel="0" collapsed="false">
      <c r="B62" s="0" t="s">
        <v>161</v>
      </c>
      <c r="C62" s="0" t="s">
        <v>162</v>
      </c>
      <c r="D62" s="0" t="s">
        <v>163</v>
      </c>
      <c r="E62" s="0" t="str">
        <f aca="true" t="array" ref="E62:E62">LEFT(B62,LOOKUP(2^15,FIND(".",B62,ROW(INDIRECT("1:"&amp;LEN(B62)))))-1)</f>
        <v>Memoizer</v>
      </c>
    </row>
    <row r="63" customFormat="false" ht="14.4" hidden="false" customHeight="false" outlineLevel="0" collapsed="false">
      <c r="B63" s="0" t="s">
        <v>164</v>
      </c>
      <c r="C63" s="0" t="s">
        <v>165</v>
      </c>
      <c r="D63" s="0" t="s">
        <v>166</v>
      </c>
      <c r="E63" s="0" t="str">
        <f aca="true" t="array" ref="E63:E63">LEFT(B63,LOOKUP(2^15,FIND(".",B63,ROW(INDIRECT("1:"&amp;LEN(B63)))))-1)</f>
        <v>MultiBackgroundInitializer</v>
      </c>
    </row>
    <row r="64" customFormat="false" ht="14.4" hidden="false" customHeight="false" outlineLevel="0" collapsed="false">
      <c r="B64" s="0" t="s">
        <v>167</v>
      </c>
      <c r="C64" s="0" t="s">
        <v>106</v>
      </c>
      <c r="D64" s="0" t="s">
        <v>9</v>
      </c>
      <c r="E64" s="0" t="str">
        <f aca="true" t="array" ref="E64:E64">LEFT(B64,LOOKUP(2^15,FIND(".",B64,ROW(INDIRECT("1:"&amp;LEN(B64)))))-1)</f>
        <v>ThresholdCircuitBreaker</v>
      </c>
    </row>
    <row r="65" customFormat="false" ht="14.4" hidden="false" customHeight="false" outlineLevel="0" collapsed="false">
      <c r="B65" s="0" t="s">
        <v>168</v>
      </c>
      <c r="C65" s="0" t="s">
        <v>169</v>
      </c>
      <c r="D65" s="0" t="s">
        <v>145</v>
      </c>
      <c r="E65" s="0" t="str">
        <f aca="true" t="array" ref="E65:E65">LEFT(B65,LOOKUP(2^15,FIND(".",B65,ROW(INDIRECT("1:"&amp;LEN(B65)))))-1)</f>
        <v>TimedSemaphore</v>
      </c>
    </row>
    <row r="66" customFormat="false" ht="14.4" hidden="false" customHeight="false" outlineLevel="0" collapsed="false">
      <c r="B66" s="0" t="s">
        <v>170</v>
      </c>
      <c r="C66" s="0" t="s">
        <v>171</v>
      </c>
      <c r="D66" s="0" t="s">
        <v>172</v>
      </c>
      <c r="E66" s="0" t="str">
        <f aca="true" t="array" ref="E66:E66">LEFT(B66,LOOKUP(2^15,FIND(".",B66,ROW(INDIRECT("1:"&amp;LEN(B66)))))-1)</f>
        <v>EventListenerSupport</v>
      </c>
    </row>
    <row r="67" customFormat="false" ht="14.4" hidden="false" customHeight="false" outlineLevel="0" collapsed="false">
      <c r="B67" s="0" t="s">
        <v>173</v>
      </c>
      <c r="C67" s="0" t="s">
        <v>174</v>
      </c>
      <c r="D67" s="0" t="s">
        <v>175</v>
      </c>
      <c r="E67" s="0" t="str">
        <f aca="true" t="array" ref="E67:E67">LEFT(B67,LOOKUP(2^15,FIND(".",B67,ROW(INDIRECT("1:"&amp;LEN(B67)))))-1)</f>
        <v>EventUtils</v>
      </c>
    </row>
    <row r="68" customFormat="false" ht="14.4" hidden="false" customHeight="false" outlineLevel="0" collapsed="false">
      <c r="B68" s="0" t="s">
        <v>176</v>
      </c>
      <c r="C68" s="0" t="s">
        <v>177</v>
      </c>
      <c r="D68" s="0" t="s">
        <v>9</v>
      </c>
      <c r="E68" s="0" t="str">
        <f aca="true" t="array" ref="E68:E68">LEFT(B68,LOOKUP(2^15,FIND(".",B68,ROW(INDIRECT("1:"&amp;LEN(B68)))))-1)</f>
        <v>ContextedException</v>
      </c>
    </row>
    <row r="69" customFormat="false" ht="14.4" hidden="false" customHeight="false" outlineLevel="0" collapsed="false">
      <c r="B69" s="0" t="s">
        <v>178</v>
      </c>
      <c r="C69" s="0" t="s">
        <v>177</v>
      </c>
      <c r="D69" s="0" t="s">
        <v>9</v>
      </c>
      <c r="E69" s="0" t="str">
        <f aca="true" t="array" ref="E69:E69">LEFT(B69,LOOKUP(2^15,FIND(".",B69,ROW(INDIRECT("1:"&amp;LEN(B69)))))-1)</f>
        <v>ContextedRuntimeException</v>
      </c>
    </row>
    <row r="70" customFormat="false" ht="14.4" hidden="false" customHeight="false" outlineLevel="0" collapsed="false">
      <c r="B70" s="0" t="s">
        <v>179</v>
      </c>
      <c r="C70" s="0" t="s">
        <v>180</v>
      </c>
      <c r="D70" s="0" t="s">
        <v>181</v>
      </c>
      <c r="E70" s="0" t="str">
        <f aca="true" t="array" ref="E70:E70">LEFT(B70,LOOKUP(2^15,FIND(".",B70,ROW(INDIRECT("1:"&amp;LEN(B70)))))-1)</f>
        <v>DefaultExceptionContext</v>
      </c>
    </row>
    <row r="71" customFormat="false" ht="14.4" hidden="false" customHeight="false" outlineLevel="0" collapsed="false">
      <c r="B71" s="0" t="s">
        <v>182</v>
      </c>
      <c r="C71" s="0" t="s">
        <v>183</v>
      </c>
      <c r="D71" s="0" t="s">
        <v>184</v>
      </c>
      <c r="E71" s="0" t="str">
        <f aca="true" t="array" ref="E71:E71">LEFT(B71,LOOKUP(2^15,FIND(".",B71,ROW(INDIRECT("1:"&amp;LEN(B71)))))-1)</f>
        <v>ExceptionUtils</v>
      </c>
    </row>
    <row r="72" customFormat="false" ht="14.4" hidden="false" customHeight="false" outlineLevel="0" collapsed="false">
      <c r="B72" s="0" t="s">
        <v>185</v>
      </c>
      <c r="C72" s="0" t="s">
        <v>186</v>
      </c>
      <c r="D72" s="0" t="s">
        <v>187</v>
      </c>
      <c r="E72" s="0" t="str">
        <f aca="true" t="array" ref="E72:E72">LEFT(B72,LOOKUP(2^15,FIND(".",B72,ROW(INDIRECT("1:"&amp;LEN(B72)))))-1)</f>
        <v>Fraction</v>
      </c>
    </row>
    <row r="73" customFormat="false" ht="14.4" hidden="false" customHeight="false" outlineLevel="0" collapsed="false">
      <c r="B73" s="0" t="s">
        <v>188</v>
      </c>
      <c r="C73" s="0" t="s">
        <v>189</v>
      </c>
      <c r="D73" s="0" t="s">
        <v>190</v>
      </c>
      <c r="E73" s="0" t="str">
        <f aca="true" t="array" ref="E73:E73">LEFT(B73,LOOKUP(2^15,FIND(".",B73,ROW(INDIRECT("1:"&amp;LEN(B73)))))-1)</f>
        <v>IEEE754rUtils</v>
      </c>
    </row>
    <row r="74" customFormat="false" ht="14.4" hidden="false" customHeight="false" outlineLevel="0" collapsed="false">
      <c r="B74" s="0" t="s">
        <v>191</v>
      </c>
      <c r="C74" s="0" t="s">
        <v>192</v>
      </c>
      <c r="D74" s="0" t="s">
        <v>193</v>
      </c>
      <c r="E74" s="0" t="str">
        <f aca="true" t="array" ref="E74:E74">LEFT(B74,LOOKUP(2^15,FIND(".",B74,ROW(INDIRECT("1:"&amp;LEN(B74)))))-1)</f>
        <v>NumberUtils</v>
      </c>
    </row>
    <row r="75" customFormat="false" ht="14.4" hidden="false" customHeight="false" outlineLevel="0" collapsed="false">
      <c r="B75" s="0" t="s">
        <v>194</v>
      </c>
      <c r="C75" s="0" t="s">
        <v>195</v>
      </c>
      <c r="D75" s="0" t="s">
        <v>38</v>
      </c>
      <c r="E75" s="0" t="str">
        <f aca="true" t="array" ref="E75:E75">LEFT(B75,LOOKUP(2^15,FIND(".",B75,ROW(INDIRECT("1:"&amp;LEN(B75)))))-1)</f>
        <v>MutableBoolean</v>
      </c>
    </row>
    <row r="76" customFormat="false" ht="14.4" hidden="false" customHeight="false" outlineLevel="0" collapsed="false">
      <c r="B76" s="0" t="s">
        <v>196</v>
      </c>
      <c r="C76" s="0" t="s">
        <v>197</v>
      </c>
      <c r="D76" s="0" t="s">
        <v>198</v>
      </c>
      <c r="E76" s="0" t="str">
        <f aca="true" t="array" ref="E76:E76">LEFT(B76,LOOKUP(2^15,FIND(".",B76,ROW(INDIRECT("1:"&amp;LEN(B76)))))-1)</f>
        <v>MutableByte</v>
      </c>
    </row>
    <row r="77" customFormat="false" ht="14.4" hidden="false" customHeight="false" outlineLevel="0" collapsed="false">
      <c r="B77" s="0" t="s">
        <v>199</v>
      </c>
      <c r="C77" s="0" t="s">
        <v>32</v>
      </c>
      <c r="D77" s="0" t="s">
        <v>200</v>
      </c>
      <c r="E77" s="0" t="str">
        <f aca="true" t="array" ref="E77:E77">LEFT(B77,LOOKUP(2^15,FIND(".",B77,ROW(INDIRECT("1:"&amp;LEN(B77)))))-1)</f>
        <v>MutableDouble</v>
      </c>
    </row>
    <row r="78" customFormat="false" ht="14.4" hidden="false" customHeight="false" outlineLevel="0" collapsed="false">
      <c r="B78" s="0" t="s">
        <v>201</v>
      </c>
      <c r="C78" s="0" t="s">
        <v>197</v>
      </c>
      <c r="D78" s="0" t="s">
        <v>198</v>
      </c>
      <c r="E78" s="0" t="str">
        <f aca="true" t="array" ref="E78:E78">LEFT(B78,LOOKUP(2^15,FIND(".",B78,ROW(INDIRECT("1:"&amp;LEN(B78)))))-1)</f>
        <v>MutableFloat</v>
      </c>
    </row>
    <row r="79" customFormat="false" ht="14.4" hidden="false" customHeight="false" outlineLevel="0" collapsed="false">
      <c r="B79" s="0" t="s">
        <v>202</v>
      </c>
      <c r="C79" s="0" t="s">
        <v>203</v>
      </c>
      <c r="D79" s="0" t="s">
        <v>204</v>
      </c>
      <c r="E79" s="0" t="str">
        <f aca="true" t="array" ref="E79:E79">LEFT(B79,LOOKUP(2^15,FIND(".",B79,ROW(INDIRECT("1:"&amp;LEN(B79)))))-1)</f>
        <v>MutableInt</v>
      </c>
    </row>
    <row r="80" customFormat="false" ht="14.4" hidden="false" customHeight="false" outlineLevel="0" collapsed="false">
      <c r="B80" s="0" t="s">
        <v>205</v>
      </c>
      <c r="C80" s="0" t="s">
        <v>203</v>
      </c>
      <c r="D80" s="0" t="s">
        <v>206</v>
      </c>
      <c r="E80" s="0" t="str">
        <f aca="true" t="array" ref="E80:E80">LEFT(B80,LOOKUP(2^15,FIND(".",B80,ROW(INDIRECT("1:"&amp;LEN(B80)))))-1)</f>
        <v>MutableLong</v>
      </c>
    </row>
    <row r="81" customFormat="false" ht="14.4" hidden="false" customHeight="false" outlineLevel="0" collapsed="false">
      <c r="B81" s="0" t="s">
        <v>207</v>
      </c>
      <c r="C81" s="0" t="s">
        <v>208</v>
      </c>
      <c r="D81" s="0" t="s">
        <v>209</v>
      </c>
      <c r="E81" s="0" t="str">
        <f aca="true" t="array" ref="E81:E81">LEFT(B81,LOOKUP(2^15,FIND(".",B81,ROW(INDIRECT("1:"&amp;LEN(B81)))))-1)</f>
        <v>MutableObject</v>
      </c>
    </row>
    <row r="82" customFormat="false" ht="14.4" hidden="false" customHeight="false" outlineLevel="0" collapsed="false">
      <c r="B82" s="0" t="s">
        <v>210</v>
      </c>
      <c r="C82" s="0" t="s">
        <v>197</v>
      </c>
      <c r="D82" s="0" t="s">
        <v>198</v>
      </c>
      <c r="E82" s="0" t="str">
        <f aca="true" t="array" ref="E82:E82">LEFT(B82,LOOKUP(2^15,FIND(".",B82,ROW(INDIRECT("1:"&amp;LEN(B82)))))-1)</f>
        <v>MutableShort</v>
      </c>
    </row>
    <row r="83" customFormat="false" ht="14.4" hidden="false" customHeight="false" outlineLevel="0" collapsed="false">
      <c r="B83" s="0" t="s">
        <v>211</v>
      </c>
      <c r="C83" s="0" t="s">
        <v>212</v>
      </c>
      <c r="D83" s="0" t="s">
        <v>213</v>
      </c>
      <c r="E83" s="0" t="str">
        <f aca="true" t="array" ref="E83:E83">LEFT(B83,LOOKUP(2^15,FIND(".",B83,ROW(INDIRECT("1:"&amp;LEN(B83)))))-1)</f>
        <v>ConstructorUtils</v>
      </c>
    </row>
    <row r="84" customFormat="false" ht="14.4" hidden="false" customHeight="false" outlineLevel="0" collapsed="false">
      <c r="B84" s="0" t="s">
        <v>214</v>
      </c>
      <c r="C84" s="0" t="s">
        <v>215</v>
      </c>
      <c r="D84" s="0" t="s">
        <v>216</v>
      </c>
      <c r="E84" s="0" t="str">
        <f aca="true" t="array" ref="E84:E84">LEFT(B84,LOOKUP(2^15,FIND(".",B84,ROW(INDIRECT("1:"&amp;LEN(B84)))))-1)</f>
        <v>FieldUtils</v>
      </c>
    </row>
    <row r="85" customFormat="false" ht="14.4" hidden="false" customHeight="false" outlineLevel="0" collapsed="false">
      <c r="B85" s="0" t="s">
        <v>217</v>
      </c>
      <c r="C85" s="0" t="s">
        <v>218</v>
      </c>
      <c r="D85" s="0" t="s">
        <v>209</v>
      </c>
      <c r="E85" s="0" t="str">
        <f aca="true" t="array" ref="E85:E85">LEFT(B85,LOOKUP(2^15,FIND(".",B85,ROW(INDIRECT("1:"&amp;LEN(B85)))))-1)</f>
        <v>InheritanceUtils</v>
      </c>
    </row>
    <row r="86" customFormat="false" ht="14.4" hidden="false" customHeight="false" outlineLevel="0" collapsed="false">
      <c r="B86" s="0" t="s">
        <v>219</v>
      </c>
      <c r="C86" s="0" t="s">
        <v>220</v>
      </c>
      <c r="D86" s="0" t="s">
        <v>221</v>
      </c>
      <c r="E86" s="0" t="str">
        <f aca="true" t="array" ref="E86:E86">LEFT(B86,LOOKUP(2^15,FIND(".",B86,ROW(INDIRECT("1:"&amp;LEN(B86)))))-1)</f>
        <v>MemberUtils</v>
      </c>
    </row>
    <row r="87" customFormat="false" ht="14.4" hidden="false" customHeight="false" outlineLevel="0" collapsed="false">
      <c r="B87" s="0" t="s">
        <v>222</v>
      </c>
      <c r="C87" s="0" t="s">
        <v>223</v>
      </c>
      <c r="D87" s="0" t="s">
        <v>224</v>
      </c>
      <c r="E87" s="0" t="str">
        <f aca="true" t="array" ref="E87:E87">LEFT(B87,LOOKUP(2^15,FIND(".",B87,ROW(INDIRECT("1:"&amp;LEN(B87)))))-1)</f>
        <v>MethodUtils</v>
      </c>
    </row>
    <row r="88" customFormat="false" ht="14.4" hidden="false" customHeight="false" outlineLevel="0" collapsed="false">
      <c r="B88" s="0" t="s">
        <v>225</v>
      </c>
      <c r="C88" s="0" t="s">
        <v>226</v>
      </c>
      <c r="D88" s="0" t="s">
        <v>227</v>
      </c>
      <c r="E88" s="0" t="str">
        <f aca="true" t="array" ref="E88:E88">LEFT(B88,LOOKUP(2^15,FIND(".",B88,ROW(INDIRECT("1:"&amp;LEN(B88)))))-1)</f>
        <v>TypeLiteral</v>
      </c>
    </row>
    <row r="89" customFormat="false" ht="14.4" hidden="false" customHeight="false" outlineLevel="0" collapsed="false">
      <c r="B89" s="0" t="s">
        <v>228</v>
      </c>
      <c r="C89" s="0" t="s">
        <v>229</v>
      </c>
      <c r="D89" s="0" t="s">
        <v>230</v>
      </c>
      <c r="E89" s="0" t="str">
        <f aca="true" t="array" ref="E89:E89">LEFT(B89,LOOKUP(2^15,FIND(".",B89,ROW(INDIRECT("1:"&amp;LEN(B89)))))-1)</f>
        <v>TypeUtils</v>
      </c>
    </row>
    <row r="90" customFormat="false" ht="14.4" hidden="false" customHeight="false" outlineLevel="0" collapsed="false">
      <c r="B90" s="0" t="s">
        <v>231</v>
      </c>
      <c r="C90" s="0" t="s">
        <v>175</v>
      </c>
      <c r="D90" s="0" t="s">
        <v>151</v>
      </c>
      <c r="E90" s="0" t="str">
        <f aca="true" t="array" ref="E90:E90">LEFT(B90,LOOKUP(2^15,FIND(".",B90,ROW(INDIRECT("1:"&amp;LEN(B90)))))-1)</f>
        <v>CompositeFormat</v>
      </c>
    </row>
    <row r="91" customFormat="false" ht="14.4" hidden="false" customHeight="false" outlineLevel="0" collapsed="false">
      <c r="B91" s="0" t="s">
        <v>232</v>
      </c>
      <c r="C91" s="0" t="s">
        <v>233</v>
      </c>
      <c r="D91" s="0" t="s">
        <v>234</v>
      </c>
      <c r="E91" s="0" t="str">
        <f aca="true" t="array" ref="E91:E91">LEFT(B91,LOOKUP(2^15,FIND(".",B91,ROW(INDIRECT("1:"&amp;LEN(B91)))))-1)</f>
        <v>ExtendedMessageFormat</v>
      </c>
    </row>
    <row r="92" customFormat="false" ht="14.4" hidden="false" customHeight="false" outlineLevel="0" collapsed="false">
      <c r="B92" s="0" t="s">
        <v>235</v>
      </c>
      <c r="C92" s="0" t="s">
        <v>236</v>
      </c>
      <c r="D92" s="0" t="s">
        <v>50</v>
      </c>
      <c r="E92" s="0" t="str">
        <f aca="true" t="array" ref="E92:E92">LEFT(B92,LOOKUP(2^15,FIND(".",B92,ROW(INDIRECT("1:"&amp;LEN(B92)))))-1)</f>
        <v>FormattableUtils</v>
      </c>
    </row>
    <row r="93" customFormat="false" ht="14.4" hidden="false" customHeight="false" outlineLevel="0" collapsed="false">
      <c r="B93" s="0" t="s">
        <v>237</v>
      </c>
      <c r="C93" s="0" t="s">
        <v>238</v>
      </c>
      <c r="D93" s="0" t="s">
        <v>239</v>
      </c>
      <c r="E93" s="0" t="str">
        <f aca="true" t="array" ref="E93:E93">LEFT(B93,LOOKUP(2^15,FIND(".",B93,ROW(INDIRECT("1:"&amp;LEN(B93)))))-1)</f>
        <v>StrBuilder</v>
      </c>
    </row>
    <row r="94" customFormat="false" ht="14.4" hidden="false" customHeight="false" outlineLevel="0" collapsed="false">
      <c r="B94" s="0" t="s">
        <v>240</v>
      </c>
      <c r="C94" s="0" t="s">
        <v>72</v>
      </c>
      <c r="D94" s="0" t="s">
        <v>93</v>
      </c>
      <c r="E94" s="0" t="str">
        <f aca="true" t="array" ref="E94:E94">LEFT(B94,LOOKUP(2^15,FIND(".",B94,ROW(INDIRECT("1:"&amp;LEN(B94)))))-1)</f>
        <v>StrLookup</v>
      </c>
    </row>
    <row r="95" customFormat="false" ht="14.4" hidden="false" customHeight="false" outlineLevel="0" collapsed="false">
      <c r="B95" s="0" t="s">
        <v>241</v>
      </c>
      <c r="C95" s="0" t="s">
        <v>242</v>
      </c>
      <c r="D95" s="0" t="s">
        <v>243</v>
      </c>
      <c r="E95" s="0" t="str">
        <f aca="true" t="array" ref="E95:E95">LEFT(B95,LOOKUP(2^15,FIND(".",B95,ROW(INDIRECT("1:"&amp;LEN(B95)))))-1)</f>
        <v>StrMatcher</v>
      </c>
    </row>
    <row r="96" customFormat="false" ht="14.4" hidden="false" customHeight="false" outlineLevel="0" collapsed="false">
      <c r="B96" s="0" t="s">
        <v>244</v>
      </c>
      <c r="C96" s="0" t="s">
        <v>245</v>
      </c>
      <c r="D96" s="0" t="s">
        <v>246</v>
      </c>
      <c r="E96" s="0" t="str">
        <f aca="true" t="array" ref="E96:E96">LEFT(B96,LOOKUP(2^15,FIND(".",B96,ROW(INDIRECT("1:"&amp;LEN(B96)))))-1)</f>
        <v>StrSubstitutor</v>
      </c>
    </row>
    <row r="97" customFormat="false" ht="14.4" hidden="false" customHeight="false" outlineLevel="0" collapsed="false">
      <c r="B97" s="0" t="s">
        <v>247</v>
      </c>
      <c r="C97" s="0" t="s">
        <v>248</v>
      </c>
      <c r="D97" s="0" t="s">
        <v>249</v>
      </c>
      <c r="E97" s="0" t="str">
        <f aca="true" t="array" ref="E97:E97">LEFT(B97,LOOKUP(2^15,FIND(".",B97,ROW(INDIRECT("1:"&amp;LEN(B97)))))-1)</f>
        <v>StrTokenizer</v>
      </c>
    </row>
    <row r="98" customFormat="false" ht="14.4" hidden="false" customHeight="false" outlineLevel="0" collapsed="false">
      <c r="B98" s="0" t="s">
        <v>250</v>
      </c>
      <c r="C98" s="0" t="s">
        <v>251</v>
      </c>
      <c r="D98" s="0" t="s">
        <v>252</v>
      </c>
      <c r="E98" s="0" t="str">
        <f aca="true" t="array" ref="E98:E98">LEFT(B98,LOOKUP(2^15,FIND(".",B98,ROW(INDIRECT("1:"&amp;LEN(B98)))))-1)</f>
        <v>WordUtils</v>
      </c>
    </row>
    <row r="99" customFormat="false" ht="14.4" hidden="false" customHeight="false" outlineLevel="0" collapsed="false">
      <c r="B99" s="0" t="s">
        <v>253</v>
      </c>
      <c r="C99" s="0" t="s">
        <v>121</v>
      </c>
      <c r="D99" s="0" t="s">
        <v>100</v>
      </c>
      <c r="E99" s="0" t="str">
        <f aca="true" t="array" ref="E99:E99">LEFT(B99,LOOKUP(2^15,FIND(".",B99,ROW(INDIRECT("1:"&amp;LEN(B99)))))-1)</f>
        <v>AggregateTranslator</v>
      </c>
    </row>
    <row r="100" customFormat="false" ht="14.4" hidden="false" customHeight="false" outlineLevel="0" collapsed="false">
      <c r="B100" s="0" t="s">
        <v>254</v>
      </c>
      <c r="C100" s="0" t="s">
        <v>255</v>
      </c>
      <c r="D100" s="0" t="s">
        <v>256</v>
      </c>
      <c r="E100" s="0" t="str">
        <f aca="true" t="array" ref="E100:E100">LEFT(B100,LOOKUP(2^15,FIND(".",B100,ROW(INDIRECT("1:"&amp;LEN(B100)))))-1)</f>
        <v>CharSequenceTranslator</v>
      </c>
    </row>
    <row r="101" customFormat="false" ht="14.4" hidden="false" customHeight="false" outlineLevel="0" collapsed="false">
      <c r="B101" s="0" t="s">
        <v>257</v>
      </c>
      <c r="C101" s="0" t="s">
        <v>21</v>
      </c>
      <c r="D101" s="0" t="s">
        <v>258</v>
      </c>
      <c r="E101" s="0" t="str">
        <f aca="true" t="array" ref="E101:E101">LEFT(B101,LOOKUP(2^15,FIND(".",B101,ROW(INDIRECT("1:"&amp;LEN(B101)))))-1)</f>
        <v>CodePointTranslator</v>
      </c>
    </row>
    <row r="102" customFormat="false" ht="14.4" hidden="false" customHeight="false" outlineLevel="0" collapsed="false">
      <c r="B102" s="0" t="s">
        <v>259</v>
      </c>
      <c r="C102" s="0" t="s">
        <v>105</v>
      </c>
      <c r="D102" s="0" t="s">
        <v>260</v>
      </c>
      <c r="E102" s="0" t="str">
        <f aca="true" t="array" ref="E102:E102">LEFT(B102,LOOKUP(2^15,FIND(".",B102,ROW(INDIRECT("1:"&amp;LEN(B102)))))-1)</f>
        <v>EntityArrays</v>
      </c>
    </row>
    <row r="103" customFormat="false" ht="14.4" hidden="false" customHeight="false" outlineLevel="0" collapsed="false">
      <c r="B103" s="0" t="s">
        <v>261</v>
      </c>
      <c r="C103" s="0" t="s">
        <v>262</v>
      </c>
      <c r="D103" s="0" t="s">
        <v>263</v>
      </c>
      <c r="E103" s="0" t="str">
        <f aca="true" t="array" ref="E103:E103">LEFT(B103,LOOKUP(2^15,FIND(".",B103,ROW(INDIRECT("1:"&amp;LEN(B103)))))-1)</f>
        <v>JavaUnicodeEscaper</v>
      </c>
    </row>
    <row r="104" customFormat="false" ht="14.4" hidden="false" customHeight="false" outlineLevel="0" collapsed="false">
      <c r="B104" s="0" t="s">
        <v>264</v>
      </c>
      <c r="C104" s="0" t="s">
        <v>177</v>
      </c>
      <c r="D104" s="0" t="s">
        <v>265</v>
      </c>
      <c r="E104" s="0" t="str">
        <f aca="true" t="array" ref="E104:E104">LEFT(B104,LOOKUP(2^15,FIND(".",B104,ROW(INDIRECT("1:"&amp;LEN(B104)))))-1)</f>
        <v>LookupTranslator</v>
      </c>
    </row>
    <row r="105" customFormat="false" ht="14.4" hidden="false" customHeight="false" outlineLevel="0" collapsed="false">
      <c r="B105" s="0" t="s">
        <v>266</v>
      </c>
      <c r="C105" s="0" t="s">
        <v>267</v>
      </c>
      <c r="D105" s="0" t="s">
        <v>268</v>
      </c>
      <c r="E105" s="0" t="str">
        <f aca="true" t="array" ref="E105:E105">LEFT(B105,LOOKUP(2^15,FIND(".",B105,ROW(INDIRECT("1:"&amp;LEN(B105)))))-1)</f>
        <v>NumericEntityEscaper</v>
      </c>
    </row>
    <row r="106" customFormat="false" ht="14.4" hidden="false" customHeight="false" outlineLevel="0" collapsed="false">
      <c r="B106" s="0" t="s">
        <v>269</v>
      </c>
      <c r="C106" s="0" t="s">
        <v>33</v>
      </c>
      <c r="D106" s="0" t="s">
        <v>270</v>
      </c>
      <c r="E106" s="0" t="str">
        <f aca="true" t="array" ref="E106:E106">LEFT(B106,LOOKUP(2^15,FIND(".",B106,ROW(INDIRECT("1:"&amp;LEN(B106)))))-1)</f>
        <v>NumericEntityUnescaper</v>
      </c>
    </row>
    <row r="107" customFormat="false" ht="14.4" hidden="false" customHeight="false" outlineLevel="0" collapsed="false">
      <c r="B107" s="0" t="s">
        <v>271</v>
      </c>
      <c r="C107" s="0" t="s">
        <v>272</v>
      </c>
      <c r="D107" s="0" t="s">
        <v>273</v>
      </c>
      <c r="E107" s="0" t="str">
        <f aca="true" t="array" ref="E107:E107">LEFT(B107,LOOKUP(2^15,FIND(".",B107,ROW(INDIRECT("1:"&amp;LEN(B107)))))-1)</f>
        <v>OctalUnescaper</v>
      </c>
    </row>
    <row r="108" customFormat="false" ht="14.4" hidden="false" customHeight="false" outlineLevel="0" collapsed="false">
      <c r="B108" s="0" t="s">
        <v>274</v>
      </c>
      <c r="C108" s="0" t="s">
        <v>275</v>
      </c>
      <c r="D108" s="0" t="s">
        <v>276</v>
      </c>
      <c r="E108" s="0" t="str">
        <f aca="true" t="array" ref="E108:E108">LEFT(B108,LOOKUP(2^15,FIND(".",B108,ROW(INDIRECT("1:"&amp;LEN(B108)))))-1)</f>
        <v>UnicodeEscaper</v>
      </c>
    </row>
    <row r="109" customFormat="false" ht="14.4" hidden="false" customHeight="false" outlineLevel="0" collapsed="false">
      <c r="B109" s="0" t="s">
        <v>277</v>
      </c>
      <c r="C109" s="0" t="s">
        <v>272</v>
      </c>
      <c r="D109" s="0" t="s">
        <v>278</v>
      </c>
      <c r="E109" s="0" t="str">
        <f aca="true" t="array" ref="E109:E109">LEFT(B109,LOOKUP(2^15,FIND(".",B109,ROW(INDIRECT("1:"&amp;LEN(B109)))))-1)</f>
        <v>UnicodeUnescaper</v>
      </c>
    </row>
    <row r="110" customFormat="false" ht="14.4" hidden="false" customHeight="false" outlineLevel="0" collapsed="false">
      <c r="B110" s="0" t="s">
        <v>279</v>
      </c>
      <c r="C110" s="0" t="s">
        <v>21</v>
      </c>
      <c r="D110" s="0" t="s">
        <v>20</v>
      </c>
      <c r="E110" s="0" t="str">
        <f aca="true" t="array" ref="E110:E110">LEFT(B110,LOOKUP(2^15,FIND(".",B110,ROW(INDIRECT("1:"&amp;LEN(B110)))))-1)</f>
        <v>UnicodeUnpairedSurrogateRemover</v>
      </c>
    </row>
    <row r="111" customFormat="false" ht="14.4" hidden="false" customHeight="false" outlineLevel="0" collapsed="false">
      <c r="B111" s="0" t="s">
        <v>280</v>
      </c>
      <c r="C111" s="0" t="s">
        <v>281</v>
      </c>
      <c r="D111" s="0" t="s">
        <v>282</v>
      </c>
      <c r="E111" s="0" t="str">
        <f aca="true" t="array" ref="E111:E111">LEFT(B111,LOOKUP(2^15,FIND(".",B111,ROW(INDIRECT("1:"&amp;LEN(B111)))))-1)</f>
        <v>DateFormatUtils</v>
      </c>
    </row>
    <row r="112" customFormat="false" ht="14.4" hidden="false" customHeight="false" outlineLevel="0" collapsed="false">
      <c r="B112" s="0" t="s">
        <v>283</v>
      </c>
      <c r="C112" s="0" t="s">
        <v>284</v>
      </c>
      <c r="D112" s="0" t="s">
        <v>285</v>
      </c>
      <c r="E112" s="0" t="str">
        <f aca="true" t="array" ref="E112:E112">LEFT(B112,LOOKUP(2^15,FIND(".",B112,ROW(INDIRECT("1:"&amp;LEN(B112)))))-1)</f>
        <v>DateUtils</v>
      </c>
    </row>
    <row r="113" customFormat="false" ht="14.4" hidden="false" customHeight="false" outlineLevel="0" collapsed="false">
      <c r="B113" s="0" t="s">
        <v>286</v>
      </c>
      <c r="C113" s="0" t="s">
        <v>287</v>
      </c>
      <c r="D113" s="0" t="s">
        <v>288</v>
      </c>
      <c r="E113" s="0" t="str">
        <f aca="true" t="array" ref="E113:E113">LEFT(B113,LOOKUP(2^15,FIND(".",B113,ROW(INDIRECT("1:"&amp;LEN(B113)))))-1)</f>
        <v>DurationFormatUtils</v>
      </c>
    </row>
    <row r="114" customFormat="false" ht="14.4" hidden="false" customHeight="false" outlineLevel="0" collapsed="false">
      <c r="B114" s="0" t="s">
        <v>289</v>
      </c>
      <c r="C114" s="0" t="s">
        <v>290</v>
      </c>
      <c r="D114" s="0" t="s">
        <v>291</v>
      </c>
      <c r="E114" s="0" t="str">
        <f aca="true" t="array" ref="E114:E114">LEFT(B114,LOOKUP(2^15,FIND(".",B114,ROW(INDIRECT("1:"&amp;LEN(B114)))))-1)</f>
        <v>FastDateFormat</v>
      </c>
    </row>
    <row r="115" customFormat="false" ht="14.4" hidden="false" customHeight="false" outlineLevel="0" collapsed="false">
      <c r="B115" s="0" t="s">
        <v>292</v>
      </c>
      <c r="C115" s="0" t="s">
        <v>293</v>
      </c>
      <c r="D115" s="0" t="s">
        <v>294</v>
      </c>
      <c r="E115" s="0" t="str">
        <f aca="true" t="array" ref="E115:E115">LEFT(B115,LOOKUP(2^15,FIND(".",B115,ROW(INDIRECT("1:"&amp;LEN(B115)))))-1)</f>
        <v>FastDateParser</v>
      </c>
    </row>
    <row r="116" customFormat="false" ht="14.4" hidden="false" customHeight="false" outlineLevel="0" collapsed="false">
      <c r="B116" s="0" t="s">
        <v>295</v>
      </c>
      <c r="C116" s="0" t="s">
        <v>296</v>
      </c>
      <c r="D116" s="0" t="s">
        <v>297</v>
      </c>
      <c r="E116" s="0" t="str">
        <f aca="true" t="array" ref="E116:E116">LEFT(B116,LOOKUP(2^15,FIND(".",B116,ROW(INDIRECT("1:"&amp;LEN(B116)))))-1)</f>
        <v>FastDatePrinter</v>
      </c>
    </row>
    <row r="117" customFormat="false" ht="14.4" hidden="false" customHeight="false" outlineLevel="0" collapsed="false">
      <c r="B117" s="0" t="s">
        <v>298</v>
      </c>
      <c r="C117" s="0" t="s">
        <v>299</v>
      </c>
      <c r="D117" s="0" t="s">
        <v>166</v>
      </c>
      <c r="E117" s="0" t="str">
        <f aca="true" t="array" ref="E117:E117">LEFT(B117,LOOKUP(2^15,FIND(".",B117,ROW(INDIRECT("1:"&amp;LEN(B117)))))-1)</f>
        <v>FastTimeZone</v>
      </c>
    </row>
    <row r="118" customFormat="false" ht="14.4" hidden="false" customHeight="false" outlineLevel="0" collapsed="false">
      <c r="B118" s="0" t="s">
        <v>300</v>
      </c>
      <c r="C118" s="0" t="s">
        <v>301</v>
      </c>
      <c r="D118" s="0" t="s">
        <v>302</v>
      </c>
      <c r="E118" s="0" t="str">
        <f aca="true" t="array" ref="E118:E118">LEFT(B118,LOOKUP(2^15,FIND(".",B118,ROW(INDIRECT("1:"&amp;LEN(B118)))))-1)</f>
        <v>FormatCache</v>
      </c>
    </row>
    <row r="119" customFormat="false" ht="14.4" hidden="false" customHeight="false" outlineLevel="0" collapsed="false">
      <c r="B119" s="0" t="s">
        <v>303</v>
      </c>
      <c r="C119" s="0" t="s">
        <v>304</v>
      </c>
      <c r="D119" s="0" t="s">
        <v>305</v>
      </c>
      <c r="E119" s="0" t="str">
        <f aca="true" t="array" ref="E119:E119">LEFT(B119,LOOKUP(2^15,FIND(".",B119,ROW(INDIRECT("1:"&amp;LEN(B119)))))-1)</f>
        <v>GmtTimeZone</v>
      </c>
    </row>
    <row r="120" customFormat="false" ht="14.4" hidden="false" customHeight="false" outlineLevel="0" collapsed="false">
      <c r="B120" s="0" t="s">
        <v>306</v>
      </c>
      <c r="C120" s="0" t="s">
        <v>307</v>
      </c>
      <c r="D120" s="0" t="s">
        <v>308</v>
      </c>
      <c r="E120" s="0" t="str">
        <f aca="true" t="array" ref="E120:E120">LEFT(B120,LOOKUP(2^15,FIND(".",B120,ROW(INDIRECT("1:"&amp;LEN(B120)))))-1)</f>
        <v>StopWatch</v>
      </c>
    </row>
    <row r="121" customFormat="false" ht="14.4" hidden="false" customHeight="false" outlineLevel="0" collapsed="false">
      <c r="B121" s="0" t="s">
        <v>309</v>
      </c>
      <c r="C121" s="0" t="s">
        <v>9</v>
      </c>
      <c r="D121" s="0" t="s">
        <v>21</v>
      </c>
      <c r="E121" s="0" t="str">
        <f aca="true" t="array" ref="E121:E121">LEFT(B121,LOOKUP(2^15,FIND(".",B121,ROW(INDIRECT("1:"&amp;LEN(B121)))))-1)</f>
        <v>ImmutablePair</v>
      </c>
    </row>
    <row r="122" customFormat="false" ht="14.4" hidden="false" customHeight="false" outlineLevel="0" collapsed="false">
      <c r="B122" s="0" t="s">
        <v>310</v>
      </c>
      <c r="C122" s="0" t="s">
        <v>93</v>
      </c>
      <c r="D122" s="0" t="s">
        <v>151</v>
      </c>
      <c r="E122" s="0" t="str">
        <f aca="true" t="array" ref="E122:E122">LEFT(B122,LOOKUP(2^15,FIND(".",B122,ROW(INDIRECT("1:"&amp;LEN(B122)))))-1)</f>
        <v>ImmutableTriple</v>
      </c>
    </row>
    <row r="123" customFormat="false" ht="14.4" hidden="false" customHeight="false" outlineLevel="0" collapsed="false">
      <c r="B123" s="0" t="s">
        <v>311</v>
      </c>
      <c r="C123" s="0" t="s">
        <v>58</v>
      </c>
      <c r="D123" s="0" t="s">
        <v>312</v>
      </c>
      <c r="E123" s="0" t="str">
        <f aca="true" t="array" ref="E123:E123">LEFT(B123,LOOKUP(2^15,FIND(".",B123,ROW(INDIRECT("1:"&amp;LEN(B123)))))-1)</f>
        <v>MutablePair</v>
      </c>
    </row>
    <row r="124" customFormat="false" ht="14.4" hidden="false" customHeight="false" outlineLevel="0" collapsed="false">
      <c r="B124" s="0" t="s">
        <v>313</v>
      </c>
      <c r="C124" s="0" t="s">
        <v>272</v>
      </c>
      <c r="D124" s="0" t="s">
        <v>21</v>
      </c>
      <c r="E124" s="0" t="str">
        <f aca="true" t="array" ref="E124:E124">LEFT(B124,LOOKUP(2^15,FIND(".",B124,ROW(INDIRECT("1:"&amp;LEN(B124)))))-1)</f>
        <v>MutableTriple</v>
      </c>
    </row>
    <row r="125" customFormat="false" ht="14.4" hidden="false" customHeight="false" outlineLevel="0" collapsed="false">
      <c r="B125" s="0" t="s">
        <v>314</v>
      </c>
      <c r="C125" s="0" t="s">
        <v>272</v>
      </c>
      <c r="D125" s="0" t="s">
        <v>272</v>
      </c>
      <c r="E125" s="0" t="str">
        <f aca="true" t="array" ref="E125:E125">LEFT(B125,LOOKUP(2^15,FIND(".",B125,ROW(INDIRECT("1:"&amp;LEN(B125)))))-1)</f>
        <v>Pair</v>
      </c>
    </row>
    <row r="126" customFormat="false" ht="14.4" hidden="false" customHeight="false" outlineLevel="0" collapsed="false">
      <c r="B126" s="0" t="s">
        <v>315</v>
      </c>
      <c r="C126" s="0" t="s">
        <v>166</v>
      </c>
      <c r="D126" s="0" t="s">
        <v>316</v>
      </c>
      <c r="E126" s="0" t="str">
        <f aca="true" t="array" ref="E126:E126">LEFT(B126,LOOKUP(2^15,FIND(".",B126,ROW(INDIRECT("1:"&amp;LEN(B126)))))-1)</f>
        <v>Triple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0.44"/>
    <col collapsed="false" customWidth="true" hidden="false" outlineLevel="0" max="3" min="3" style="0" width="40.55"/>
    <col collapsed="false" customWidth="true" hidden="false" outlineLevel="0" max="4" min="4" style="0" width="22.11"/>
    <col collapsed="false" customWidth="true" hidden="false" outlineLevel="0" max="5" min="5" style="0" width="23.55"/>
    <col collapsed="false" customWidth="true" hidden="false" outlineLevel="0" max="6" min="6" style="0" width="17.55"/>
    <col collapsed="false" customWidth="true" hidden="false" outlineLevel="0" max="7" min="7" style="0" width="19"/>
    <col collapsed="false" customWidth="true" hidden="false" outlineLevel="0" max="8" min="8" style="0" width="14.22"/>
    <col collapsed="false" customWidth="true" hidden="false" outlineLevel="0" max="9" min="9" style="0" width="15.66"/>
    <col collapsed="false" customWidth="true" hidden="false" outlineLevel="0" max="10" min="10" style="0" width="21.33"/>
    <col collapsed="false" customWidth="true" hidden="false" outlineLevel="0" max="11" min="11" style="0" width="22.78"/>
    <col collapsed="false" customWidth="true" hidden="false" outlineLevel="0" max="12" min="12" style="0" width="18"/>
    <col collapsed="false" customWidth="true" hidden="false" outlineLevel="0" max="13" min="13" style="0" width="19.44"/>
  </cols>
  <sheetData>
    <row r="1" customFormat="false" ht="14.4" hidden="false" customHeight="false" outlineLevel="0" collapsed="false">
      <c r="A1" s="3" t="s">
        <v>317</v>
      </c>
      <c r="B1" s="3" t="s">
        <v>318</v>
      </c>
      <c r="C1" s="3" t="s">
        <v>3</v>
      </c>
      <c r="D1" s="3" t="s">
        <v>319</v>
      </c>
      <c r="E1" s="3" t="s">
        <v>320</v>
      </c>
      <c r="F1" s="3" t="s">
        <v>321</v>
      </c>
      <c r="G1" s="3" t="s">
        <v>322</v>
      </c>
      <c r="H1" s="3" t="s">
        <v>323</v>
      </c>
      <c r="I1" s="3" t="s">
        <v>324</v>
      </c>
      <c r="J1" s="3" t="s">
        <v>325</v>
      </c>
      <c r="K1" s="3" t="s">
        <v>326</v>
      </c>
      <c r="L1" s="3" t="s">
        <v>327</v>
      </c>
      <c r="M1" s="3" t="s">
        <v>328</v>
      </c>
    </row>
    <row r="2" customFormat="false" ht="14.4" hidden="false" customHeight="false" outlineLevel="0" collapsed="false">
      <c r="A2" s="0" t="s">
        <v>329</v>
      </c>
      <c r="B2" s="0" t="s">
        <v>330</v>
      </c>
      <c r="C2" s="0" t="s">
        <v>331</v>
      </c>
      <c r="D2" s="0" t="n">
        <v>0</v>
      </c>
      <c r="E2" s="0" t="n">
        <v>467</v>
      </c>
      <c r="F2" s="0" t="n">
        <v>6</v>
      </c>
      <c r="G2" s="0" t="n">
        <v>82</v>
      </c>
      <c r="H2" s="0" t="n">
        <v>0</v>
      </c>
      <c r="I2" s="0" t="n">
        <v>94</v>
      </c>
      <c r="J2" s="0" t="n">
        <v>6</v>
      </c>
      <c r="K2" s="0" t="n">
        <v>52</v>
      </c>
      <c r="L2" s="0" t="n">
        <v>0</v>
      </c>
      <c r="M2" s="0" t="n">
        <v>14</v>
      </c>
    </row>
    <row r="3" customFormat="false" ht="14.4" hidden="false" customHeight="false" outlineLevel="0" collapsed="false">
      <c r="A3" s="0" t="s">
        <v>329</v>
      </c>
      <c r="B3" s="0" t="s">
        <v>330</v>
      </c>
      <c r="C3" s="0" t="s">
        <v>332</v>
      </c>
      <c r="D3" s="0" t="n">
        <v>0</v>
      </c>
      <c r="E3" s="0" t="n">
        <v>399</v>
      </c>
      <c r="F3" s="0" t="n">
        <v>0</v>
      </c>
      <c r="G3" s="0" t="n">
        <v>36</v>
      </c>
      <c r="H3" s="0" t="n">
        <v>0</v>
      </c>
      <c r="I3" s="0" t="n">
        <v>70</v>
      </c>
      <c r="J3" s="0" t="n">
        <v>0</v>
      </c>
      <c r="K3" s="0" t="n">
        <v>33</v>
      </c>
      <c r="L3" s="0" t="n">
        <v>0</v>
      </c>
      <c r="M3" s="0" t="n">
        <v>15</v>
      </c>
    </row>
    <row r="4" customFormat="false" ht="14.4" hidden="false" customHeight="false" outlineLevel="0" collapsed="false">
      <c r="A4" s="0" t="s">
        <v>329</v>
      </c>
      <c r="B4" s="0" t="s">
        <v>330</v>
      </c>
      <c r="C4" s="0" t="s">
        <v>333</v>
      </c>
      <c r="D4" s="0" t="n">
        <v>8</v>
      </c>
      <c r="E4" s="0" t="n">
        <v>77</v>
      </c>
      <c r="F4" s="0" t="n">
        <v>1</v>
      </c>
      <c r="G4" s="0" t="n">
        <v>1</v>
      </c>
      <c r="H4" s="0" t="n">
        <v>2</v>
      </c>
      <c r="I4" s="0" t="n">
        <v>21</v>
      </c>
      <c r="J4" s="0" t="n">
        <v>1</v>
      </c>
      <c r="K4" s="0" t="n">
        <v>3</v>
      </c>
      <c r="L4" s="0" t="n">
        <v>0</v>
      </c>
      <c r="M4" s="0" t="n">
        <v>3</v>
      </c>
    </row>
    <row r="5" customFormat="false" ht="14.4" hidden="false" customHeight="false" outlineLevel="0" collapsed="false">
      <c r="A5" s="0" t="s">
        <v>329</v>
      </c>
      <c r="B5" s="0" t="s">
        <v>330</v>
      </c>
      <c r="C5" s="0" t="s">
        <v>334</v>
      </c>
      <c r="D5" s="0" t="n">
        <v>0</v>
      </c>
      <c r="E5" s="0" t="n">
        <v>69</v>
      </c>
      <c r="F5" s="0" t="n">
        <v>0</v>
      </c>
      <c r="G5" s="0" t="n">
        <v>4</v>
      </c>
      <c r="H5" s="0" t="n">
        <v>0</v>
      </c>
      <c r="I5" s="0" t="n">
        <v>11</v>
      </c>
      <c r="J5" s="0" t="n">
        <v>0</v>
      </c>
      <c r="K5" s="0" t="n">
        <v>5</v>
      </c>
      <c r="L5" s="0" t="n">
        <v>0</v>
      </c>
      <c r="M5" s="0" t="n">
        <v>3</v>
      </c>
    </row>
    <row r="6" customFormat="false" ht="14.4" hidden="false" customHeight="false" outlineLevel="0" collapsed="false">
      <c r="A6" s="0" t="s">
        <v>329</v>
      </c>
      <c r="B6" s="0" t="s">
        <v>330</v>
      </c>
      <c r="C6" s="0" t="s">
        <v>335</v>
      </c>
      <c r="D6" s="0" t="n">
        <v>4</v>
      </c>
      <c r="E6" s="0" t="n">
        <v>94</v>
      </c>
      <c r="F6" s="0" t="n">
        <v>1</v>
      </c>
      <c r="G6" s="0" t="n">
        <v>9</v>
      </c>
      <c r="H6" s="0" t="n">
        <v>1</v>
      </c>
      <c r="I6" s="0" t="n">
        <v>17</v>
      </c>
      <c r="J6" s="0" t="n">
        <v>2</v>
      </c>
      <c r="K6" s="0" t="n">
        <v>8</v>
      </c>
      <c r="L6" s="0" t="n">
        <v>1</v>
      </c>
      <c r="M6" s="0" t="n">
        <v>4</v>
      </c>
    </row>
    <row r="7" customFormat="false" ht="14.4" hidden="false" customHeight="false" outlineLevel="0" collapsed="false">
      <c r="A7" s="0" t="s">
        <v>329</v>
      </c>
      <c r="B7" s="0" t="s">
        <v>330</v>
      </c>
      <c r="C7" s="0" t="s">
        <v>336</v>
      </c>
      <c r="D7" s="0" t="n">
        <v>194</v>
      </c>
      <c r="E7" s="0" t="n">
        <v>2650</v>
      </c>
      <c r="F7" s="0" t="n">
        <v>84</v>
      </c>
      <c r="G7" s="0" t="n">
        <v>376</v>
      </c>
      <c r="H7" s="0" t="n">
        <v>32</v>
      </c>
      <c r="I7" s="0" t="n">
        <v>429</v>
      </c>
      <c r="J7" s="0" t="n">
        <v>75</v>
      </c>
      <c r="K7" s="0" t="n">
        <v>229</v>
      </c>
      <c r="L7" s="0" t="n">
        <v>1</v>
      </c>
      <c r="M7" s="0" t="n">
        <v>43</v>
      </c>
    </row>
    <row r="8" customFormat="false" ht="14.4" hidden="false" customHeight="false" outlineLevel="0" collapsed="false">
      <c r="A8" s="0" t="s">
        <v>329</v>
      </c>
      <c r="B8" s="0" t="s">
        <v>330</v>
      </c>
      <c r="C8" s="0" t="s">
        <v>337</v>
      </c>
      <c r="D8" s="0" t="n">
        <v>7</v>
      </c>
      <c r="E8" s="0" t="n">
        <v>76</v>
      </c>
      <c r="F8" s="0" t="n">
        <v>4</v>
      </c>
      <c r="G8" s="0" t="n">
        <v>4</v>
      </c>
      <c r="H8" s="0" t="n">
        <v>2</v>
      </c>
      <c r="I8" s="0" t="n">
        <v>23</v>
      </c>
      <c r="J8" s="0" t="n">
        <v>4</v>
      </c>
      <c r="K8" s="0" t="n">
        <v>3</v>
      </c>
      <c r="L8" s="0" t="n">
        <v>0</v>
      </c>
      <c r="M8" s="0" t="n">
        <v>3</v>
      </c>
    </row>
    <row r="9" customFormat="false" ht="14.4" hidden="false" customHeight="false" outlineLevel="0" collapsed="false">
      <c r="A9" s="0" t="s">
        <v>329</v>
      </c>
      <c r="B9" s="0" t="s">
        <v>330</v>
      </c>
      <c r="C9" s="0" t="s">
        <v>338</v>
      </c>
      <c r="D9" s="0" t="n">
        <v>20</v>
      </c>
      <c r="E9" s="0" t="n">
        <v>210</v>
      </c>
      <c r="F9" s="0" t="n">
        <v>1</v>
      </c>
      <c r="G9" s="0" t="n">
        <v>3</v>
      </c>
      <c r="H9" s="0" t="n">
        <v>3</v>
      </c>
      <c r="I9" s="0" t="n">
        <v>35</v>
      </c>
      <c r="J9" s="0" t="n">
        <v>3</v>
      </c>
      <c r="K9" s="0" t="n">
        <v>12</v>
      </c>
      <c r="L9" s="0" t="n">
        <v>2</v>
      </c>
      <c r="M9" s="0" t="n">
        <v>11</v>
      </c>
    </row>
    <row r="10" customFormat="false" ht="14.4" hidden="false" customHeight="false" outlineLevel="0" collapsed="false">
      <c r="A10" s="0" t="s">
        <v>329</v>
      </c>
      <c r="B10" s="0" t="s">
        <v>330</v>
      </c>
      <c r="C10" s="0" t="s">
        <v>339</v>
      </c>
      <c r="D10" s="0" t="n">
        <v>0</v>
      </c>
      <c r="E10" s="0" t="n">
        <v>39</v>
      </c>
      <c r="F10" s="0" t="n">
        <v>2</v>
      </c>
      <c r="G10" s="0" t="n">
        <v>8</v>
      </c>
      <c r="H10" s="0" t="n">
        <v>0</v>
      </c>
      <c r="I10" s="0" t="n">
        <v>6</v>
      </c>
      <c r="J10" s="0" t="n">
        <v>2</v>
      </c>
      <c r="K10" s="0" t="n">
        <v>6</v>
      </c>
      <c r="L10" s="0" t="n">
        <v>0</v>
      </c>
      <c r="M10" s="0" t="n">
        <v>3</v>
      </c>
    </row>
    <row r="11" customFormat="false" ht="14.4" hidden="false" customHeight="false" outlineLevel="0" collapsed="false">
      <c r="A11" s="0" t="s">
        <v>329</v>
      </c>
      <c r="B11" s="0" t="s">
        <v>330</v>
      </c>
      <c r="C11" s="0" t="s">
        <v>340</v>
      </c>
      <c r="D11" s="0" t="n">
        <v>0</v>
      </c>
      <c r="E11" s="0" t="n">
        <v>345</v>
      </c>
      <c r="F11" s="0" t="n">
        <v>0</v>
      </c>
      <c r="G11" s="0" t="n">
        <v>54</v>
      </c>
      <c r="H11" s="0" t="n">
        <v>0</v>
      </c>
      <c r="I11" s="0" t="n">
        <v>51</v>
      </c>
      <c r="J11" s="0" t="n">
        <v>0</v>
      </c>
      <c r="K11" s="0" t="n">
        <v>52</v>
      </c>
      <c r="L11" s="0" t="n">
        <v>0</v>
      </c>
      <c r="M11" s="0" t="n">
        <v>25</v>
      </c>
    </row>
    <row r="12" customFormat="false" ht="14.4" hidden="false" customHeight="false" outlineLevel="0" collapsed="false">
      <c r="A12" s="0" t="s">
        <v>329</v>
      </c>
      <c r="B12" s="0" t="s">
        <v>330</v>
      </c>
      <c r="C12" s="0" t="s">
        <v>341</v>
      </c>
      <c r="D12" s="0" t="n">
        <v>43</v>
      </c>
      <c r="E12" s="0" t="n">
        <v>457</v>
      </c>
      <c r="F12" s="0" t="n">
        <v>8</v>
      </c>
      <c r="G12" s="0" t="n">
        <v>84</v>
      </c>
      <c r="H12" s="0" t="n">
        <v>18</v>
      </c>
      <c r="I12" s="0" t="n">
        <v>94</v>
      </c>
      <c r="J12" s="0" t="n">
        <v>9</v>
      </c>
      <c r="K12" s="0" t="n">
        <v>48</v>
      </c>
      <c r="L12" s="0" t="n">
        <v>1</v>
      </c>
      <c r="M12" s="0" t="n">
        <v>10</v>
      </c>
    </row>
    <row r="13" customFormat="false" ht="14.4" hidden="false" customHeight="false" outlineLevel="0" collapsed="false">
      <c r="A13" s="0" t="s">
        <v>329</v>
      </c>
      <c r="B13" s="0" t="s">
        <v>330</v>
      </c>
      <c r="C13" s="0" t="s">
        <v>342</v>
      </c>
      <c r="D13" s="0" t="n">
        <v>0</v>
      </c>
      <c r="E13" s="0" t="n">
        <v>130</v>
      </c>
      <c r="F13" s="0" t="n">
        <v>0</v>
      </c>
      <c r="G13" s="0" t="n">
        <v>18</v>
      </c>
      <c r="H13" s="0" t="n">
        <v>0</v>
      </c>
      <c r="I13" s="0" t="n">
        <v>30</v>
      </c>
      <c r="J13" s="0" t="n">
        <v>0</v>
      </c>
      <c r="K13" s="0" t="n">
        <v>14</v>
      </c>
      <c r="L13" s="0" t="n">
        <v>0</v>
      </c>
      <c r="M13" s="0" t="n">
        <v>5</v>
      </c>
    </row>
    <row r="14" customFormat="false" ht="14.4" hidden="false" customHeight="false" outlineLevel="0" collapsed="false">
      <c r="A14" s="0" t="s">
        <v>329</v>
      </c>
      <c r="B14" s="0" t="s">
        <v>330</v>
      </c>
      <c r="C14" s="0" t="s">
        <v>343</v>
      </c>
      <c r="D14" s="0" t="n">
        <v>0</v>
      </c>
      <c r="E14" s="0" t="n">
        <v>42</v>
      </c>
      <c r="F14" s="0" t="n">
        <v>0</v>
      </c>
      <c r="G14" s="0" t="n">
        <v>0</v>
      </c>
      <c r="H14" s="0" t="n">
        <v>0</v>
      </c>
      <c r="I14" s="0" t="n">
        <v>16</v>
      </c>
      <c r="J14" s="0" t="n">
        <v>0</v>
      </c>
      <c r="K14" s="0" t="n">
        <v>7</v>
      </c>
      <c r="L14" s="0" t="n">
        <v>0</v>
      </c>
      <c r="M14" s="0" t="n">
        <v>7</v>
      </c>
    </row>
    <row r="15" customFormat="false" ht="14.4" hidden="false" customHeight="false" outlineLevel="0" collapsed="false">
      <c r="A15" s="0" t="s">
        <v>329</v>
      </c>
      <c r="B15" s="0" t="s">
        <v>330</v>
      </c>
      <c r="C15" s="0" t="s">
        <v>344</v>
      </c>
      <c r="D15" s="0" t="n">
        <v>0</v>
      </c>
      <c r="E15" s="0" t="n">
        <v>7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0</v>
      </c>
      <c r="K15" s="0" t="n">
        <v>2</v>
      </c>
      <c r="L15" s="0" t="n">
        <v>0</v>
      </c>
      <c r="M15" s="0" t="n">
        <v>2</v>
      </c>
    </row>
    <row r="16" customFormat="false" ht="14.4" hidden="false" customHeight="false" outlineLevel="0" collapsed="false">
      <c r="A16" s="0" t="s">
        <v>329</v>
      </c>
      <c r="B16" s="0" t="s">
        <v>330</v>
      </c>
      <c r="C16" s="0" t="s">
        <v>345</v>
      </c>
      <c r="D16" s="0" t="n">
        <v>0</v>
      </c>
      <c r="E16" s="0" t="n">
        <v>800</v>
      </c>
      <c r="F16" s="0" t="n">
        <v>9</v>
      </c>
      <c r="G16" s="0" t="n">
        <v>245</v>
      </c>
      <c r="H16" s="0" t="n">
        <v>0</v>
      </c>
      <c r="I16" s="0" t="n">
        <v>190</v>
      </c>
      <c r="J16" s="0" t="n">
        <v>9</v>
      </c>
      <c r="K16" s="0" t="n">
        <v>161</v>
      </c>
      <c r="L16" s="0" t="n">
        <v>0</v>
      </c>
      <c r="M16" s="0" t="n">
        <v>41</v>
      </c>
    </row>
    <row r="17" customFormat="false" ht="14.4" hidden="false" customHeight="false" outlineLevel="0" collapsed="false">
      <c r="A17" s="0" t="s">
        <v>329</v>
      </c>
      <c r="B17" s="0" t="s">
        <v>330</v>
      </c>
      <c r="C17" s="0" t="s">
        <v>346</v>
      </c>
      <c r="D17" s="0" t="n">
        <v>67</v>
      </c>
      <c r="E17" s="0" t="n">
        <v>123</v>
      </c>
      <c r="F17" s="0" t="n">
        <v>7</v>
      </c>
      <c r="G17" s="0" t="n">
        <v>17</v>
      </c>
      <c r="H17" s="0" t="n">
        <v>23</v>
      </c>
      <c r="I17" s="0" t="n">
        <v>44</v>
      </c>
      <c r="J17" s="0" t="n">
        <v>10</v>
      </c>
      <c r="K17" s="0" t="n">
        <v>15</v>
      </c>
      <c r="L17" s="0" t="n">
        <v>4</v>
      </c>
      <c r="M17" s="0" t="n">
        <v>9</v>
      </c>
    </row>
    <row r="18" customFormat="false" ht="14.4" hidden="false" customHeight="false" outlineLevel="0" collapsed="false">
      <c r="A18" s="0" t="s">
        <v>329</v>
      </c>
      <c r="B18" s="0" t="s">
        <v>330</v>
      </c>
      <c r="C18" s="0" t="s">
        <v>347</v>
      </c>
      <c r="D18" s="0" t="n">
        <v>35</v>
      </c>
      <c r="E18" s="0" t="n">
        <v>733</v>
      </c>
      <c r="F18" s="0" t="n">
        <v>2</v>
      </c>
      <c r="G18" s="0" t="n">
        <v>102</v>
      </c>
      <c r="H18" s="0" t="n">
        <v>7</v>
      </c>
      <c r="I18" s="0" t="n">
        <v>169</v>
      </c>
      <c r="J18" s="0" t="n">
        <v>2</v>
      </c>
      <c r="K18" s="0" t="n">
        <v>89</v>
      </c>
      <c r="L18" s="0" t="n">
        <v>0</v>
      </c>
      <c r="M18" s="0" t="n">
        <v>39</v>
      </c>
    </row>
    <row r="19" customFormat="false" ht="14.4" hidden="false" customHeight="false" outlineLevel="0" collapsed="false">
      <c r="A19" s="0" t="s">
        <v>329</v>
      </c>
      <c r="B19" s="0" t="s">
        <v>330</v>
      </c>
      <c r="C19" s="0" t="s">
        <v>348</v>
      </c>
      <c r="D19" s="0" t="n">
        <v>0</v>
      </c>
      <c r="E19" s="0" t="n">
        <v>4</v>
      </c>
      <c r="F19" s="0" t="n">
        <v>0</v>
      </c>
      <c r="G19" s="0" t="n">
        <v>0</v>
      </c>
      <c r="H19" s="0" t="n">
        <v>0</v>
      </c>
      <c r="I19" s="0" t="n">
        <v>2</v>
      </c>
      <c r="J19" s="0" t="n">
        <v>0</v>
      </c>
      <c r="K19" s="0" t="n">
        <v>2</v>
      </c>
      <c r="L19" s="0" t="n">
        <v>0</v>
      </c>
      <c r="M19" s="0" t="n">
        <v>2</v>
      </c>
    </row>
    <row r="20" customFormat="false" ht="14.4" hidden="false" customHeight="false" outlineLevel="0" collapsed="false">
      <c r="A20" s="0" t="s">
        <v>329</v>
      </c>
      <c r="B20" s="0" t="s">
        <v>330</v>
      </c>
      <c r="C20" s="0" t="s">
        <v>349</v>
      </c>
      <c r="D20" s="0" t="n">
        <v>0</v>
      </c>
      <c r="E20" s="0" t="n">
        <v>27</v>
      </c>
      <c r="F20" s="0" t="n">
        <v>1</v>
      </c>
      <c r="G20" s="0" t="n">
        <v>5</v>
      </c>
      <c r="H20" s="0" t="n">
        <v>0</v>
      </c>
      <c r="I20" s="0" t="n">
        <v>6</v>
      </c>
      <c r="J20" s="0" t="n">
        <v>1</v>
      </c>
      <c r="K20" s="0" t="n">
        <v>4</v>
      </c>
      <c r="L20" s="0" t="n">
        <v>0</v>
      </c>
      <c r="M20" s="0" t="n">
        <v>2</v>
      </c>
    </row>
    <row r="21" customFormat="false" ht="14.4" hidden="false" customHeight="false" outlineLevel="0" collapsed="false">
      <c r="A21" s="0" t="s">
        <v>329</v>
      </c>
      <c r="B21" s="0" t="s">
        <v>330</v>
      </c>
      <c r="C21" s="0" t="s">
        <v>350</v>
      </c>
      <c r="D21" s="0" t="n">
        <v>3</v>
      </c>
      <c r="E21" s="0" t="n">
        <v>95</v>
      </c>
      <c r="F21" s="0" t="n">
        <v>0</v>
      </c>
      <c r="G21" s="0" t="n">
        <v>30</v>
      </c>
      <c r="H21" s="0" t="n">
        <v>1</v>
      </c>
      <c r="I21" s="0" t="n">
        <v>20</v>
      </c>
      <c r="J21" s="0" t="n">
        <v>1</v>
      </c>
      <c r="K21" s="0" t="n">
        <v>25</v>
      </c>
      <c r="L21" s="0" t="n">
        <v>1</v>
      </c>
      <c r="M21" s="0" t="n">
        <v>10</v>
      </c>
    </row>
    <row r="22" customFormat="false" ht="14.4" hidden="false" customHeight="false" outlineLevel="0" collapsed="false">
      <c r="A22" s="0" t="s">
        <v>329</v>
      </c>
      <c r="B22" s="0" t="s">
        <v>330</v>
      </c>
      <c r="C22" s="0" t="s">
        <v>351</v>
      </c>
      <c r="D22" s="0" t="n">
        <v>8</v>
      </c>
      <c r="E22" s="0" t="n">
        <v>6967</v>
      </c>
      <c r="F22" s="0" t="n">
        <v>26</v>
      </c>
      <c r="G22" s="0" t="n">
        <v>1495</v>
      </c>
      <c r="H22" s="0" t="n">
        <v>3</v>
      </c>
      <c r="I22" s="0" t="n">
        <v>1698</v>
      </c>
      <c r="J22" s="0" t="n">
        <v>26</v>
      </c>
      <c r="K22" s="0" t="n">
        <v>970</v>
      </c>
      <c r="L22" s="0" t="n">
        <v>0</v>
      </c>
      <c r="M22" s="0" t="n">
        <v>235</v>
      </c>
    </row>
    <row r="23" customFormat="false" ht="14.4" hidden="false" customHeight="false" outlineLevel="0" collapsed="false">
      <c r="A23" s="0" t="s">
        <v>329</v>
      </c>
      <c r="B23" s="0" t="s">
        <v>330</v>
      </c>
      <c r="C23" s="0" t="s">
        <v>352</v>
      </c>
      <c r="D23" s="0" t="n">
        <v>14</v>
      </c>
      <c r="E23" s="0" t="n">
        <v>114</v>
      </c>
      <c r="F23" s="0" t="n">
        <v>0</v>
      </c>
      <c r="G23" s="0" t="n">
        <v>8</v>
      </c>
      <c r="H23" s="0" t="n">
        <v>4</v>
      </c>
      <c r="I23" s="0" t="n">
        <v>29</v>
      </c>
      <c r="J23" s="0" t="n">
        <v>0</v>
      </c>
      <c r="K23" s="0" t="n">
        <v>11</v>
      </c>
      <c r="L23" s="0" t="n">
        <v>0</v>
      </c>
      <c r="M23" s="0" t="n">
        <v>7</v>
      </c>
    </row>
    <row r="24" customFormat="false" ht="14.4" hidden="false" customHeight="false" outlineLevel="0" collapsed="false">
      <c r="A24" s="0" t="s">
        <v>329</v>
      </c>
      <c r="B24" s="0" t="s">
        <v>330</v>
      </c>
      <c r="C24" s="0" t="s">
        <v>353</v>
      </c>
      <c r="D24" s="0" t="n">
        <v>2</v>
      </c>
      <c r="E24" s="0" t="n">
        <v>303</v>
      </c>
      <c r="F24" s="0" t="n">
        <v>1</v>
      </c>
      <c r="G24" s="0" t="n">
        <v>33</v>
      </c>
      <c r="H24" s="0" t="n">
        <v>1</v>
      </c>
      <c r="I24" s="0" t="n">
        <v>58</v>
      </c>
      <c r="J24" s="0" t="n">
        <v>1</v>
      </c>
      <c r="K24" s="0" t="n">
        <v>25</v>
      </c>
      <c r="L24" s="0" t="n">
        <v>0</v>
      </c>
      <c r="M24" s="0" t="n">
        <v>9</v>
      </c>
    </row>
    <row r="25" customFormat="false" ht="14.4" hidden="false" customHeight="false" outlineLevel="0" collapsed="false">
      <c r="A25" s="0" t="s">
        <v>329</v>
      </c>
      <c r="B25" s="0" t="s">
        <v>330</v>
      </c>
      <c r="C25" s="0" t="s">
        <v>354</v>
      </c>
      <c r="D25" s="0" t="n">
        <v>9</v>
      </c>
      <c r="E25" s="0" t="n">
        <v>315</v>
      </c>
      <c r="F25" s="0" t="n">
        <v>0</v>
      </c>
      <c r="G25" s="0" t="n">
        <v>58</v>
      </c>
      <c r="H25" s="0" t="n">
        <v>1</v>
      </c>
      <c r="I25" s="0" t="n">
        <v>64</v>
      </c>
      <c r="J25" s="0" t="n">
        <v>1</v>
      </c>
      <c r="K25" s="0" t="n">
        <v>49</v>
      </c>
      <c r="L25" s="0" t="n">
        <v>1</v>
      </c>
      <c r="M25" s="0" t="n">
        <v>20</v>
      </c>
    </row>
    <row r="26" customFormat="false" ht="14.4" hidden="false" customHeight="false" outlineLevel="0" collapsed="false">
      <c r="A26" s="0" t="s">
        <v>329</v>
      </c>
      <c r="B26" s="0" t="s">
        <v>330</v>
      </c>
      <c r="C26" s="0" t="s">
        <v>355</v>
      </c>
      <c r="D26" s="0" t="n">
        <v>25</v>
      </c>
      <c r="E26" s="0" t="n">
        <v>399</v>
      </c>
      <c r="F26" s="0" t="n">
        <v>8</v>
      </c>
      <c r="G26" s="0" t="n">
        <v>68</v>
      </c>
      <c r="H26" s="0" t="n">
        <v>2</v>
      </c>
      <c r="I26" s="0" t="n">
        <v>80</v>
      </c>
      <c r="J26" s="0" t="n">
        <v>8</v>
      </c>
      <c r="K26" s="0" t="n">
        <v>54</v>
      </c>
      <c r="L26" s="0" t="n">
        <v>0</v>
      </c>
      <c r="M26" s="0" t="n">
        <v>24</v>
      </c>
    </row>
    <row r="27" customFormat="false" ht="14.4" hidden="false" customHeight="false" outlineLevel="0" collapsed="false">
      <c r="A27" s="0" t="s">
        <v>329</v>
      </c>
      <c r="B27" s="0" t="s">
        <v>330</v>
      </c>
      <c r="C27" s="0" t="s">
        <v>356</v>
      </c>
      <c r="D27" s="0" t="n">
        <v>0</v>
      </c>
      <c r="E27" s="0" t="n">
        <v>185</v>
      </c>
      <c r="F27" s="0" t="n">
        <v>0</v>
      </c>
      <c r="G27" s="0" t="n">
        <v>26</v>
      </c>
      <c r="H27" s="0" t="n">
        <v>0</v>
      </c>
      <c r="I27" s="0" t="n">
        <v>32</v>
      </c>
      <c r="J27" s="0" t="n">
        <v>0</v>
      </c>
      <c r="K27" s="0" t="n">
        <v>25</v>
      </c>
      <c r="L27" s="0" t="n">
        <v>0</v>
      </c>
      <c r="M27" s="0" t="n">
        <v>12</v>
      </c>
    </row>
    <row r="28" customFormat="false" ht="14.4" hidden="false" customHeight="false" outlineLevel="0" collapsed="false">
      <c r="A28" s="0" t="s">
        <v>329</v>
      </c>
      <c r="B28" s="0" t="s">
        <v>330</v>
      </c>
      <c r="C28" s="0" t="s">
        <v>357</v>
      </c>
      <c r="D28" s="0" t="n">
        <v>0</v>
      </c>
      <c r="E28" s="0" t="n">
        <v>139</v>
      </c>
      <c r="F28" s="0" t="n">
        <v>0</v>
      </c>
      <c r="G28" s="0" t="n">
        <v>12</v>
      </c>
      <c r="H28" s="0" t="n">
        <v>0</v>
      </c>
      <c r="I28" s="0" t="n">
        <v>21</v>
      </c>
      <c r="J28" s="0" t="n">
        <v>0</v>
      </c>
      <c r="K28" s="0" t="n">
        <v>24</v>
      </c>
      <c r="L28" s="0" t="n">
        <v>0</v>
      </c>
      <c r="M28" s="0" t="n">
        <v>18</v>
      </c>
    </row>
    <row r="29" customFormat="false" ht="14.4" hidden="false" customHeight="false" outlineLevel="0" collapsed="false">
      <c r="A29" s="0" t="s">
        <v>329</v>
      </c>
      <c r="B29" s="0" t="s">
        <v>330</v>
      </c>
      <c r="C29" s="0" t="s">
        <v>358</v>
      </c>
      <c r="D29" s="0" t="n">
        <v>2</v>
      </c>
      <c r="E29" s="0" t="n">
        <v>241</v>
      </c>
      <c r="F29" s="0" t="n">
        <v>2</v>
      </c>
      <c r="G29" s="0" t="n">
        <v>48</v>
      </c>
      <c r="H29" s="0" t="n">
        <v>1</v>
      </c>
      <c r="I29" s="0" t="n">
        <v>42</v>
      </c>
      <c r="J29" s="0" t="n">
        <v>2</v>
      </c>
      <c r="K29" s="0" t="n">
        <v>37</v>
      </c>
      <c r="L29" s="0" t="n">
        <v>0</v>
      </c>
      <c r="M29" s="0" t="n">
        <v>14</v>
      </c>
    </row>
    <row r="30" customFormat="false" ht="14.4" hidden="false" customHeight="false" outlineLevel="0" collapsed="false">
      <c r="A30" s="0" t="s">
        <v>329</v>
      </c>
      <c r="B30" s="0" t="s">
        <v>330</v>
      </c>
      <c r="C30" s="0" t="s">
        <v>359</v>
      </c>
      <c r="D30" s="0" t="n">
        <v>3</v>
      </c>
      <c r="E30" s="0" t="n">
        <v>16</v>
      </c>
      <c r="F30" s="0" t="n">
        <v>0</v>
      </c>
      <c r="G30" s="0" t="n">
        <v>0</v>
      </c>
      <c r="H30" s="0" t="n">
        <v>1</v>
      </c>
      <c r="I30" s="0" t="n">
        <v>4</v>
      </c>
      <c r="J30" s="0" t="n">
        <v>1</v>
      </c>
      <c r="K30" s="0" t="n">
        <v>1</v>
      </c>
      <c r="L30" s="0" t="n">
        <v>1</v>
      </c>
      <c r="M30" s="0" t="n">
        <v>1</v>
      </c>
    </row>
    <row r="31" customFormat="false" ht="14.4" hidden="false" customHeight="false" outlineLevel="0" collapsed="false">
      <c r="A31" s="0" t="s">
        <v>329</v>
      </c>
      <c r="B31" s="0" t="s">
        <v>330</v>
      </c>
      <c r="C31" s="0" t="s">
        <v>360</v>
      </c>
      <c r="D31" s="0" t="n">
        <v>67</v>
      </c>
      <c r="E31" s="0" t="n">
        <v>1361</v>
      </c>
      <c r="F31" s="0" t="n">
        <v>19</v>
      </c>
      <c r="G31" s="0" t="n">
        <v>239</v>
      </c>
      <c r="H31" s="0" t="n">
        <v>19</v>
      </c>
      <c r="I31" s="0" t="n">
        <v>331</v>
      </c>
      <c r="J31" s="0" t="n">
        <v>21</v>
      </c>
      <c r="K31" s="0" t="n">
        <v>162</v>
      </c>
      <c r="L31" s="0" t="n">
        <v>4</v>
      </c>
      <c r="M31" s="0" t="n">
        <v>50</v>
      </c>
    </row>
    <row r="32" customFormat="false" ht="14.4" hidden="false" customHeight="false" outlineLevel="0" collapsed="false">
      <c r="A32" s="0" t="s">
        <v>329</v>
      </c>
      <c r="B32" s="0" t="s">
        <v>330</v>
      </c>
      <c r="C32" s="0" t="s">
        <v>361</v>
      </c>
      <c r="D32" s="0" t="n">
        <v>10</v>
      </c>
      <c r="E32" s="0" t="n">
        <v>410</v>
      </c>
      <c r="F32" s="0" t="n">
        <v>5</v>
      </c>
      <c r="G32" s="0" t="n">
        <v>41</v>
      </c>
      <c r="H32" s="0" t="n">
        <v>5</v>
      </c>
      <c r="I32" s="0" t="n">
        <v>71</v>
      </c>
      <c r="J32" s="0" t="n">
        <v>5</v>
      </c>
      <c r="K32" s="0" t="n">
        <v>27</v>
      </c>
      <c r="L32" s="0" t="n">
        <v>0</v>
      </c>
      <c r="M32" s="0" t="n">
        <v>9</v>
      </c>
    </row>
    <row r="33" customFormat="false" ht="14.4" hidden="false" customHeight="false" outlineLevel="0" collapsed="false">
      <c r="A33" s="0" t="s">
        <v>329</v>
      </c>
      <c r="B33" s="0" t="s">
        <v>330</v>
      </c>
      <c r="C33" s="0" t="s">
        <v>362</v>
      </c>
      <c r="D33" s="0" t="n">
        <v>22</v>
      </c>
      <c r="E33" s="0" t="n">
        <v>795</v>
      </c>
      <c r="F33" s="0" t="n">
        <v>6</v>
      </c>
      <c r="G33" s="0" t="n">
        <v>118</v>
      </c>
      <c r="H33" s="0" t="n">
        <v>6</v>
      </c>
      <c r="I33" s="0" t="n">
        <v>144</v>
      </c>
      <c r="J33" s="0" t="n">
        <v>6</v>
      </c>
      <c r="K33" s="0" t="n">
        <v>107</v>
      </c>
      <c r="L33" s="0" t="n">
        <v>2</v>
      </c>
      <c r="M33" s="0" t="n">
        <v>49</v>
      </c>
    </row>
    <row r="34" customFormat="false" ht="14.4" hidden="false" customHeight="false" outlineLevel="0" collapsed="false">
      <c r="A34" s="0" t="s">
        <v>329</v>
      </c>
      <c r="B34" s="0" t="s">
        <v>330</v>
      </c>
      <c r="C34" s="0" t="s">
        <v>363</v>
      </c>
      <c r="D34" s="0" t="n">
        <v>113</v>
      </c>
      <c r="E34" s="0" t="n">
        <v>8239</v>
      </c>
      <c r="F34" s="0" t="n">
        <v>95</v>
      </c>
      <c r="G34" s="0" t="n">
        <v>1459</v>
      </c>
      <c r="H34" s="0" t="n">
        <v>48</v>
      </c>
      <c r="I34" s="0" t="n">
        <v>2010</v>
      </c>
      <c r="J34" s="0" t="n">
        <v>101</v>
      </c>
      <c r="K34" s="0" t="n">
        <v>997</v>
      </c>
      <c r="L34" s="0" t="n">
        <v>9</v>
      </c>
      <c r="M34" s="0" t="n">
        <v>312</v>
      </c>
    </row>
    <row r="35" customFormat="false" ht="14.4" hidden="false" customHeight="false" outlineLevel="0" collapsed="false">
      <c r="A35" s="0" t="s">
        <v>329</v>
      </c>
      <c r="B35" s="0" t="s">
        <v>330</v>
      </c>
      <c r="C35" s="0" t="s">
        <v>364</v>
      </c>
      <c r="D35" s="0" t="n">
        <v>0</v>
      </c>
      <c r="E35" s="0" t="n">
        <v>24</v>
      </c>
      <c r="F35" s="0" t="n">
        <v>0</v>
      </c>
      <c r="G35" s="0" t="n">
        <v>0</v>
      </c>
      <c r="H35" s="0" t="n">
        <v>0</v>
      </c>
      <c r="I35" s="0" t="n">
        <v>2</v>
      </c>
      <c r="J35" s="0" t="n">
        <v>0</v>
      </c>
      <c r="K35" s="0" t="n">
        <v>1</v>
      </c>
      <c r="L35" s="0" t="n">
        <v>0</v>
      </c>
      <c r="M35" s="0" t="n">
        <v>1</v>
      </c>
    </row>
    <row r="36" customFormat="false" ht="14.4" hidden="false" customHeight="false" outlineLevel="0" collapsed="false">
      <c r="A36" s="0" t="s">
        <v>329</v>
      </c>
      <c r="B36" s="0" t="s">
        <v>330</v>
      </c>
      <c r="C36" s="0" t="s">
        <v>365</v>
      </c>
      <c r="D36" s="0" t="n">
        <v>0</v>
      </c>
      <c r="E36" s="0" t="n">
        <v>13</v>
      </c>
      <c r="F36" s="0" t="n">
        <v>0</v>
      </c>
      <c r="G36" s="0" t="n">
        <v>2</v>
      </c>
      <c r="H36" s="0" t="n">
        <v>0</v>
      </c>
      <c r="I36" s="0" t="n">
        <v>6</v>
      </c>
      <c r="J36" s="0" t="n">
        <v>0</v>
      </c>
      <c r="K36" s="0" t="n">
        <v>3</v>
      </c>
      <c r="L36" s="0" t="n">
        <v>0</v>
      </c>
      <c r="M36" s="0" t="n">
        <v>2</v>
      </c>
    </row>
    <row r="37" customFormat="false" ht="14.4" hidden="false" customHeight="false" outlineLevel="0" collapsed="false">
      <c r="A37" s="0" t="s">
        <v>329</v>
      </c>
      <c r="B37" s="0" t="s">
        <v>330</v>
      </c>
      <c r="C37" s="0" t="s">
        <v>366</v>
      </c>
      <c r="D37" s="0" t="n">
        <v>0</v>
      </c>
      <c r="E37" s="0" t="n">
        <v>19</v>
      </c>
      <c r="F37" s="0" t="n">
        <v>0</v>
      </c>
      <c r="G37" s="0" t="n">
        <v>0</v>
      </c>
      <c r="H37" s="0" t="n">
        <v>0</v>
      </c>
      <c r="I37" s="0" t="n">
        <v>3</v>
      </c>
      <c r="J37" s="0" t="n">
        <v>0</v>
      </c>
      <c r="K37" s="0" t="n">
        <v>2</v>
      </c>
      <c r="L37" s="0" t="n">
        <v>0</v>
      </c>
      <c r="M37" s="0" t="n">
        <v>2</v>
      </c>
    </row>
    <row r="38" customFormat="false" ht="14.4" hidden="false" customHeight="false" outlineLevel="0" collapsed="false">
      <c r="A38" s="0" t="s">
        <v>329</v>
      </c>
      <c r="B38" s="0" t="s">
        <v>330</v>
      </c>
      <c r="C38" s="0" t="s">
        <v>367</v>
      </c>
      <c r="D38" s="0" t="n">
        <v>0</v>
      </c>
      <c r="E38" s="0" t="n">
        <v>93</v>
      </c>
      <c r="F38" s="0" t="n">
        <v>1</v>
      </c>
      <c r="G38" s="0" t="n">
        <v>7</v>
      </c>
      <c r="H38" s="0" t="n">
        <v>0</v>
      </c>
      <c r="I38" s="0" t="n">
        <v>13</v>
      </c>
      <c r="J38" s="0" t="n">
        <v>1</v>
      </c>
      <c r="K38" s="0" t="n">
        <v>6</v>
      </c>
      <c r="L38" s="0" t="n">
        <v>0</v>
      </c>
      <c r="M38" s="0" t="n">
        <v>3</v>
      </c>
    </row>
    <row r="39" customFormat="false" ht="14.4" hidden="false" customHeight="false" outlineLevel="0" collapsed="false">
      <c r="A39" s="0" t="s">
        <v>329</v>
      </c>
      <c r="B39" s="0" t="s">
        <v>330</v>
      </c>
      <c r="C39" s="0" t="s">
        <v>368</v>
      </c>
      <c r="D39" s="0" t="n">
        <v>0</v>
      </c>
      <c r="E39" s="0" t="n">
        <v>16</v>
      </c>
      <c r="F39" s="0" t="n">
        <v>0</v>
      </c>
      <c r="G39" s="0" t="n">
        <v>0</v>
      </c>
      <c r="H39" s="0" t="n">
        <v>0</v>
      </c>
      <c r="I39" s="0" t="n">
        <v>8</v>
      </c>
      <c r="J39" s="0" t="n">
        <v>0</v>
      </c>
      <c r="K39" s="0" t="n">
        <v>4</v>
      </c>
      <c r="L39" s="0" t="n">
        <v>0</v>
      </c>
      <c r="M39" s="0" t="n">
        <v>4</v>
      </c>
    </row>
    <row r="40" customFormat="false" ht="14.4" hidden="false" customHeight="false" outlineLevel="0" collapsed="false">
      <c r="A40" s="0" t="s">
        <v>329</v>
      </c>
      <c r="B40" s="0" t="s">
        <v>330</v>
      </c>
      <c r="C40" s="0" t="s">
        <v>369</v>
      </c>
      <c r="D40" s="0" t="n">
        <v>11</v>
      </c>
      <c r="E40" s="0" t="n">
        <v>283</v>
      </c>
      <c r="F40" s="0" t="n">
        <v>12</v>
      </c>
      <c r="G40" s="0" t="n">
        <v>58</v>
      </c>
      <c r="H40" s="0" t="n">
        <v>4</v>
      </c>
      <c r="I40" s="0" t="n">
        <v>69</v>
      </c>
      <c r="J40" s="0" t="n">
        <v>11</v>
      </c>
      <c r="K40" s="0" t="n">
        <v>32</v>
      </c>
      <c r="L40" s="0" t="n">
        <v>0</v>
      </c>
      <c r="M40" s="0" t="n">
        <v>8</v>
      </c>
    </row>
    <row r="41" customFormat="false" ht="14.4" hidden="false" customHeight="false" outlineLevel="0" collapsed="false">
      <c r="A41" s="0" t="s">
        <v>329</v>
      </c>
      <c r="B41" s="0" t="s">
        <v>330</v>
      </c>
      <c r="C41" s="0" t="s">
        <v>370</v>
      </c>
      <c r="D41" s="0" t="n">
        <v>0</v>
      </c>
      <c r="E41" s="0" t="n">
        <v>5</v>
      </c>
      <c r="F41" s="0" t="n">
        <v>0</v>
      </c>
      <c r="G41" s="0" t="n">
        <v>0</v>
      </c>
      <c r="H41" s="0" t="n">
        <v>0</v>
      </c>
      <c r="I41" s="0" t="n">
        <v>3</v>
      </c>
      <c r="J41" s="0" t="n">
        <v>0</v>
      </c>
      <c r="K41" s="0" t="n">
        <v>2</v>
      </c>
      <c r="L41" s="0" t="n">
        <v>0</v>
      </c>
      <c r="M41" s="0" t="n">
        <v>2</v>
      </c>
    </row>
    <row r="42" customFormat="false" ht="14.4" hidden="false" customHeight="false" outlineLevel="0" collapsed="false">
      <c r="A42" s="0" t="s">
        <v>329</v>
      </c>
      <c r="B42" s="0" t="s">
        <v>330</v>
      </c>
      <c r="C42" s="0" t="s">
        <v>371</v>
      </c>
      <c r="D42" s="0" t="n">
        <v>0</v>
      </c>
      <c r="E42" s="0" t="n">
        <v>1091</v>
      </c>
      <c r="F42" s="0" t="n">
        <v>0</v>
      </c>
      <c r="G42" s="0" t="n">
        <v>0</v>
      </c>
      <c r="H42" s="0" t="n">
        <v>0</v>
      </c>
      <c r="I42" s="0" t="n">
        <v>67</v>
      </c>
      <c r="J42" s="0" t="n">
        <v>0</v>
      </c>
      <c r="K42" s="0" t="n">
        <v>18</v>
      </c>
      <c r="L42" s="0" t="n">
        <v>0</v>
      </c>
      <c r="M42" s="0" t="n">
        <v>18</v>
      </c>
    </row>
    <row r="43" customFormat="false" ht="14.4" hidden="false" customHeight="false" outlineLevel="0" collapsed="false">
      <c r="A43" s="0" t="s">
        <v>329</v>
      </c>
      <c r="B43" s="0" t="s">
        <v>330</v>
      </c>
      <c r="C43" s="0" t="s">
        <v>372</v>
      </c>
      <c r="D43" s="0" t="n">
        <v>0</v>
      </c>
      <c r="E43" s="0" t="n">
        <v>255</v>
      </c>
      <c r="F43" s="0" t="n">
        <v>1</v>
      </c>
      <c r="G43" s="0" t="n">
        <v>53</v>
      </c>
      <c r="H43" s="0" t="n">
        <v>0</v>
      </c>
      <c r="I43" s="0" t="n">
        <v>61</v>
      </c>
      <c r="J43" s="0" t="n">
        <v>1</v>
      </c>
      <c r="K43" s="0" t="n">
        <v>34</v>
      </c>
      <c r="L43" s="0" t="n">
        <v>0</v>
      </c>
      <c r="M43" s="0" t="n">
        <v>8</v>
      </c>
    </row>
    <row r="44" customFormat="false" ht="14.4" hidden="false" customHeight="false" outlineLevel="0" collapsed="false">
      <c r="A44" s="0" t="s">
        <v>329</v>
      </c>
      <c r="B44" s="0" t="s">
        <v>330</v>
      </c>
      <c r="C44" s="0" t="s">
        <v>373</v>
      </c>
      <c r="D44" s="0" t="n">
        <v>0</v>
      </c>
      <c r="E44" s="0" t="n">
        <v>314</v>
      </c>
      <c r="F44" s="0" t="n">
        <v>5</v>
      </c>
      <c r="G44" s="0" t="n">
        <v>41</v>
      </c>
      <c r="H44" s="0" t="n">
        <v>0</v>
      </c>
      <c r="I44" s="0" t="n">
        <v>59</v>
      </c>
      <c r="J44" s="0" t="n">
        <v>5</v>
      </c>
      <c r="K44" s="0" t="n">
        <v>34</v>
      </c>
      <c r="L44" s="0" t="n">
        <v>0</v>
      </c>
      <c r="M44" s="0" t="n">
        <v>16</v>
      </c>
    </row>
    <row r="45" customFormat="false" ht="14.4" hidden="false" customHeight="false" outlineLevel="0" collapsed="false">
      <c r="A45" s="0" t="s">
        <v>329</v>
      </c>
      <c r="B45" s="0" t="s">
        <v>330</v>
      </c>
      <c r="C45" s="0" t="s">
        <v>374</v>
      </c>
      <c r="D45" s="0" t="n">
        <v>15</v>
      </c>
      <c r="E45" s="0" t="n">
        <v>476</v>
      </c>
      <c r="F45" s="0" t="n">
        <v>15</v>
      </c>
      <c r="G45" s="0" t="n">
        <v>33</v>
      </c>
      <c r="H45" s="0" t="n">
        <v>4</v>
      </c>
      <c r="I45" s="0" t="n">
        <v>133</v>
      </c>
      <c r="J45" s="0" t="n">
        <v>15</v>
      </c>
      <c r="K45" s="0" t="n">
        <v>28</v>
      </c>
      <c r="L45" s="0" t="n">
        <v>0</v>
      </c>
      <c r="M45" s="0" t="n">
        <v>19</v>
      </c>
    </row>
    <row r="46" customFormat="false" ht="14.4" hidden="false" customHeight="false" outlineLevel="0" collapsed="false">
      <c r="A46" s="0" t="s">
        <v>329</v>
      </c>
      <c r="B46" s="0" t="s">
        <v>330</v>
      </c>
      <c r="C46" s="0" t="s">
        <v>375</v>
      </c>
      <c r="D46" s="0" t="n">
        <v>4</v>
      </c>
      <c r="E46" s="0" t="n">
        <v>29</v>
      </c>
      <c r="F46" s="0" t="n">
        <v>0</v>
      </c>
      <c r="G46" s="0" t="n">
        <v>2</v>
      </c>
      <c r="H46" s="0" t="n">
        <v>1</v>
      </c>
      <c r="I46" s="0" t="n">
        <v>5</v>
      </c>
      <c r="J46" s="0" t="n">
        <v>1</v>
      </c>
      <c r="K46" s="0" t="n">
        <v>4</v>
      </c>
      <c r="L46" s="0" t="n">
        <v>1</v>
      </c>
      <c r="M46" s="0" t="n">
        <v>3</v>
      </c>
    </row>
    <row r="47" customFormat="false" ht="14.4" hidden="false" customHeight="false" outlineLevel="0" collapsed="false">
      <c r="A47" s="0" t="s">
        <v>329</v>
      </c>
      <c r="B47" s="0" t="s">
        <v>330</v>
      </c>
      <c r="C47" s="0" t="s">
        <v>376</v>
      </c>
      <c r="D47" s="0" t="n">
        <v>0</v>
      </c>
      <c r="E47" s="0" t="n">
        <v>120</v>
      </c>
      <c r="F47" s="0" t="n">
        <v>0</v>
      </c>
      <c r="G47" s="0" t="n">
        <v>0</v>
      </c>
      <c r="H47" s="0" t="n">
        <v>0</v>
      </c>
      <c r="I47" s="0" t="n">
        <v>14</v>
      </c>
      <c r="J47" s="0" t="n">
        <v>0</v>
      </c>
      <c r="K47" s="0" t="n">
        <v>5</v>
      </c>
      <c r="L47" s="0" t="n">
        <v>0</v>
      </c>
      <c r="M47" s="0" t="n">
        <v>5</v>
      </c>
    </row>
    <row r="48" customFormat="false" ht="14.4" hidden="false" customHeight="false" outlineLevel="0" collapsed="false">
      <c r="A48" s="0" t="s">
        <v>329</v>
      </c>
      <c r="B48" s="0" t="s">
        <v>330</v>
      </c>
      <c r="C48" s="0" t="s">
        <v>377</v>
      </c>
      <c r="D48" s="0" t="n">
        <v>0</v>
      </c>
      <c r="E48" s="0" t="n">
        <v>21</v>
      </c>
      <c r="F48" s="0" t="n">
        <v>0</v>
      </c>
      <c r="G48" s="0" t="n">
        <v>0</v>
      </c>
      <c r="H48" s="0" t="n">
        <v>0</v>
      </c>
      <c r="I48" s="0" t="n">
        <v>4</v>
      </c>
      <c r="J48" s="0" t="n">
        <v>0</v>
      </c>
      <c r="K48" s="0" t="n">
        <v>2</v>
      </c>
      <c r="L48" s="0" t="n">
        <v>0</v>
      </c>
      <c r="M48" s="0" t="n">
        <v>2</v>
      </c>
    </row>
    <row r="49" customFormat="false" ht="14.4" hidden="false" customHeight="false" outlineLevel="0" collapsed="false">
      <c r="A49" s="0" t="s">
        <v>329</v>
      </c>
      <c r="B49" s="0" t="s">
        <v>330</v>
      </c>
      <c r="C49" s="0" t="s">
        <v>377</v>
      </c>
      <c r="D49" s="0" t="n">
        <v>0</v>
      </c>
      <c r="E49" s="0" t="n">
        <v>18</v>
      </c>
      <c r="F49" s="0" t="n">
        <v>0</v>
      </c>
      <c r="G49" s="0" t="n">
        <v>0</v>
      </c>
      <c r="H49" s="0" t="n">
        <v>0</v>
      </c>
      <c r="I49" s="0" t="n">
        <v>3</v>
      </c>
      <c r="J49" s="0" t="n">
        <v>0</v>
      </c>
      <c r="K49" s="0" t="n">
        <v>2</v>
      </c>
      <c r="L49" s="0" t="n">
        <v>0</v>
      </c>
      <c r="M49" s="0" t="n">
        <v>2</v>
      </c>
    </row>
    <row r="50" customFormat="false" ht="14.4" hidden="false" customHeight="false" outlineLevel="0" collapsed="false">
      <c r="A50" s="0" t="s">
        <v>329</v>
      </c>
      <c r="B50" s="0" t="s">
        <v>378</v>
      </c>
      <c r="C50" s="0" t="s">
        <v>379</v>
      </c>
      <c r="D50" s="0" t="n">
        <v>744</v>
      </c>
      <c r="E50" s="0" t="n">
        <v>1695</v>
      </c>
      <c r="F50" s="0" t="n">
        <v>164</v>
      </c>
      <c r="G50" s="0" t="n">
        <v>262</v>
      </c>
      <c r="H50" s="0" t="n">
        <v>135</v>
      </c>
      <c r="I50" s="0" t="n">
        <v>362</v>
      </c>
      <c r="J50" s="0" t="n">
        <v>128</v>
      </c>
      <c r="K50" s="0" t="n">
        <v>143</v>
      </c>
      <c r="L50" s="0" t="n">
        <v>8</v>
      </c>
      <c r="M50" s="0" t="n">
        <v>50</v>
      </c>
    </row>
    <row r="51" customFormat="false" ht="14.4" hidden="false" customHeight="false" outlineLevel="0" collapsed="false">
      <c r="A51" s="0" t="s">
        <v>329</v>
      </c>
      <c r="B51" s="0" t="s">
        <v>378</v>
      </c>
      <c r="C51" s="0" t="s">
        <v>380</v>
      </c>
      <c r="D51" s="0" t="n">
        <v>0</v>
      </c>
      <c r="E51" s="0" t="n">
        <v>19</v>
      </c>
      <c r="F51" s="0" t="n">
        <v>0</v>
      </c>
      <c r="G51" s="0" t="n">
        <v>0</v>
      </c>
      <c r="H51" s="0" t="n">
        <v>0</v>
      </c>
      <c r="I51" s="0" t="n">
        <v>5</v>
      </c>
      <c r="J51" s="0" t="n">
        <v>0</v>
      </c>
      <c r="K51" s="0" t="n">
        <v>3</v>
      </c>
      <c r="L51" s="0" t="n">
        <v>0</v>
      </c>
      <c r="M51" s="0" t="n">
        <v>3</v>
      </c>
    </row>
    <row r="52" customFormat="false" ht="14.4" hidden="false" customHeight="false" outlineLevel="0" collapsed="false">
      <c r="A52" s="0" t="s">
        <v>329</v>
      </c>
      <c r="B52" s="0" t="s">
        <v>378</v>
      </c>
      <c r="C52" s="0" t="s">
        <v>381</v>
      </c>
      <c r="D52" s="0" t="n">
        <v>25</v>
      </c>
      <c r="E52" s="0" t="n">
        <v>12</v>
      </c>
      <c r="F52" s="0" t="n">
        <v>6</v>
      </c>
      <c r="G52" s="0" t="n">
        <v>0</v>
      </c>
      <c r="H52" s="0" t="n">
        <v>4</v>
      </c>
      <c r="I52" s="0" t="n">
        <v>5</v>
      </c>
      <c r="J52" s="0" t="n">
        <v>5</v>
      </c>
      <c r="K52" s="0" t="n">
        <v>3</v>
      </c>
      <c r="L52" s="0" t="n">
        <v>2</v>
      </c>
      <c r="M52" s="0" t="n">
        <v>3</v>
      </c>
    </row>
    <row r="53" customFormat="false" ht="14.4" hidden="false" customHeight="false" outlineLevel="0" collapsed="false">
      <c r="A53" s="0" t="s">
        <v>329</v>
      </c>
      <c r="B53" s="0" t="s">
        <v>378</v>
      </c>
      <c r="C53" s="0" t="s">
        <v>382</v>
      </c>
      <c r="D53" s="0" t="n">
        <v>0</v>
      </c>
      <c r="E53" s="0" t="n">
        <v>38</v>
      </c>
      <c r="F53" s="0" t="n">
        <v>0</v>
      </c>
      <c r="G53" s="0" t="n">
        <v>0</v>
      </c>
      <c r="H53" s="0" t="n">
        <v>0</v>
      </c>
      <c r="I53" s="0" t="n">
        <v>12</v>
      </c>
      <c r="J53" s="0" t="n">
        <v>0</v>
      </c>
      <c r="K53" s="0" t="n">
        <v>6</v>
      </c>
      <c r="L53" s="0" t="n">
        <v>0</v>
      </c>
      <c r="M53" s="0" t="n">
        <v>6</v>
      </c>
    </row>
    <row r="54" customFormat="false" ht="14.4" hidden="false" customHeight="false" outlineLevel="0" collapsed="false">
      <c r="A54" s="0" t="s">
        <v>329</v>
      </c>
      <c r="B54" s="0" t="s">
        <v>378</v>
      </c>
      <c r="C54" s="0" t="s">
        <v>383</v>
      </c>
      <c r="D54" s="0" t="n">
        <v>31</v>
      </c>
      <c r="E54" s="0" t="n">
        <v>45</v>
      </c>
      <c r="F54" s="0" t="n">
        <v>3</v>
      </c>
      <c r="G54" s="0" t="n">
        <v>3</v>
      </c>
      <c r="H54" s="0" t="n">
        <v>7</v>
      </c>
      <c r="I54" s="0" t="n">
        <v>10</v>
      </c>
      <c r="J54" s="0" t="n">
        <v>4</v>
      </c>
      <c r="K54" s="0" t="n">
        <v>6</v>
      </c>
      <c r="L54" s="0" t="n">
        <v>1</v>
      </c>
      <c r="M54" s="0" t="n">
        <v>6</v>
      </c>
    </row>
    <row r="55" customFormat="false" ht="14.4" hidden="false" customHeight="false" outlineLevel="0" collapsed="false">
      <c r="A55" s="0" t="s">
        <v>329</v>
      </c>
      <c r="B55" s="0" t="s">
        <v>378</v>
      </c>
      <c r="C55" s="0" t="s">
        <v>384</v>
      </c>
      <c r="D55" s="0" t="n">
        <v>13</v>
      </c>
      <c r="E55" s="0" t="n">
        <v>68</v>
      </c>
      <c r="F55" s="0" t="n">
        <v>2</v>
      </c>
      <c r="G55" s="0" t="n">
        <v>2</v>
      </c>
      <c r="H55" s="0" t="n">
        <v>4</v>
      </c>
      <c r="I55" s="0" t="n">
        <v>12</v>
      </c>
      <c r="J55" s="0" t="n">
        <v>4</v>
      </c>
      <c r="K55" s="0" t="n">
        <v>4</v>
      </c>
      <c r="L55" s="0" t="n">
        <v>2</v>
      </c>
      <c r="M55" s="0" t="n">
        <v>4</v>
      </c>
    </row>
    <row r="56" customFormat="false" ht="14.4" hidden="false" customHeight="false" outlineLevel="0" collapsed="false">
      <c r="A56" s="0" t="s">
        <v>329</v>
      </c>
      <c r="B56" s="0" t="s">
        <v>378</v>
      </c>
      <c r="C56" s="0" t="s">
        <v>385</v>
      </c>
      <c r="D56" s="0" t="n">
        <v>20</v>
      </c>
      <c r="E56" s="0" t="n">
        <v>47</v>
      </c>
      <c r="F56" s="0" t="n">
        <v>2</v>
      </c>
      <c r="G56" s="0" t="n">
        <v>4</v>
      </c>
      <c r="H56" s="0" t="n">
        <v>5</v>
      </c>
      <c r="I56" s="0" t="n">
        <v>9</v>
      </c>
      <c r="J56" s="0" t="n">
        <v>3</v>
      </c>
      <c r="K56" s="0" t="n">
        <v>7</v>
      </c>
      <c r="L56" s="0" t="n">
        <v>1</v>
      </c>
      <c r="M56" s="0" t="n">
        <v>6</v>
      </c>
    </row>
    <row r="57" customFormat="false" ht="14.4" hidden="false" customHeight="false" outlineLevel="0" collapsed="false">
      <c r="A57" s="0" t="s">
        <v>329</v>
      </c>
      <c r="B57" s="0" t="s">
        <v>378</v>
      </c>
      <c r="C57" s="0" t="s">
        <v>386</v>
      </c>
      <c r="D57" s="0" t="n">
        <v>0</v>
      </c>
      <c r="E57" s="0" t="n">
        <v>9</v>
      </c>
      <c r="F57" s="0" t="n">
        <v>0</v>
      </c>
      <c r="G57" s="0" t="n">
        <v>0</v>
      </c>
      <c r="H57" s="0" t="n">
        <v>0</v>
      </c>
      <c r="I57" s="0" t="n">
        <v>2</v>
      </c>
      <c r="J57" s="0" t="n">
        <v>0</v>
      </c>
      <c r="K57" s="0" t="n">
        <v>2</v>
      </c>
      <c r="L57" s="0" t="n">
        <v>0</v>
      </c>
      <c r="M57" s="0" t="n">
        <v>2</v>
      </c>
    </row>
    <row r="58" customFormat="false" ht="14.4" hidden="false" customHeight="false" outlineLevel="0" collapsed="false">
      <c r="A58" s="0" t="s">
        <v>329</v>
      </c>
      <c r="B58" s="0" t="s">
        <v>378</v>
      </c>
      <c r="C58" s="0" t="s">
        <v>387</v>
      </c>
      <c r="D58" s="0" t="n">
        <v>25</v>
      </c>
      <c r="E58" s="0" t="n">
        <v>393</v>
      </c>
      <c r="F58" s="0" t="n">
        <v>9</v>
      </c>
      <c r="G58" s="0" t="n">
        <v>65</v>
      </c>
      <c r="H58" s="0" t="n">
        <v>6</v>
      </c>
      <c r="I58" s="0" t="n">
        <v>72</v>
      </c>
      <c r="J58" s="0" t="n">
        <v>10</v>
      </c>
      <c r="K58" s="0" t="n">
        <v>41</v>
      </c>
      <c r="L58" s="0" t="n">
        <v>1</v>
      </c>
      <c r="M58" s="0" t="n">
        <v>13</v>
      </c>
    </row>
    <row r="59" customFormat="false" ht="14.4" hidden="false" customHeight="false" outlineLevel="0" collapsed="false">
      <c r="A59" s="0" t="s">
        <v>329</v>
      </c>
      <c r="B59" s="0" t="s">
        <v>378</v>
      </c>
      <c r="C59" s="0" t="s">
        <v>388</v>
      </c>
      <c r="D59" s="0" t="n">
        <v>47</v>
      </c>
      <c r="E59" s="0" t="n">
        <v>678</v>
      </c>
      <c r="F59" s="0" t="n">
        <v>16</v>
      </c>
      <c r="G59" s="0" t="n">
        <v>66</v>
      </c>
      <c r="H59" s="0" t="n">
        <v>13</v>
      </c>
      <c r="I59" s="0" t="n">
        <v>132</v>
      </c>
      <c r="J59" s="0" t="n">
        <v>14</v>
      </c>
      <c r="K59" s="0" t="n">
        <v>62</v>
      </c>
      <c r="L59" s="0" t="n">
        <v>2</v>
      </c>
      <c r="M59" s="0" t="n">
        <v>33</v>
      </c>
    </row>
    <row r="60" customFormat="false" ht="14.4" hidden="false" customHeight="false" outlineLevel="0" collapsed="false">
      <c r="A60" s="0" t="s">
        <v>329</v>
      </c>
      <c r="B60" s="0" t="s">
        <v>378</v>
      </c>
      <c r="C60" s="0" t="s">
        <v>389</v>
      </c>
      <c r="D60" s="0" t="n">
        <v>16</v>
      </c>
      <c r="E60" s="0" t="n">
        <v>186</v>
      </c>
      <c r="F60" s="0" t="n">
        <v>3</v>
      </c>
      <c r="G60" s="0" t="n">
        <v>21</v>
      </c>
      <c r="H60" s="0" t="n">
        <v>4</v>
      </c>
      <c r="I60" s="0" t="n">
        <v>50</v>
      </c>
      <c r="J60" s="0" t="n">
        <v>4</v>
      </c>
      <c r="K60" s="0" t="n">
        <v>17</v>
      </c>
      <c r="L60" s="0" t="n">
        <v>1</v>
      </c>
      <c r="M60" s="0" t="n">
        <v>8</v>
      </c>
    </row>
    <row r="61" customFormat="false" ht="14.4" hidden="false" customHeight="false" outlineLevel="0" collapsed="false">
      <c r="A61" s="0" t="s">
        <v>329</v>
      </c>
      <c r="B61" s="0" t="s">
        <v>378</v>
      </c>
      <c r="C61" s="0" t="s">
        <v>390</v>
      </c>
      <c r="D61" s="0" t="n">
        <v>0</v>
      </c>
      <c r="E61" s="0" t="n">
        <v>42</v>
      </c>
      <c r="F61" s="0" t="n">
        <v>0</v>
      </c>
      <c r="G61" s="0" t="n">
        <v>10</v>
      </c>
      <c r="H61" s="0" t="n">
        <v>0</v>
      </c>
      <c r="I61" s="0" t="n">
        <v>12</v>
      </c>
      <c r="J61" s="0" t="n">
        <v>0</v>
      </c>
      <c r="K61" s="0" t="n">
        <v>7</v>
      </c>
      <c r="L61" s="0" t="n">
        <v>0</v>
      </c>
      <c r="M61" s="0" t="n">
        <v>2</v>
      </c>
    </row>
    <row r="62" customFormat="false" ht="14.4" hidden="false" customHeight="false" outlineLevel="0" collapsed="false">
      <c r="A62" s="0" t="s">
        <v>329</v>
      </c>
      <c r="B62" s="0" t="s">
        <v>378</v>
      </c>
      <c r="C62" s="0" t="s">
        <v>391</v>
      </c>
      <c r="D62" s="0" t="n">
        <v>52</v>
      </c>
      <c r="E62" s="0" t="n">
        <v>1034</v>
      </c>
      <c r="F62" s="0" t="n">
        <v>17</v>
      </c>
      <c r="G62" s="0" t="n">
        <v>131</v>
      </c>
      <c r="H62" s="0" t="n">
        <v>15</v>
      </c>
      <c r="I62" s="0" t="n">
        <v>229</v>
      </c>
      <c r="J62" s="0" t="n">
        <v>16</v>
      </c>
      <c r="K62" s="0" t="n">
        <v>88</v>
      </c>
      <c r="L62" s="0" t="n">
        <v>0</v>
      </c>
      <c r="M62" s="0" t="n">
        <v>30</v>
      </c>
    </row>
    <row r="63" customFormat="false" ht="14.4" hidden="false" customHeight="false" outlineLevel="0" collapsed="false">
      <c r="A63" s="0" t="s">
        <v>329</v>
      </c>
      <c r="B63" s="0" t="s">
        <v>392</v>
      </c>
      <c r="C63" s="0" t="s">
        <v>393</v>
      </c>
      <c r="D63" s="0" t="n">
        <v>27</v>
      </c>
      <c r="E63" s="0" t="n">
        <v>82</v>
      </c>
      <c r="F63" s="0" t="n">
        <v>0</v>
      </c>
      <c r="G63" s="0" t="n">
        <v>0</v>
      </c>
      <c r="H63" s="0" t="n">
        <v>4</v>
      </c>
      <c r="I63" s="0" t="n">
        <v>13</v>
      </c>
      <c r="J63" s="0" t="n">
        <v>0</v>
      </c>
      <c r="K63" s="0" t="n">
        <v>3</v>
      </c>
      <c r="L63" s="0" t="n">
        <v>0</v>
      </c>
      <c r="M63" s="0" t="n">
        <v>3</v>
      </c>
    </row>
    <row r="64" customFormat="false" ht="14.4" hidden="false" customHeight="false" outlineLevel="0" collapsed="false">
      <c r="A64" s="0" t="s">
        <v>329</v>
      </c>
      <c r="B64" s="0" t="s">
        <v>392</v>
      </c>
      <c r="C64" s="0" t="s">
        <v>394</v>
      </c>
      <c r="D64" s="0" t="n">
        <v>5</v>
      </c>
      <c r="E64" s="0" t="n">
        <v>197</v>
      </c>
      <c r="F64" s="0" t="n">
        <v>1</v>
      </c>
      <c r="G64" s="0" t="n">
        <v>5</v>
      </c>
      <c r="H64" s="0" t="n">
        <v>1</v>
      </c>
      <c r="I64" s="0" t="n">
        <v>50</v>
      </c>
      <c r="J64" s="0" t="n">
        <v>1</v>
      </c>
      <c r="K64" s="0" t="n">
        <v>17</v>
      </c>
      <c r="L64" s="0" t="n">
        <v>0</v>
      </c>
      <c r="M64" s="0" t="n">
        <v>15</v>
      </c>
    </row>
    <row r="65" customFormat="false" ht="14.4" hidden="false" customHeight="false" outlineLevel="0" collapsed="false">
      <c r="A65" s="0" t="s">
        <v>329</v>
      </c>
      <c r="B65" s="0" t="s">
        <v>392</v>
      </c>
      <c r="C65" s="0" t="s">
        <v>395</v>
      </c>
      <c r="D65" s="0" t="n">
        <v>0</v>
      </c>
      <c r="E65" s="0" t="n">
        <v>58</v>
      </c>
      <c r="F65" s="0" t="n">
        <v>0</v>
      </c>
      <c r="G65" s="0" t="n">
        <v>8</v>
      </c>
      <c r="H65" s="0" t="n">
        <v>0</v>
      </c>
      <c r="I65" s="0" t="n">
        <v>11</v>
      </c>
      <c r="J65" s="0" t="n">
        <v>0</v>
      </c>
      <c r="K65" s="0" t="n">
        <v>7</v>
      </c>
      <c r="L65" s="0" t="n">
        <v>0</v>
      </c>
      <c r="M65" s="0" t="n">
        <v>3</v>
      </c>
    </row>
    <row r="66" customFormat="false" ht="14.4" hidden="false" customHeight="false" outlineLevel="0" collapsed="false">
      <c r="A66" s="0" t="s">
        <v>329</v>
      </c>
      <c r="B66" s="0" t="s">
        <v>392</v>
      </c>
      <c r="C66" s="0" t="s">
        <v>396</v>
      </c>
      <c r="D66" s="0" t="n">
        <v>0</v>
      </c>
      <c r="E66" s="0" t="n">
        <v>25</v>
      </c>
      <c r="F66" s="0" t="n">
        <v>0</v>
      </c>
      <c r="G66" s="0" t="n">
        <v>2</v>
      </c>
      <c r="H66" s="0" t="n">
        <v>0</v>
      </c>
      <c r="I66" s="0" t="n">
        <v>5</v>
      </c>
      <c r="J66" s="0" t="n">
        <v>0</v>
      </c>
      <c r="K66" s="0" t="n">
        <v>3</v>
      </c>
      <c r="L66" s="0" t="n">
        <v>0</v>
      </c>
      <c r="M66" s="0" t="n">
        <v>2</v>
      </c>
    </row>
    <row r="67" customFormat="false" ht="14.4" hidden="false" customHeight="false" outlineLevel="0" collapsed="false">
      <c r="A67" s="0" t="s">
        <v>329</v>
      </c>
      <c r="B67" s="0" t="s">
        <v>397</v>
      </c>
      <c r="C67" s="0" t="s">
        <v>398</v>
      </c>
      <c r="D67" s="0" t="n">
        <v>0</v>
      </c>
      <c r="E67" s="0" t="n">
        <v>43</v>
      </c>
      <c r="F67" s="0" t="n">
        <v>0</v>
      </c>
      <c r="G67" s="0" t="n">
        <v>0</v>
      </c>
      <c r="H67" s="0" t="n">
        <v>0</v>
      </c>
      <c r="I67" s="0" t="n">
        <v>17</v>
      </c>
      <c r="J67" s="0" t="n">
        <v>0</v>
      </c>
      <c r="K67" s="0" t="n">
        <v>9</v>
      </c>
      <c r="L67" s="0" t="n">
        <v>0</v>
      </c>
      <c r="M67" s="0" t="n">
        <v>9</v>
      </c>
    </row>
    <row r="68" customFormat="false" ht="14.4" hidden="false" customHeight="false" outlineLevel="0" collapsed="false">
      <c r="A68" s="0" t="s">
        <v>329</v>
      </c>
      <c r="B68" s="0" t="s">
        <v>397</v>
      </c>
      <c r="C68" s="0" t="s">
        <v>399</v>
      </c>
      <c r="D68" s="0" t="n">
        <v>0</v>
      </c>
      <c r="E68" s="0" t="n">
        <v>36</v>
      </c>
      <c r="F68" s="0" t="n">
        <v>0</v>
      </c>
      <c r="G68" s="0" t="n">
        <v>0</v>
      </c>
      <c r="H68" s="0" t="n">
        <v>0</v>
      </c>
      <c r="I68" s="0" t="n">
        <v>11</v>
      </c>
      <c r="J68" s="0" t="n">
        <v>0</v>
      </c>
      <c r="K68" s="0" t="n">
        <v>7</v>
      </c>
      <c r="L68" s="0" t="n">
        <v>0</v>
      </c>
      <c r="M68" s="0" t="n">
        <v>7</v>
      </c>
    </row>
    <row r="69" customFormat="false" ht="14.4" hidden="false" customHeight="false" outlineLevel="0" collapsed="false">
      <c r="A69" s="0" t="s">
        <v>329</v>
      </c>
      <c r="B69" s="0" t="s">
        <v>397</v>
      </c>
      <c r="C69" s="0" t="s">
        <v>400</v>
      </c>
      <c r="D69" s="0" t="n">
        <v>4</v>
      </c>
      <c r="E69" s="0" t="n">
        <v>130</v>
      </c>
      <c r="F69" s="0" t="n">
        <v>2</v>
      </c>
      <c r="G69" s="0" t="n">
        <v>14</v>
      </c>
      <c r="H69" s="0" t="n">
        <v>0</v>
      </c>
      <c r="I69" s="0" t="n">
        <v>18</v>
      </c>
      <c r="J69" s="0" t="n">
        <v>2</v>
      </c>
      <c r="K69" s="0" t="n">
        <v>13</v>
      </c>
      <c r="L69" s="0" t="n">
        <v>0</v>
      </c>
      <c r="M69" s="0" t="n">
        <v>7</v>
      </c>
    </row>
    <row r="70" customFormat="false" ht="14.4" hidden="false" customHeight="false" outlineLevel="0" collapsed="false">
      <c r="A70" s="0" t="s">
        <v>329</v>
      </c>
      <c r="B70" s="0" t="s">
        <v>397</v>
      </c>
      <c r="C70" s="0" t="s">
        <v>401</v>
      </c>
      <c r="D70" s="0" t="n">
        <v>4</v>
      </c>
      <c r="E70" s="0" t="n">
        <v>28</v>
      </c>
      <c r="F70" s="0" t="n">
        <v>0</v>
      </c>
      <c r="G70" s="0" t="n">
        <v>0</v>
      </c>
      <c r="H70" s="0" t="n">
        <v>1</v>
      </c>
      <c r="I70" s="0" t="n">
        <v>9</v>
      </c>
      <c r="J70" s="0" t="n">
        <v>1</v>
      </c>
      <c r="K70" s="0" t="n">
        <v>6</v>
      </c>
      <c r="L70" s="0" t="n">
        <v>1</v>
      </c>
      <c r="M70" s="0" t="n">
        <v>6</v>
      </c>
    </row>
    <row r="71" customFormat="false" ht="14.4" hidden="false" customHeight="false" outlineLevel="0" collapsed="false">
      <c r="A71" s="0" t="s">
        <v>329</v>
      </c>
      <c r="B71" s="0" t="s">
        <v>397</v>
      </c>
      <c r="C71" s="0" t="s">
        <v>402</v>
      </c>
      <c r="D71" s="0" t="n">
        <v>2</v>
      </c>
      <c r="E71" s="0" t="n">
        <v>107</v>
      </c>
      <c r="F71" s="0" t="n">
        <v>1</v>
      </c>
      <c r="G71" s="0" t="n">
        <v>11</v>
      </c>
      <c r="H71" s="0" t="n">
        <v>0</v>
      </c>
      <c r="I71" s="0" t="n">
        <v>17</v>
      </c>
      <c r="J71" s="0" t="n">
        <v>1</v>
      </c>
      <c r="K71" s="0" t="n">
        <v>14</v>
      </c>
      <c r="L71" s="0" t="n">
        <v>0</v>
      </c>
      <c r="M71" s="0" t="n">
        <v>9</v>
      </c>
    </row>
    <row r="72" customFormat="false" ht="14.4" hidden="false" customHeight="false" outlineLevel="0" collapsed="false">
      <c r="A72" s="0" t="s">
        <v>329</v>
      </c>
      <c r="B72" s="0" t="s">
        <v>397</v>
      </c>
      <c r="C72" s="0" t="s">
        <v>403</v>
      </c>
      <c r="D72" s="0" t="n">
        <v>0</v>
      </c>
      <c r="E72" s="0" t="n">
        <v>40</v>
      </c>
      <c r="F72" s="0" t="n">
        <v>0</v>
      </c>
      <c r="G72" s="0" t="n">
        <v>0</v>
      </c>
      <c r="H72" s="0" t="n">
        <v>0</v>
      </c>
      <c r="I72" s="0" t="n">
        <v>16</v>
      </c>
      <c r="J72" s="0" t="n">
        <v>0</v>
      </c>
      <c r="K72" s="0" t="n">
        <v>8</v>
      </c>
      <c r="L72" s="0" t="n">
        <v>0</v>
      </c>
      <c r="M72" s="0" t="n">
        <v>8</v>
      </c>
    </row>
    <row r="73" customFormat="false" ht="14.4" hidden="false" customHeight="false" outlineLevel="0" collapsed="false">
      <c r="A73" s="0" t="s">
        <v>329</v>
      </c>
      <c r="B73" s="0" t="s">
        <v>404</v>
      </c>
      <c r="C73" s="0" t="s">
        <v>405</v>
      </c>
      <c r="D73" s="0" t="n">
        <v>0</v>
      </c>
      <c r="E73" s="0" t="n">
        <v>97</v>
      </c>
      <c r="F73" s="0" t="n">
        <v>0</v>
      </c>
      <c r="G73" s="0" t="n">
        <v>2</v>
      </c>
      <c r="H73" s="0" t="n">
        <v>0</v>
      </c>
      <c r="I73" s="0" t="n">
        <v>28</v>
      </c>
      <c r="J73" s="0" t="n">
        <v>0</v>
      </c>
      <c r="K73" s="0" t="n">
        <v>15</v>
      </c>
      <c r="L73" s="0" t="n">
        <v>0</v>
      </c>
      <c r="M73" s="0" t="n">
        <v>14</v>
      </c>
    </row>
    <row r="74" customFormat="false" ht="14.4" hidden="false" customHeight="false" outlineLevel="0" collapsed="false">
      <c r="A74" s="0" t="s">
        <v>329</v>
      </c>
      <c r="B74" s="0" t="s">
        <v>404</v>
      </c>
      <c r="C74" s="0" t="s">
        <v>406</v>
      </c>
      <c r="D74" s="0" t="n">
        <v>0</v>
      </c>
      <c r="E74" s="0" t="n">
        <v>13</v>
      </c>
      <c r="F74" s="0" t="n">
        <v>0</v>
      </c>
      <c r="G74" s="0" t="n">
        <v>0</v>
      </c>
      <c r="H74" s="0" t="n">
        <v>0</v>
      </c>
      <c r="I74" s="0" t="n">
        <v>6</v>
      </c>
      <c r="J74" s="0" t="n">
        <v>0</v>
      </c>
      <c r="K74" s="0" t="n">
        <v>3</v>
      </c>
      <c r="L74" s="0" t="n">
        <v>0</v>
      </c>
      <c r="M74" s="0" t="n">
        <v>3</v>
      </c>
    </row>
    <row r="75" customFormat="false" ht="14.4" hidden="false" customHeight="false" outlineLevel="0" collapsed="false">
      <c r="A75" s="0" t="s">
        <v>329</v>
      </c>
      <c r="B75" s="0" t="s">
        <v>404</v>
      </c>
      <c r="C75" s="0" t="s">
        <v>407</v>
      </c>
      <c r="D75" s="0" t="n">
        <v>44</v>
      </c>
      <c r="E75" s="0" t="n">
        <v>594</v>
      </c>
      <c r="F75" s="0" t="n">
        <v>6</v>
      </c>
      <c r="G75" s="0" t="n">
        <v>86</v>
      </c>
      <c r="H75" s="0" t="n">
        <v>12</v>
      </c>
      <c r="I75" s="0" t="n">
        <v>137</v>
      </c>
      <c r="J75" s="0" t="n">
        <v>8</v>
      </c>
      <c r="K75" s="0" t="n">
        <v>68</v>
      </c>
      <c r="L75" s="0" t="n">
        <v>4</v>
      </c>
      <c r="M75" s="0" t="n">
        <v>26</v>
      </c>
    </row>
    <row r="76" customFormat="false" ht="14.4" hidden="false" customHeight="false" outlineLevel="0" collapsed="false">
      <c r="A76" s="0" t="s">
        <v>329</v>
      </c>
      <c r="B76" s="0" t="s">
        <v>404</v>
      </c>
      <c r="C76" s="0" t="s">
        <v>408</v>
      </c>
      <c r="D76" s="0" t="n">
        <v>0</v>
      </c>
      <c r="E76" s="0" t="n">
        <v>97</v>
      </c>
      <c r="F76" s="0" t="n">
        <v>0</v>
      </c>
      <c r="G76" s="0" t="n">
        <v>2</v>
      </c>
      <c r="H76" s="0" t="n">
        <v>0</v>
      </c>
      <c r="I76" s="0" t="n">
        <v>28</v>
      </c>
      <c r="J76" s="0" t="n">
        <v>0</v>
      </c>
      <c r="K76" s="0" t="n">
        <v>15</v>
      </c>
      <c r="L76" s="0" t="n">
        <v>0</v>
      </c>
      <c r="M76" s="0" t="n">
        <v>14</v>
      </c>
    </row>
    <row r="77" customFormat="false" ht="14.4" hidden="false" customHeight="false" outlineLevel="0" collapsed="false">
      <c r="A77" s="0" t="s">
        <v>329</v>
      </c>
      <c r="B77" s="0" t="s">
        <v>404</v>
      </c>
      <c r="C77" s="0" t="s">
        <v>409</v>
      </c>
      <c r="D77" s="0" t="n">
        <v>0</v>
      </c>
      <c r="E77" s="0" t="n">
        <v>228</v>
      </c>
      <c r="F77" s="0" t="n">
        <v>0</v>
      </c>
      <c r="G77" s="0" t="n">
        <v>24</v>
      </c>
      <c r="H77" s="0" t="n">
        <v>0</v>
      </c>
      <c r="I77" s="0" t="n">
        <v>54</v>
      </c>
      <c r="J77" s="0" t="n">
        <v>0</v>
      </c>
      <c r="K77" s="0" t="n">
        <v>20</v>
      </c>
      <c r="L77" s="0" t="n">
        <v>0</v>
      </c>
      <c r="M77" s="0" t="n">
        <v>8</v>
      </c>
    </row>
    <row r="78" customFormat="false" ht="14.4" hidden="false" customHeight="false" outlineLevel="0" collapsed="false">
      <c r="A78" s="0" t="s">
        <v>329</v>
      </c>
      <c r="B78" s="0" t="s">
        <v>410</v>
      </c>
      <c r="C78" s="0" t="s">
        <v>411</v>
      </c>
      <c r="D78" s="0" t="n">
        <v>0</v>
      </c>
      <c r="E78" s="0" t="n">
        <v>34</v>
      </c>
      <c r="F78" s="0" t="n">
        <v>0</v>
      </c>
      <c r="G78" s="0" t="n">
        <v>0</v>
      </c>
      <c r="H78" s="0" t="n">
        <v>0</v>
      </c>
      <c r="I78" s="0" t="n">
        <v>4</v>
      </c>
      <c r="J78" s="0" t="n">
        <v>0</v>
      </c>
      <c r="K78" s="0" t="n">
        <v>1</v>
      </c>
      <c r="L78" s="0" t="n">
        <v>0</v>
      </c>
      <c r="M78" s="0" t="n">
        <v>1</v>
      </c>
    </row>
    <row r="79" customFormat="false" ht="14.4" hidden="false" customHeight="false" outlineLevel="0" collapsed="false">
      <c r="A79" s="0" t="s">
        <v>329</v>
      </c>
      <c r="B79" s="0" t="s">
        <v>410</v>
      </c>
      <c r="C79" s="0" t="s">
        <v>412</v>
      </c>
      <c r="D79" s="0" t="n">
        <v>0</v>
      </c>
      <c r="E79" s="0" t="n">
        <v>44</v>
      </c>
      <c r="F79" s="0" t="n">
        <v>0</v>
      </c>
      <c r="G79" s="0" t="n">
        <v>0</v>
      </c>
      <c r="H79" s="0" t="n">
        <v>0</v>
      </c>
      <c r="I79" s="0" t="n">
        <v>5</v>
      </c>
      <c r="J79" s="0" t="n">
        <v>0</v>
      </c>
      <c r="K79" s="0" t="n">
        <v>1</v>
      </c>
      <c r="L79" s="0" t="n">
        <v>0</v>
      </c>
      <c r="M79" s="0" t="n">
        <v>1</v>
      </c>
    </row>
    <row r="80" customFormat="false" ht="14.4" hidden="false" customHeight="false" outlineLevel="0" collapsed="false">
      <c r="A80" s="0" t="s">
        <v>329</v>
      </c>
      <c r="B80" s="0" t="s">
        <v>410</v>
      </c>
      <c r="C80" s="0" t="s">
        <v>413</v>
      </c>
      <c r="D80" s="0" t="n">
        <v>0</v>
      </c>
      <c r="E80" s="0" t="n">
        <v>40</v>
      </c>
      <c r="F80" s="0" t="n">
        <v>0</v>
      </c>
      <c r="G80" s="0" t="n">
        <v>0</v>
      </c>
      <c r="H80" s="0" t="n">
        <v>0</v>
      </c>
      <c r="I80" s="0" t="n">
        <v>11</v>
      </c>
      <c r="J80" s="0" t="n">
        <v>0</v>
      </c>
      <c r="K80" s="0" t="n">
        <v>8</v>
      </c>
      <c r="L80" s="0" t="n">
        <v>0</v>
      </c>
      <c r="M80" s="0" t="n">
        <v>8</v>
      </c>
    </row>
    <row r="81" customFormat="false" ht="14.4" hidden="false" customHeight="false" outlineLevel="0" collapsed="false">
      <c r="A81" s="0" t="s">
        <v>329</v>
      </c>
      <c r="B81" s="0" t="s">
        <v>414</v>
      </c>
      <c r="C81" s="0" t="s">
        <v>415</v>
      </c>
      <c r="D81" s="0" t="n">
        <v>0</v>
      </c>
      <c r="E81" s="0" t="n">
        <v>24</v>
      </c>
      <c r="F81" s="0" t="n">
        <v>0</v>
      </c>
      <c r="G81" s="0" t="n">
        <v>0</v>
      </c>
      <c r="H81" s="0" t="n">
        <v>0</v>
      </c>
      <c r="I81" s="0" t="n">
        <v>3</v>
      </c>
      <c r="J81" s="0" t="n">
        <v>0</v>
      </c>
      <c r="K81" s="0" t="n">
        <v>1</v>
      </c>
      <c r="L81" s="0" t="n">
        <v>0</v>
      </c>
      <c r="M81" s="0" t="n">
        <v>1</v>
      </c>
    </row>
    <row r="82" customFormat="false" ht="14.4" hidden="false" customHeight="false" outlineLevel="0" collapsed="false">
      <c r="A82" s="0" t="s">
        <v>329</v>
      </c>
      <c r="B82" s="0" t="s">
        <v>414</v>
      </c>
      <c r="C82" s="0" t="s">
        <v>416</v>
      </c>
      <c r="D82" s="0" t="n">
        <v>0</v>
      </c>
      <c r="E82" s="0" t="n">
        <v>12</v>
      </c>
      <c r="F82" s="0" t="n">
        <v>0</v>
      </c>
      <c r="G82" s="0" t="n">
        <v>0</v>
      </c>
      <c r="H82" s="0" t="n">
        <v>0</v>
      </c>
      <c r="I82" s="0" t="n">
        <v>4</v>
      </c>
      <c r="J82" s="0" t="n">
        <v>0</v>
      </c>
      <c r="K82" s="0" t="n">
        <v>4</v>
      </c>
      <c r="L82" s="0" t="n">
        <v>0</v>
      </c>
      <c r="M82" s="0" t="n">
        <v>4</v>
      </c>
    </row>
    <row r="83" customFormat="false" ht="14.4" hidden="false" customHeight="false" outlineLevel="0" collapsed="false">
      <c r="A83" s="0" t="s">
        <v>329</v>
      </c>
      <c r="B83" s="0" t="s">
        <v>414</v>
      </c>
      <c r="C83" s="0" t="s">
        <v>416</v>
      </c>
      <c r="D83" s="0" t="n">
        <v>0</v>
      </c>
      <c r="E83" s="0" t="n">
        <v>12</v>
      </c>
      <c r="F83" s="0" t="n">
        <v>0</v>
      </c>
      <c r="G83" s="0" t="n">
        <v>0</v>
      </c>
      <c r="H83" s="0" t="n">
        <v>0</v>
      </c>
      <c r="I83" s="0" t="n">
        <v>4</v>
      </c>
      <c r="J83" s="0" t="n">
        <v>0</v>
      </c>
      <c r="K83" s="0" t="n">
        <v>4</v>
      </c>
      <c r="L83" s="0" t="n">
        <v>0</v>
      </c>
      <c r="M83" s="0" t="n">
        <v>4</v>
      </c>
    </row>
    <row r="84" customFormat="false" ht="14.4" hidden="false" customHeight="false" outlineLevel="0" collapsed="false">
      <c r="A84" s="0" t="s">
        <v>329</v>
      </c>
      <c r="B84" s="0" t="s">
        <v>414</v>
      </c>
      <c r="C84" s="0" t="s">
        <v>416</v>
      </c>
      <c r="D84" s="0" t="n">
        <v>0</v>
      </c>
      <c r="E84" s="0" t="n">
        <v>12</v>
      </c>
      <c r="F84" s="0" t="n">
        <v>0</v>
      </c>
      <c r="G84" s="0" t="n">
        <v>0</v>
      </c>
      <c r="H84" s="0" t="n">
        <v>0</v>
      </c>
      <c r="I84" s="0" t="n">
        <v>4</v>
      </c>
      <c r="J84" s="0" t="n">
        <v>0</v>
      </c>
      <c r="K84" s="0" t="n">
        <v>4</v>
      </c>
      <c r="L84" s="0" t="n">
        <v>0</v>
      </c>
      <c r="M84" s="0" t="n">
        <v>4</v>
      </c>
    </row>
    <row r="85" customFormat="false" ht="14.4" hidden="false" customHeight="false" outlineLevel="0" collapsed="false">
      <c r="A85" s="0" t="s">
        <v>329</v>
      </c>
      <c r="B85" s="0" t="s">
        <v>414</v>
      </c>
      <c r="C85" s="0" t="s">
        <v>416</v>
      </c>
      <c r="D85" s="0" t="n">
        <v>0</v>
      </c>
      <c r="E85" s="0" t="n">
        <v>12</v>
      </c>
      <c r="F85" s="0" t="n">
        <v>0</v>
      </c>
      <c r="G85" s="0" t="n">
        <v>0</v>
      </c>
      <c r="H85" s="0" t="n">
        <v>0</v>
      </c>
      <c r="I85" s="0" t="n">
        <v>4</v>
      </c>
      <c r="J85" s="0" t="n">
        <v>0</v>
      </c>
      <c r="K85" s="0" t="n">
        <v>4</v>
      </c>
      <c r="L85" s="0" t="n">
        <v>0</v>
      </c>
      <c r="M85" s="0" t="n">
        <v>4</v>
      </c>
    </row>
    <row r="86" customFormat="false" ht="14.4" hidden="false" customHeight="false" outlineLevel="0" collapsed="false">
      <c r="A86" s="0" t="s">
        <v>329</v>
      </c>
      <c r="B86" s="0" t="s">
        <v>414</v>
      </c>
      <c r="C86" s="0" t="s">
        <v>417</v>
      </c>
      <c r="D86" s="0" t="n">
        <v>17</v>
      </c>
      <c r="E86" s="0" t="n">
        <v>182</v>
      </c>
      <c r="F86" s="0" t="n">
        <v>2</v>
      </c>
      <c r="G86" s="0" t="n">
        <v>16</v>
      </c>
      <c r="H86" s="0" t="n">
        <v>4</v>
      </c>
      <c r="I86" s="0" t="n">
        <v>36</v>
      </c>
      <c r="J86" s="0" t="n">
        <v>2</v>
      </c>
      <c r="K86" s="0" t="n">
        <v>16</v>
      </c>
      <c r="L86" s="0" t="n">
        <v>0</v>
      </c>
      <c r="M86" s="0" t="n">
        <v>9</v>
      </c>
    </row>
    <row r="87" customFormat="false" ht="14.4" hidden="false" customHeight="false" outlineLevel="0" collapsed="false">
      <c r="A87" s="0" t="s">
        <v>329</v>
      </c>
      <c r="B87" s="0" t="s">
        <v>414</v>
      </c>
      <c r="C87" s="0" t="s">
        <v>418</v>
      </c>
      <c r="D87" s="0" t="n">
        <v>0</v>
      </c>
      <c r="E87" s="0" t="n">
        <v>41</v>
      </c>
      <c r="F87" s="0" t="n">
        <v>0</v>
      </c>
      <c r="G87" s="0" t="n">
        <v>4</v>
      </c>
      <c r="H87" s="0" t="n">
        <v>0</v>
      </c>
      <c r="I87" s="0" t="n">
        <v>13</v>
      </c>
      <c r="J87" s="0" t="n">
        <v>0</v>
      </c>
      <c r="K87" s="0" t="n">
        <v>7</v>
      </c>
      <c r="L87" s="0" t="n">
        <v>0</v>
      </c>
      <c r="M87" s="0" t="n">
        <v>4</v>
      </c>
    </row>
    <row r="88" customFormat="false" ht="14.4" hidden="false" customHeight="false" outlineLevel="0" collapsed="false">
      <c r="A88" s="0" t="s">
        <v>329</v>
      </c>
      <c r="B88" s="0" t="s">
        <v>414</v>
      </c>
      <c r="C88" s="0" t="s">
        <v>419</v>
      </c>
      <c r="D88" s="0" t="n">
        <v>6</v>
      </c>
      <c r="E88" s="0" t="n">
        <v>28</v>
      </c>
      <c r="F88" s="0" t="n">
        <v>0</v>
      </c>
      <c r="G88" s="0" t="n">
        <v>2</v>
      </c>
      <c r="H88" s="0" t="n">
        <v>2</v>
      </c>
      <c r="I88" s="0" t="n">
        <v>9</v>
      </c>
      <c r="J88" s="0" t="n">
        <v>1</v>
      </c>
      <c r="K88" s="0" t="n">
        <v>4</v>
      </c>
      <c r="L88" s="0" t="n">
        <v>1</v>
      </c>
      <c r="M88" s="0" t="n">
        <v>3</v>
      </c>
    </row>
    <row r="89" customFormat="false" ht="14.4" hidden="false" customHeight="false" outlineLevel="0" collapsed="false">
      <c r="A89" s="0" t="s">
        <v>329</v>
      </c>
      <c r="B89" s="0" t="s">
        <v>414</v>
      </c>
      <c r="C89" s="0" t="s">
        <v>420</v>
      </c>
      <c r="D89" s="0" t="n">
        <v>0</v>
      </c>
      <c r="E89" s="0" t="n">
        <v>23</v>
      </c>
      <c r="F89" s="0" t="n">
        <v>0</v>
      </c>
      <c r="G89" s="0" t="n">
        <v>0</v>
      </c>
      <c r="H89" s="0" t="n">
        <v>0</v>
      </c>
      <c r="I89" s="0" t="n">
        <v>8</v>
      </c>
      <c r="J89" s="0" t="n">
        <v>0</v>
      </c>
      <c r="K89" s="0" t="n">
        <v>5</v>
      </c>
      <c r="L89" s="0" t="n">
        <v>0</v>
      </c>
      <c r="M89" s="0" t="n">
        <v>5</v>
      </c>
    </row>
    <row r="90" customFormat="false" ht="14.4" hidden="false" customHeight="false" outlineLevel="0" collapsed="false">
      <c r="A90" s="0" t="s">
        <v>329</v>
      </c>
      <c r="B90" s="0" t="s">
        <v>414</v>
      </c>
      <c r="C90" s="0" t="s">
        <v>421</v>
      </c>
      <c r="D90" s="0" t="n">
        <v>0</v>
      </c>
      <c r="E90" s="0" t="n">
        <v>7</v>
      </c>
      <c r="F90" s="0" t="n">
        <v>0</v>
      </c>
      <c r="G90" s="0" t="n">
        <v>0</v>
      </c>
      <c r="H90" s="0" t="n">
        <v>0</v>
      </c>
      <c r="I90" s="0" t="n">
        <v>2</v>
      </c>
      <c r="J90" s="0" t="n">
        <v>0</v>
      </c>
      <c r="K90" s="0" t="n">
        <v>2</v>
      </c>
      <c r="L90" s="0" t="n">
        <v>0</v>
      </c>
      <c r="M90" s="0" t="n">
        <v>2</v>
      </c>
    </row>
    <row r="91" customFormat="false" ht="14.4" hidden="false" customHeight="false" outlineLevel="0" collapsed="false">
      <c r="A91" s="0" t="s">
        <v>329</v>
      </c>
      <c r="B91" s="0" t="s">
        <v>414</v>
      </c>
      <c r="C91" s="0" t="s">
        <v>422</v>
      </c>
      <c r="D91" s="0" t="n">
        <v>0</v>
      </c>
      <c r="E91" s="0" t="n">
        <v>13</v>
      </c>
      <c r="F91" s="0" t="n">
        <v>0</v>
      </c>
      <c r="G91" s="0" t="n">
        <v>2</v>
      </c>
      <c r="H91" s="0" t="n">
        <v>0</v>
      </c>
      <c r="I91" s="0" t="n">
        <v>2</v>
      </c>
      <c r="J91" s="0" t="n">
        <v>0</v>
      </c>
      <c r="K91" s="0" t="n">
        <v>3</v>
      </c>
      <c r="L91" s="0" t="n">
        <v>0</v>
      </c>
      <c r="M91" s="0" t="n">
        <v>2</v>
      </c>
    </row>
    <row r="92" customFormat="false" ht="14.4" hidden="false" customHeight="false" outlineLevel="0" collapsed="false">
      <c r="A92" s="0" t="s">
        <v>329</v>
      </c>
      <c r="B92" s="0" t="s">
        <v>414</v>
      </c>
      <c r="C92" s="0" t="s">
        <v>423</v>
      </c>
      <c r="D92" s="0" t="n">
        <v>4</v>
      </c>
      <c r="E92" s="0" t="n">
        <v>65</v>
      </c>
      <c r="F92" s="0" t="n">
        <v>4</v>
      </c>
      <c r="G92" s="0" t="n">
        <v>8</v>
      </c>
      <c r="H92" s="0" t="n">
        <v>2</v>
      </c>
      <c r="I92" s="0" t="n">
        <v>14</v>
      </c>
      <c r="J92" s="0" t="n">
        <v>4</v>
      </c>
      <c r="K92" s="0" t="n">
        <v>5</v>
      </c>
      <c r="L92" s="0" t="n">
        <v>0</v>
      </c>
      <c r="M92" s="0" t="n">
        <v>3</v>
      </c>
    </row>
    <row r="93" customFormat="false" ht="14.4" hidden="false" customHeight="false" outlineLevel="0" collapsed="false">
      <c r="A93" s="0" t="s">
        <v>329</v>
      </c>
      <c r="B93" s="0" t="s">
        <v>414</v>
      </c>
      <c r="C93" s="0" t="s">
        <v>422</v>
      </c>
      <c r="D93" s="0" t="n">
        <v>0</v>
      </c>
      <c r="E93" s="0" t="n">
        <v>8</v>
      </c>
      <c r="F93" s="0" t="n">
        <v>0</v>
      </c>
      <c r="G93" s="0" t="n">
        <v>0</v>
      </c>
      <c r="H93" s="0" t="n">
        <v>0</v>
      </c>
      <c r="I93" s="0" t="n">
        <v>2</v>
      </c>
      <c r="J93" s="0" t="n">
        <v>0</v>
      </c>
      <c r="K93" s="0" t="n">
        <v>2</v>
      </c>
      <c r="L93" s="0" t="n">
        <v>0</v>
      </c>
      <c r="M93" s="0" t="n">
        <v>2</v>
      </c>
    </row>
    <row r="94" customFormat="false" ht="14.4" hidden="false" customHeight="false" outlineLevel="0" collapsed="false">
      <c r="A94" s="0" t="s">
        <v>329</v>
      </c>
      <c r="B94" s="0" t="s">
        <v>414</v>
      </c>
      <c r="C94" s="0" t="s">
        <v>422</v>
      </c>
      <c r="D94" s="0" t="n">
        <v>0</v>
      </c>
      <c r="E94" s="0" t="n">
        <v>13</v>
      </c>
      <c r="F94" s="0" t="n">
        <v>0</v>
      </c>
      <c r="G94" s="0" t="n">
        <v>2</v>
      </c>
      <c r="H94" s="0" t="n">
        <v>0</v>
      </c>
      <c r="I94" s="0" t="n">
        <v>2</v>
      </c>
      <c r="J94" s="0" t="n">
        <v>0</v>
      </c>
      <c r="K94" s="0" t="n">
        <v>3</v>
      </c>
      <c r="L94" s="0" t="n">
        <v>0</v>
      </c>
      <c r="M94" s="0" t="n">
        <v>2</v>
      </c>
    </row>
    <row r="95" customFormat="false" ht="14.4" hidden="false" customHeight="false" outlineLevel="0" collapsed="false">
      <c r="A95" s="0" t="s">
        <v>329</v>
      </c>
      <c r="B95" s="0" t="s">
        <v>414</v>
      </c>
      <c r="C95" s="0" t="s">
        <v>422</v>
      </c>
      <c r="D95" s="0" t="n">
        <v>0</v>
      </c>
      <c r="E95" s="0" t="n">
        <v>11</v>
      </c>
      <c r="F95" s="0" t="n">
        <v>0</v>
      </c>
      <c r="G95" s="0" t="n">
        <v>2</v>
      </c>
      <c r="H95" s="0" t="n">
        <v>0</v>
      </c>
      <c r="I95" s="0" t="n">
        <v>2</v>
      </c>
      <c r="J95" s="0" t="n">
        <v>0</v>
      </c>
      <c r="K95" s="0" t="n">
        <v>3</v>
      </c>
      <c r="L95" s="0" t="n">
        <v>0</v>
      </c>
      <c r="M95" s="0" t="n">
        <v>2</v>
      </c>
    </row>
    <row r="96" customFormat="false" ht="14.4" hidden="false" customHeight="false" outlineLevel="0" collapsed="false">
      <c r="A96" s="0" t="s">
        <v>329</v>
      </c>
      <c r="B96" s="0" t="s">
        <v>414</v>
      </c>
      <c r="C96" s="0" t="s">
        <v>422</v>
      </c>
      <c r="D96" s="0" t="n">
        <v>0</v>
      </c>
      <c r="E96" s="0" t="n">
        <v>11</v>
      </c>
      <c r="F96" s="0" t="n">
        <v>0</v>
      </c>
      <c r="G96" s="0" t="n">
        <v>2</v>
      </c>
      <c r="H96" s="0" t="n">
        <v>0</v>
      </c>
      <c r="I96" s="0" t="n">
        <v>2</v>
      </c>
      <c r="J96" s="0" t="n">
        <v>0</v>
      </c>
      <c r="K96" s="0" t="n">
        <v>3</v>
      </c>
      <c r="L96" s="0" t="n">
        <v>0</v>
      </c>
      <c r="M96" s="0" t="n">
        <v>2</v>
      </c>
    </row>
    <row r="97" customFormat="false" ht="14.4" hidden="false" customHeight="false" outlineLevel="0" collapsed="false">
      <c r="A97" s="0" t="s">
        <v>329</v>
      </c>
      <c r="B97" s="0" t="s">
        <v>414</v>
      </c>
      <c r="C97" s="0" t="s">
        <v>424</v>
      </c>
      <c r="D97" s="0" t="n">
        <v>58</v>
      </c>
      <c r="E97" s="0" t="n">
        <v>968</v>
      </c>
      <c r="F97" s="0" t="n">
        <v>14</v>
      </c>
      <c r="G97" s="0" t="n">
        <v>129</v>
      </c>
      <c r="H97" s="0" t="n">
        <v>12</v>
      </c>
      <c r="I97" s="0" t="n">
        <v>226</v>
      </c>
      <c r="J97" s="0" t="n">
        <v>14</v>
      </c>
      <c r="K97" s="0" t="n">
        <v>102</v>
      </c>
      <c r="L97" s="0" t="n">
        <v>2</v>
      </c>
      <c r="M97" s="0" t="n">
        <v>30</v>
      </c>
    </row>
    <row r="98" customFormat="false" ht="14.4" hidden="false" customHeight="false" outlineLevel="0" collapsed="false">
      <c r="A98" s="0" t="s">
        <v>329</v>
      </c>
      <c r="B98" s="0" t="s">
        <v>414</v>
      </c>
      <c r="C98" s="0" t="s">
        <v>425</v>
      </c>
      <c r="D98" s="0" t="n">
        <v>12</v>
      </c>
      <c r="E98" s="0" t="n">
        <v>109</v>
      </c>
      <c r="F98" s="0" t="n">
        <v>1</v>
      </c>
      <c r="G98" s="0" t="n">
        <v>15</v>
      </c>
      <c r="H98" s="0" t="n">
        <v>2</v>
      </c>
      <c r="I98" s="0" t="n">
        <v>28</v>
      </c>
      <c r="J98" s="0" t="n">
        <v>3</v>
      </c>
      <c r="K98" s="0" t="n">
        <v>14</v>
      </c>
      <c r="L98" s="0" t="n">
        <v>2</v>
      </c>
      <c r="M98" s="0" t="n">
        <v>7</v>
      </c>
    </row>
    <row r="99" customFormat="false" ht="14.4" hidden="false" customHeight="false" outlineLevel="0" collapsed="false">
      <c r="A99" s="0" t="s">
        <v>329</v>
      </c>
      <c r="B99" s="0" t="s">
        <v>414</v>
      </c>
      <c r="C99" s="0" t="s">
        <v>426</v>
      </c>
      <c r="D99" s="0" t="n">
        <v>0</v>
      </c>
      <c r="E99" s="0" t="n">
        <v>39</v>
      </c>
      <c r="F99" s="0" t="n">
        <v>0</v>
      </c>
      <c r="G99" s="0" t="n">
        <v>4</v>
      </c>
      <c r="H99" s="0" t="n">
        <v>0</v>
      </c>
      <c r="I99" s="0" t="n">
        <v>12</v>
      </c>
      <c r="J99" s="0" t="n">
        <v>0</v>
      </c>
      <c r="K99" s="0" t="n">
        <v>6</v>
      </c>
      <c r="L99" s="0" t="n">
        <v>0</v>
      </c>
      <c r="M99" s="0" t="n">
        <v>4</v>
      </c>
    </row>
    <row r="100" customFormat="false" ht="14.4" hidden="false" customHeight="false" outlineLevel="0" collapsed="false">
      <c r="A100" s="0" t="s">
        <v>329</v>
      </c>
      <c r="B100" s="0" t="s">
        <v>414</v>
      </c>
      <c r="C100" s="0" t="s">
        <v>427</v>
      </c>
      <c r="D100" s="0" t="n">
        <v>0</v>
      </c>
      <c r="E100" s="0" t="n">
        <v>50</v>
      </c>
      <c r="F100" s="0" t="n">
        <v>0</v>
      </c>
      <c r="G100" s="0" t="n">
        <v>6</v>
      </c>
      <c r="H100" s="0" t="n">
        <v>0</v>
      </c>
      <c r="I100" s="0" t="n">
        <v>11</v>
      </c>
      <c r="J100" s="0" t="n">
        <v>0</v>
      </c>
      <c r="K100" s="0" t="n">
        <v>6</v>
      </c>
      <c r="L100" s="0" t="n">
        <v>0</v>
      </c>
      <c r="M100" s="0" t="n">
        <v>3</v>
      </c>
    </row>
    <row r="101" customFormat="false" ht="14.4" hidden="false" customHeight="false" outlineLevel="0" collapsed="false">
      <c r="A101" s="0" t="s">
        <v>329</v>
      </c>
      <c r="B101" s="0" t="s">
        <v>414</v>
      </c>
      <c r="C101" s="0" t="s">
        <v>428</v>
      </c>
      <c r="D101" s="0" t="n">
        <v>0</v>
      </c>
      <c r="E101" s="0" t="n">
        <v>34</v>
      </c>
      <c r="F101" s="0" t="n">
        <v>0</v>
      </c>
      <c r="G101" s="0" t="n">
        <v>6</v>
      </c>
      <c r="H101" s="0" t="n">
        <v>0</v>
      </c>
      <c r="I101" s="0" t="n">
        <v>9</v>
      </c>
      <c r="J101" s="0" t="n">
        <v>0</v>
      </c>
      <c r="K101" s="0" t="n">
        <v>5</v>
      </c>
      <c r="L101" s="0" t="n">
        <v>0</v>
      </c>
      <c r="M101" s="0" t="n">
        <v>2</v>
      </c>
    </row>
    <row r="102" customFormat="false" ht="14.4" hidden="false" customHeight="false" outlineLevel="0" collapsed="false">
      <c r="A102" s="0" t="s">
        <v>329</v>
      </c>
      <c r="B102" s="0" t="s">
        <v>414</v>
      </c>
      <c r="C102" s="0" t="s">
        <v>429</v>
      </c>
      <c r="D102" s="0" t="n">
        <v>0</v>
      </c>
      <c r="E102" s="0" t="n">
        <v>10</v>
      </c>
      <c r="F102" s="0" t="n">
        <v>0</v>
      </c>
      <c r="G102" s="0" t="n">
        <v>0</v>
      </c>
      <c r="H102" s="0" t="n">
        <v>0</v>
      </c>
      <c r="I102" s="0" t="n">
        <v>2</v>
      </c>
      <c r="J102" s="0" t="n">
        <v>0</v>
      </c>
      <c r="K102" s="0" t="n">
        <v>2</v>
      </c>
      <c r="L102" s="0" t="n">
        <v>0</v>
      </c>
      <c r="M102" s="0" t="n">
        <v>2</v>
      </c>
    </row>
    <row r="103" customFormat="false" ht="14.4" hidden="false" customHeight="false" outlineLevel="0" collapsed="false">
      <c r="A103" s="0" t="s">
        <v>329</v>
      </c>
      <c r="B103" s="0" t="s">
        <v>414</v>
      </c>
      <c r="C103" s="0" t="s">
        <v>430</v>
      </c>
      <c r="D103" s="0" t="n">
        <v>6</v>
      </c>
      <c r="E103" s="0" t="n">
        <v>17</v>
      </c>
      <c r="F103" s="0" t="n">
        <v>0</v>
      </c>
      <c r="G103" s="0" t="n">
        <v>0</v>
      </c>
      <c r="H103" s="0" t="n">
        <v>2</v>
      </c>
      <c r="I103" s="0" t="n">
        <v>6</v>
      </c>
      <c r="J103" s="0" t="n">
        <v>1</v>
      </c>
      <c r="K103" s="0" t="n">
        <v>3</v>
      </c>
      <c r="L103" s="0" t="n">
        <v>1</v>
      </c>
      <c r="M103" s="0" t="n">
        <v>3</v>
      </c>
    </row>
    <row r="104" customFormat="false" ht="14.4" hidden="false" customHeight="false" outlineLevel="0" collapsed="false">
      <c r="A104" s="0" t="s">
        <v>329</v>
      </c>
      <c r="B104" s="0" t="s">
        <v>414</v>
      </c>
      <c r="C104" s="0" t="s">
        <v>431</v>
      </c>
      <c r="D104" s="0" t="n">
        <v>4</v>
      </c>
      <c r="E104" s="0" t="n">
        <v>29</v>
      </c>
      <c r="F104" s="0" t="n">
        <v>1</v>
      </c>
      <c r="G104" s="0" t="n">
        <v>1</v>
      </c>
      <c r="H104" s="0" t="n">
        <v>1</v>
      </c>
      <c r="I104" s="0" t="n">
        <v>10</v>
      </c>
      <c r="J104" s="0" t="n">
        <v>1</v>
      </c>
      <c r="K104" s="0" t="n">
        <v>4</v>
      </c>
      <c r="L104" s="0" t="n">
        <v>0</v>
      </c>
      <c r="M104" s="0" t="n">
        <v>4</v>
      </c>
    </row>
    <row r="105" customFormat="false" ht="14.4" hidden="false" customHeight="false" outlineLevel="0" collapsed="false">
      <c r="A105" s="0" t="s">
        <v>329</v>
      </c>
      <c r="B105" s="0" t="s">
        <v>414</v>
      </c>
      <c r="C105" s="0" t="s">
        <v>432</v>
      </c>
      <c r="D105" s="0" t="n">
        <v>0</v>
      </c>
      <c r="E105" s="0" t="n">
        <v>16</v>
      </c>
      <c r="F105" s="0" t="n">
        <v>0</v>
      </c>
      <c r="G105" s="0" t="n">
        <v>0</v>
      </c>
      <c r="H105" s="0" t="n">
        <v>0</v>
      </c>
      <c r="I105" s="0" t="n">
        <v>6</v>
      </c>
      <c r="J105" s="0" t="n">
        <v>0</v>
      </c>
      <c r="K105" s="0" t="n">
        <v>3</v>
      </c>
      <c r="L105" s="0" t="n">
        <v>0</v>
      </c>
      <c r="M105" s="0" t="n">
        <v>3</v>
      </c>
    </row>
    <row r="106" customFormat="false" ht="14.4" hidden="false" customHeight="false" outlineLevel="0" collapsed="false">
      <c r="A106" s="0" t="s">
        <v>329</v>
      </c>
      <c r="B106" s="0" t="s">
        <v>414</v>
      </c>
      <c r="C106" s="0" t="s">
        <v>433</v>
      </c>
      <c r="D106" s="0" t="n">
        <v>6</v>
      </c>
      <c r="E106" s="0" t="n">
        <v>28</v>
      </c>
      <c r="F106" s="0" t="n">
        <v>0</v>
      </c>
      <c r="G106" s="0" t="n">
        <v>2</v>
      </c>
      <c r="H106" s="0" t="n">
        <v>2</v>
      </c>
      <c r="I106" s="0" t="n">
        <v>9</v>
      </c>
      <c r="J106" s="0" t="n">
        <v>1</v>
      </c>
      <c r="K106" s="0" t="n">
        <v>4</v>
      </c>
      <c r="L106" s="0" t="n">
        <v>1</v>
      </c>
      <c r="M106" s="0" t="n">
        <v>3</v>
      </c>
    </row>
    <row r="107" customFormat="false" ht="14.4" hidden="false" customHeight="false" outlineLevel="0" collapsed="false">
      <c r="A107" s="0" t="s">
        <v>329</v>
      </c>
      <c r="B107" s="0" t="s">
        <v>414</v>
      </c>
      <c r="C107" s="0" t="s">
        <v>434</v>
      </c>
      <c r="D107" s="0" t="n">
        <v>17</v>
      </c>
      <c r="E107" s="0" t="n">
        <v>281</v>
      </c>
      <c r="F107" s="0" t="n">
        <v>0</v>
      </c>
      <c r="G107" s="0" t="n">
        <v>2</v>
      </c>
      <c r="H107" s="0" t="n">
        <v>3</v>
      </c>
      <c r="I107" s="0" t="n">
        <v>46</v>
      </c>
      <c r="J107" s="0" t="n">
        <v>3</v>
      </c>
      <c r="K107" s="0" t="n">
        <v>40</v>
      </c>
      <c r="L107" s="0" t="n">
        <v>3</v>
      </c>
      <c r="M107" s="0" t="n">
        <v>39</v>
      </c>
    </row>
    <row r="108" customFormat="false" ht="14.4" hidden="false" customHeight="false" outlineLevel="0" collapsed="false">
      <c r="A108" s="0" t="s">
        <v>329</v>
      </c>
      <c r="B108" s="0" t="s">
        <v>414</v>
      </c>
      <c r="C108" s="0" t="s">
        <v>435</v>
      </c>
      <c r="D108" s="0" t="n">
        <v>0</v>
      </c>
      <c r="E108" s="0" t="n">
        <v>60</v>
      </c>
      <c r="F108" s="0" t="n">
        <v>0</v>
      </c>
      <c r="G108" s="0" t="n">
        <v>2</v>
      </c>
      <c r="H108" s="0" t="n">
        <v>0</v>
      </c>
      <c r="I108" s="0" t="n">
        <v>12</v>
      </c>
      <c r="J108" s="0" t="n">
        <v>0</v>
      </c>
      <c r="K108" s="0" t="n">
        <v>4</v>
      </c>
      <c r="L108" s="0" t="n">
        <v>0</v>
      </c>
      <c r="M108" s="0" t="n">
        <v>3</v>
      </c>
    </row>
    <row r="109" customFormat="false" ht="14.4" hidden="false" customHeight="false" outlineLevel="0" collapsed="false">
      <c r="A109" s="0" t="s">
        <v>329</v>
      </c>
      <c r="B109" s="0" t="s">
        <v>414</v>
      </c>
      <c r="C109" s="0" t="s">
        <v>436</v>
      </c>
      <c r="D109" s="0" t="n">
        <v>0</v>
      </c>
      <c r="E109" s="0" t="n">
        <v>50</v>
      </c>
      <c r="F109" s="0" t="n">
        <v>0</v>
      </c>
      <c r="G109" s="0" t="n">
        <v>2</v>
      </c>
      <c r="H109" s="0" t="n">
        <v>0</v>
      </c>
      <c r="I109" s="0" t="n">
        <v>13</v>
      </c>
      <c r="J109" s="0" t="n">
        <v>0</v>
      </c>
      <c r="K109" s="0" t="n">
        <v>6</v>
      </c>
      <c r="L109" s="0" t="n">
        <v>0</v>
      </c>
      <c r="M109" s="0" t="n">
        <v>5</v>
      </c>
    </row>
    <row r="110" customFormat="false" ht="14.4" hidden="false" customHeight="false" outlineLevel="0" collapsed="false">
      <c r="A110" s="0" t="s">
        <v>329</v>
      </c>
      <c r="B110" s="0" t="s">
        <v>414</v>
      </c>
      <c r="C110" s="0" t="s">
        <v>437</v>
      </c>
      <c r="D110" s="0" t="n">
        <v>0</v>
      </c>
      <c r="E110" s="0" t="n">
        <v>14</v>
      </c>
      <c r="F110" s="0" t="n">
        <v>0</v>
      </c>
      <c r="G110" s="0" t="n">
        <v>0</v>
      </c>
      <c r="H110" s="0" t="n">
        <v>0</v>
      </c>
      <c r="I110" s="0" t="n">
        <v>6</v>
      </c>
      <c r="J110" s="0" t="n">
        <v>0</v>
      </c>
      <c r="K110" s="0" t="n">
        <v>3</v>
      </c>
      <c r="L110" s="0" t="n">
        <v>0</v>
      </c>
      <c r="M110" s="0" t="n">
        <v>3</v>
      </c>
    </row>
    <row r="111" customFormat="false" ht="14.4" hidden="false" customHeight="false" outlineLevel="0" collapsed="false">
      <c r="A111" s="0" t="s">
        <v>329</v>
      </c>
      <c r="B111" s="0" t="s">
        <v>414</v>
      </c>
      <c r="C111" s="0" t="s">
        <v>438</v>
      </c>
      <c r="D111" s="0" t="n">
        <v>9</v>
      </c>
      <c r="E111" s="0" t="n">
        <v>155</v>
      </c>
      <c r="F111" s="0" t="n">
        <v>0</v>
      </c>
      <c r="G111" s="0" t="n">
        <v>0</v>
      </c>
      <c r="H111" s="0" t="n">
        <v>1</v>
      </c>
      <c r="I111" s="0" t="n">
        <v>43</v>
      </c>
      <c r="J111" s="0" t="n">
        <v>1</v>
      </c>
      <c r="K111" s="0" t="n">
        <v>17</v>
      </c>
      <c r="L111" s="0" t="n">
        <v>1</v>
      </c>
      <c r="M111" s="0" t="n">
        <v>17</v>
      </c>
    </row>
    <row r="112" customFormat="false" ht="14.4" hidden="false" customHeight="false" outlineLevel="0" collapsed="false">
      <c r="A112" s="0" t="s">
        <v>329</v>
      </c>
      <c r="B112" s="0" t="s">
        <v>414</v>
      </c>
      <c r="C112" s="0" t="s">
        <v>439</v>
      </c>
      <c r="D112" s="0" t="n">
        <v>26</v>
      </c>
      <c r="E112" s="0" t="n">
        <v>852</v>
      </c>
      <c r="F112" s="0" t="n">
        <v>10</v>
      </c>
      <c r="G112" s="0" t="n">
        <v>113</v>
      </c>
      <c r="H112" s="0" t="n">
        <v>10</v>
      </c>
      <c r="I112" s="0" t="n">
        <v>207</v>
      </c>
      <c r="J112" s="0" t="n">
        <v>10</v>
      </c>
      <c r="K112" s="0" t="n">
        <v>68</v>
      </c>
      <c r="L112" s="0" t="n">
        <v>0</v>
      </c>
      <c r="M112" s="0" t="n">
        <v>13</v>
      </c>
    </row>
    <row r="113" customFormat="false" ht="14.4" hidden="false" customHeight="false" outlineLevel="0" collapsed="false">
      <c r="A113" s="0" t="s">
        <v>329</v>
      </c>
      <c r="B113" s="0" t="s">
        <v>414</v>
      </c>
      <c r="C113" s="0" t="s">
        <v>440</v>
      </c>
      <c r="D113" s="0" t="n">
        <v>0</v>
      </c>
      <c r="E113" s="0" t="n">
        <v>163</v>
      </c>
      <c r="F113" s="0" t="n">
        <v>0</v>
      </c>
      <c r="G113" s="0" t="n">
        <v>24</v>
      </c>
      <c r="H113" s="0" t="n">
        <v>0</v>
      </c>
      <c r="I113" s="0" t="n">
        <v>31</v>
      </c>
      <c r="J113" s="0" t="n">
        <v>0</v>
      </c>
      <c r="K113" s="0" t="n">
        <v>16</v>
      </c>
      <c r="L113" s="0" t="n">
        <v>0</v>
      </c>
      <c r="M113" s="0" t="n">
        <v>4</v>
      </c>
    </row>
    <row r="114" customFormat="false" ht="14.4" hidden="false" customHeight="false" outlineLevel="0" collapsed="false">
      <c r="A114" s="0" t="s">
        <v>329</v>
      </c>
      <c r="B114" s="0" t="s">
        <v>414</v>
      </c>
      <c r="C114" s="0" t="s">
        <v>441</v>
      </c>
      <c r="D114" s="0" t="n">
        <v>0</v>
      </c>
      <c r="E114" s="0" t="n">
        <v>67</v>
      </c>
      <c r="F114" s="0" t="n">
        <v>0</v>
      </c>
      <c r="G114" s="0" t="n">
        <v>4</v>
      </c>
      <c r="H114" s="0" t="n">
        <v>0</v>
      </c>
      <c r="I114" s="0" t="n">
        <v>18</v>
      </c>
      <c r="J114" s="0" t="n">
        <v>0</v>
      </c>
      <c r="K114" s="0" t="n">
        <v>6</v>
      </c>
      <c r="L114" s="0" t="n">
        <v>0</v>
      </c>
      <c r="M114" s="0" t="n">
        <v>4</v>
      </c>
    </row>
    <row r="115" customFormat="false" ht="14.4" hidden="false" customHeight="false" outlineLevel="0" collapsed="false">
      <c r="A115" s="0" t="s">
        <v>329</v>
      </c>
      <c r="B115" s="0" t="s">
        <v>414</v>
      </c>
      <c r="C115" s="0" t="s">
        <v>442</v>
      </c>
      <c r="D115" s="0" t="n">
        <v>0</v>
      </c>
      <c r="E115" s="0" t="n">
        <v>43</v>
      </c>
      <c r="F115" s="0" t="n">
        <v>0</v>
      </c>
      <c r="G115" s="0" t="n">
        <v>4</v>
      </c>
      <c r="H115" s="0" t="n">
        <v>0</v>
      </c>
      <c r="I115" s="0" t="n">
        <v>13</v>
      </c>
      <c r="J115" s="0" t="n">
        <v>0</v>
      </c>
      <c r="K115" s="0" t="n">
        <v>5</v>
      </c>
      <c r="L115" s="0" t="n">
        <v>0</v>
      </c>
      <c r="M115" s="0" t="n">
        <v>3</v>
      </c>
    </row>
    <row r="116" customFormat="false" ht="14.4" hidden="false" customHeight="false" outlineLevel="0" collapsed="false">
      <c r="A116" s="0" t="s">
        <v>329</v>
      </c>
      <c r="B116" s="0" t="s">
        <v>414</v>
      </c>
      <c r="C116" s="0" t="s">
        <v>443</v>
      </c>
      <c r="D116" s="0" t="n">
        <v>0</v>
      </c>
      <c r="E116" s="0" t="n">
        <v>28</v>
      </c>
      <c r="F116" s="0" t="n">
        <v>0</v>
      </c>
      <c r="G116" s="0" t="n">
        <v>2</v>
      </c>
      <c r="H116" s="0" t="n">
        <v>0</v>
      </c>
      <c r="I116" s="0" t="n">
        <v>10</v>
      </c>
      <c r="J116" s="0" t="n">
        <v>0</v>
      </c>
      <c r="K116" s="0" t="n">
        <v>5</v>
      </c>
      <c r="L116" s="0" t="n">
        <v>0</v>
      </c>
      <c r="M116" s="0" t="n">
        <v>4</v>
      </c>
    </row>
    <row r="117" customFormat="false" ht="14.4" hidden="false" customHeight="false" outlineLevel="0" collapsed="false">
      <c r="A117" s="0" t="s">
        <v>329</v>
      </c>
      <c r="B117" s="0" t="s">
        <v>414</v>
      </c>
      <c r="C117" s="0" t="s">
        <v>444</v>
      </c>
      <c r="D117" s="0" t="n">
        <v>0</v>
      </c>
      <c r="E117" s="0" t="n">
        <v>14</v>
      </c>
      <c r="F117" s="0" t="n">
        <v>0</v>
      </c>
      <c r="G117" s="0" t="n">
        <v>2</v>
      </c>
      <c r="H117" s="0" t="n">
        <v>0</v>
      </c>
      <c r="I117" s="0" t="n">
        <v>4</v>
      </c>
      <c r="J117" s="0" t="n">
        <v>0</v>
      </c>
      <c r="K117" s="0" t="n">
        <v>2</v>
      </c>
      <c r="L117" s="0" t="n">
        <v>0</v>
      </c>
      <c r="M117" s="0" t="n">
        <v>1</v>
      </c>
    </row>
    <row r="118" customFormat="false" ht="14.4" hidden="false" customHeight="false" outlineLevel="0" collapsed="false">
      <c r="A118" s="0" t="s">
        <v>329</v>
      </c>
      <c r="B118" s="0" t="s">
        <v>414</v>
      </c>
      <c r="C118" s="0" t="s">
        <v>445</v>
      </c>
      <c r="D118" s="0" t="n">
        <v>26</v>
      </c>
      <c r="E118" s="0" t="n">
        <v>638</v>
      </c>
      <c r="F118" s="0" t="n">
        <v>6</v>
      </c>
      <c r="G118" s="0" t="n">
        <v>76</v>
      </c>
      <c r="H118" s="0" t="n">
        <v>4</v>
      </c>
      <c r="I118" s="0" t="n">
        <v>138</v>
      </c>
      <c r="J118" s="0" t="n">
        <v>7</v>
      </c>
      <c r="K118" s="0" t="n">
        <v>67</v>
      </c>
      <c r="L118" s="0" t="n">
        <v>1</v>
      </c>
      <c r="M118" s="0" t="n">
        <v>22</v>
      </c>
    </row>
    <row r="119" customFormat="false" ht="14.4" hidden="false" customHeight="false" outlineLevel="0" collapsed="false">
      <c r="A119" s="0" t="s">
        <v>329</v>
      </c>
      <c r="B119" s="0" t="s">
        <v>414</v>
      </c>
      <c r="C119" s="0" t="s">
        <v>446</v>
      </c>
      <c r="D119" s="0" t="n">
        <v>0</v>
      </c>
      <c r="E119" s="0" t="n">
        <v>34</v>
      </c>
      <c r="F119" s="0" t="n">
        <v>0</v>
      </c>
      <c r="G119" s="0" t="n">
        <v>0</v>
      </c>
      <c r="H119" s="0" t="n">
        <v>0</v>
      </c>
      <c r="I119" s="0" t="n">
        <v>4</v>
      </c>
      <c r="J119" s="0" t="n">
        <v>0</v>
      </c>
      <c r="K119" s="0" t="n">
        <v>1</v>
      </c>
      <c r="L119" s="0" t="n">
        <v>0</v>
      </c>
      <c r="M119" s="0" t="n">
        <v>1</v>
      </c>
    </row>
    <row r="120" customFormat="false" ht="14.4" hidden="false" customHeight="false" outlineLevel="0" collapsed="false">
      <c r="A120" s="0" t="s">
        <v>329</v>
      </c>
      <c r="B120" s="0" t="s">
        <v>414</v>
      </c>
      <c r="C120" s="0" t="s">
        <v>447</v>
      </c>
      <c r="D120" s="0" t="n">
        <v>44</v>
      </c>
      <c r="E120" s="0" t="n">
        <v>1352</v>
      </c>
      <c r="F120" s="0" t="n">
        <v>14</v>
      </c>
      <c r="G120" s="0" t="n">
        <v>184</v>
      </c>
      <c r="H120" s="0" t="n">
        <v>10</v>
      </c>
      <c r="I120" s="0" t="n">
        <v>282</v>
      </c>
      <c r="J120" s="0" t="n">
        <v>16</v>
      </c>
      <c r="K120" s="0" t="n">
        <v>149</v>
      </c>
      <c r="L120" s="0" t="n">
        <v>4</v>
      </c>
      <c r="M120" s="0" t="n">
        <v>57</v>
      </c>
    </row>
    <row r="121" customFormat="false" ht="14.4" hidden="false" customHeight="false" outlineLevel="0" collapsed="false">
      <c r="A121" s="0" t="s">
        <v>329</v>
      </c>
      <c r="B121" s="0" t="s">
        <v>414</v>
      </c>
      <c r="C121" s="0" t="s">
        <v>448</v>
      </c>
      <c r="D121" s="0" t="n">
        <v>0</v>
      </c>
      <c r="E121" s="0" t="n">
        <v>138</v>
      </c>
      <c r="F121" s="0" t="n">
        <v>0</v>
      </c>
      <c r="G121" s="0" t="n">
        <v>12</v>
      </c>
      <c r="H121" s="0" t="n">
        <v>0</v>
      </c>
      <c r="I121" s="0" t="n">
        <v>23</v>
      </c>
      <c r="J121" s="0" t="n">
        <v>0</v>
      </c>
      <c r="K121" s="0" t="n">
        <v>17</v>
      </c>
      <c r="L121" s="0" t="n">
        <v>0</v>
      </c>
      <c r="M121" s="0" t="n">
        <v>11</v>
      </c>
    </row>
    <row r="122" customFormat="false" ht="14.4" hidden="false" customHeight="false" outlineLevel="0" collapsed="false">
      <c r="A122" s="0" t="s">
        <v>329</v>
      </c>
      <c r="B122" s="0" t="s">
        <v>414</v>
      </c>
      <c r="C122" s="0" t="s">
        <v>449</v>
      </c>
      <c r="D122" s="0" t="n">
        <v>0</v>
      </c>
      <c r="E122" s="0" t="n">
        <v>44</v>
      </c>
      <c r="F122" s="0" t="n">
        <v>0</v>
      </c>
      <c r="G122" s="0" t="n">
        <v>2</v>
      </c>
      <c r="H122" s="0" t="n">
        <v>0</v>
      </c>
      <c r="I122" s="0" t="n">
        <v>11</v>
      </c>
      <c r="J122" s="0" t="n">
        <v>0</v>
      </c>
      <c r="K122" s="0" t="n">
        <v>5</v>
      </c>
      <c r="L122" s="0" t="n">
        <v>0</v>
      </c>
      <c r="M122" s="0" t="n">
        <v>4</v>
      </c>
    </row>
    <row r="123" customFormat="false" ht="14.4" hidden="false" customHeight="false" outlineLevel="0" collapsed="false">
      <c r="A123" s="0" t="s">
        <v>329</v>
      </c>
      <c r="B123" s="0" t="s">
        <v>414</v>
      </c>
      <c r="C123" s="0" t="s">
        <v>450</v>
      </c>
      <c r="D123" s="0" t="n">
        <v>6</v>
      </c>
      <c r="E123" s="0" t="n">
        <v>27</v>
      </c>
      <c r="F123" s="0" t="n">
        <v>0</v>
      </c>
      <c r="G123" s="0" t="n">
        <v>2</v>
      </c>
      <c r="H123" s="0" t="n">
        <v>2</v>
      </c>
      <c r="I123" s="0" t="n">
        <v>7</v>
      </c>
      <c r="J123" s="0" t="n">
        <v>1</v>
      </c>
      <c r="K123" s="0" t="n">
        <v>4</v>
      </c>
      <c r="L123" s="0" t="n">
        <v>1</v>
      </c>
      <c r="M123" s="0" t="n">
        <v>3</v>
      </c>
    </row>
    <row r="124" customFormat="false" ht="14.4" hidden="false" customHeight="false" outlineLevel="0" collapsed="false">
      <c r="A124" s="0" t="s">
        <v>329</v>
      </c>
      <c r="B124" s="0" t="s">
        <v>414</v>
      </c>
      <c r="C124" s="0" t="s">
        <v>451</v>
      </c>
      <c r="D124" s="0" t="n">
        <v>0</v>
      </c>
      <c r="E124" s="0" t="n">
        <v>55</v>
      </c>
      <c r="F124" s="0" t="n">
        <v>0</v>
      </c>
      <c r="G124" s="0" t="n">
        <v>6</v>
      </c>
      <c r="H124" s="0" t="n">
        <v>0</v>
      </c>
      <c r="I124" s="0" t="n">
        <v>14</v>
      </c>
      <c r="J124" s="0" t="n">
        <v>0</v>
      </c>
      <c r="K124" s="0" t="n">
        <v>6</v>
      </c>
      <c r="L124" s="0" t="n">
        <v>0</v>
      </c>
      <c r="M124" s="0" t="n">
        <v>3</v>
      </c>
    </row>
    <row r="125" customFormat="false" ht="14.4" hidden="false" customHeight="false" outlineLevel="0" collapsed="false">
      <c r="A125" s="0" t="s">
        <v>329</v>
      </c>
      <c r="B125" s="0" t="s">
        <v>414</v>
      </c>
      <c r="C125" s="0" t="s">
        <v>452</v>
      </c>
      <c r="D125" s="0" t="n">
        <v>2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1</v>
      </c>
      <c r="K125" s="0" t="n">
        <v>0</v>
      </c>
      <c r="L125" s="0" t="n">
        <v>1</v>
      </c>
      <c r="M125" s="0" t="n">
        <v>0</v>
      </c>
    </row>
    <row r="126" customFormat="false" ht="14.4" hidden="false" customHeight="false" outlineLevel="0" collapsed="false">
      <c r="A126" s="0" t="s">
        <v>329</v>
      </c>
      <c r="B126" s="0" t="s">
        <v>414</v>
      </c>
      <c r="C126" s="0" t="s">
        <v>453</v>
      </c>
      <c r="D126" s="0" t="n">
        <v>0</v>
      </c>
      <c r="E126" s="0" t="n">
        <v>87</v>
      </c>
      <c r="F126" s="0" t="n">
        <v>1</v>
      </c>
      <c r="G126" s="0" t="n">
        <v>13</v>
      </c>
      <c r="H126" s="0" t="n">
        <v>0</v>
      </c>
      <c r="I126" s="0" t="n">
        <v>27</v>
      </c>
      <c r="J126" s="0" t="n">
        <v>1</v>
      </c>
      <c r="K126" s="0" t="n">
        <v>10</v>
      </c>
      <c r="L126" s="0" t="n">
        <v>0</v>
      </c>
      <c r="M126" s="0" t="n">
        <v>4</v>
      </c>
    </row>
    <row r="127" customFormat="false" ht="14.4" hidden="false" customHeight="false" outlineLevel="0" collapsed="false">
      <c r="A127" s="0" t="s">
        <v>329</v>
      </c>
      <c r="B127" s="0" t="s">
        <v>414</v>
      </c>
      <c r="C127" s="0" t="s">
        <v>454</v>
      </c>
      <c r="D127" s="0" t="n">
        <v>0</v>
      </c>
      <c r="E127" s="0" t="n">
        <v>86</v>
      </c>
      <c r="F127" s="0" t="n">
        <v>0</v>
      </c>
      <c r="G127" s="0" t="n">
        <v>18</v>
      </c>
      <c r="H127" s="0" t="n">
        <v>0</v>
      </c>
      <c r="I127" s="0" t="n">
        <v>19</v>
      </c>
      <c r="J127" s="0" t="n">
        <v>0</v>
      </c>
      <c r="K127" s="0" t="n">
        <v>15</v>
      </c>
      <c r="L127" s="0" t="n">
        <v>0</v>
      </c>
      <c r="M127" s="0" t="n">
        <v>6</v>
      </c>
    </row>
    <row r="128" customFormat="false" ht="14.4" hidden="false" customHeight="false" outlineLevel="0" collapsed="false">
      <c r="A128" s="0" t="s">
        <v>329</v>
      </c>
      <c r="B128" s="0" t="s">
        <v>414</v>
      </c>
      <c r="C128" s="0" t="s">
        <v>455</v>
      </c>
      <c r="D128" s="0" t="n">
        <v>0</v>
      </c>
      <c r="E128" s="0" t="n">
        <v>44</v>
      </c>
      <c r="F128" s="0" t="n">
        <v>0</v>
      </c>
      <c r="G128" s="0" t="n">
        <v>0</v>
      </c>
      <c r="H128" s="0" t="n">
        <v>0</v>
      </c>
      <c r="I128" s="0" t="n">
        <v>5</v>
      </c>
      <c r="J128" s="0" t="n">
        <v>0</v>
      </c>
      <c r="K128" s="0" t="n">
        <v>1</v>
      </c>
      <c r="L128" s="0" t="n">
        <v>0</v>
      </c>
      <c r="M128" s="0" t="n">
        <v>1</v>
      </c>
    </row>
    <row r="129" customFormat="false" ht="14.4" hidden="false" customHeight="false" outlineLevel="0" collapsed="false">
      <c r="A129" s="0" t="s">
        <v>329</v>
      </c>
      <c r="B129" s="0" t="s">
        <v>414</v>
      </c>
      <c r="C129" s="0" t="s">
        <v>456</v>
      </c>
      <c r="D129" s="0" t="n">
        <v>0</v>
      </c>
      <c r="E129" s="0" t="n">
        <v>23</v>
      </c>
      <c r="F129" s="0" t="n">
        <v>0</v>
      </c>
      <c r="G129" s="0" t="n">
        <v>0</v>
      </c>
      <c r="H129" s="0" t="n">
        <v>0</v>
      </c>
      <c r="I129" s="0" t="n">
        <v>8</v>
      </c>
      <c r="J129" s="0" t="n">
        <v>0</v>
      </c>
      <c r="K129" s="0" t="n">
        <v>5</v>
      </c>
      <c r="L129" s="0" t="n">
        <v>0</v>
      </c>
      <c r="M129" s="0" t="n">
        <v>5</v>
      </c>
    </row>
    <row r="130" customFormat="false" ht="14.4" hidden="false" customHeight="false" outlineLevel="0" collapsed="false">
      <c r="A130" s="0" t="s">
        <v>329</v>
      </c>
      <c r="B130" s="0" t="s">
        <v>414</v>
      </c>
      <c r="C130" s="0" t="s">
        <v>457</v>
      </c>
      <c r="D130" s="0" t="n">
        <v>0</v>
      </c>
      <c r="E130" s="0" t="n">
        <v>99</v>
      </c>
      <c r="F130" s="0" t="n">
        <v>0</v>
      </c>
      <c r="G130" s="0" t="n">
        <v>12</v>
      </c>
      <c r="H130" s="0" t="n">
        <v>0</v>
      </c>
      <c r="I130" s="0" t="n">
        <v>29</v>
      </c>
      <c r="J130" s="0" t="n">
        <v>0</v>
      </c>
      <c r="K130" s="0" t="n">
        <v>12</v>
      </c>
      <c r="L130" s="0" t="n">
        <v>0</v>
      </c>
      <c r="M130" s="0" t="n">
        <v>5</v>
      </c>
    </row>
    <row r="131" customFormat="false" ht="14.4" hidden="false" customHeight="false" outlineLevel="0" collapsed="false">
      <c r="A131" s="0" t="s">
        <v>329</v>
      </c>
      <c r="B131" s="0" t="s">
        <v>414</v>
      </c>
      <c r="C131" s="0" t="s">
        <v>458</v>
      </c>
      <c r="D131" s="0" t="n">
        <v>5</v>
      </c>
      <c r="E131" s="0" t="n">
        <v>235</v>
      </c>
      <c r="F131" s="0" t="n">
        <v>1</v>
      </c>
      <c r="G131" s="0" t="n">
        <v>29</v>
      </c>
      <c r="H131" s="0" t="n">
        <v>1</v>
      </c>
      <c r="I131" s="0" t="n">
        <v>63</v>
      </c>
      <c r="J131" s="0" t="n">
        <v>1</v>
      </c>
      <c r="K131" s="0" t="n">
        <v>34</v>
      </c>
      <c r="L131" s="0" t="n">
        <v>0</v>
      </c>
      <c r="M131" s="0" t="n">
        <v>20</v>
      </c>
    </row>
    <row r="132" customFormat="false" ht="14.4" hidden="false" customHeight="false" outlineLevel="0" collapsed="false">
      <c r="A132" s="0" t="s">
        <v>329</v>
      </c>
      <c r="B132" s="0" t="s">
        <v>414</v>
      </c>
      <c r="C132" s="0" t="s">
        <v>459</v>
      </c>
      <c r="D132" s="0" t="n">
        <v>0</v>
      </c>
      <c r="E132" s="0" t="n">
        <v>71</v>
      </c>
      <c r="F132" s="0" t="n">
        <v>0</v>
      </c>
      <c r="G132" s="0" t="n">
        <v>2</v>
      </c>
      <c r="H132" s="0" t="n">
        <v>0</v>
      </c>
      <c r="I132" s="0" t="n">
        <v>16</v>
      </c>
      <c r="J132" s="0" t="n">
        <v>0</v>
      </c>
      <c r="K132" s="0" t="n">
        <v>3</v>
      </c>
      <c r="L132" s="0" t="n">
        <v>0</v>
      </c>
      <c r="M132" s="0" t="n">
        <v>2</v>
      </c>
    </row>
    <row r="133" customFormat="false" ht="14.4" hidden="false" customHeight="false" outlineLevel="0" collapsed="false">
      <c r="A133" s="0" t="s">
        <v>329</v>
      </c>
      <c r="B133" s="0" t="s">
        <v>414</v>
      </c>
      <c r="C133" s="0" t="s">
        <v>460</v>
      </c>
      <c r="D133" s="0" t="n">
        <v>13</v>
      </c>
      <c r="E133" s="0" t="n">
        <v>163</v>
      </c>
      <c r="F133" s="0" t="n">
        <v>2</v>
      </c>
      <c r="G133" s="0" t="n">
        <v>17</v>
      </c>
      <c r="H133" s="0" t="n">
        <v>1</v>
      </c>
      <c r="I133" s="0" t="n">
        <v>39</v>
      </c>
      <c r="J133" s="0" t="n">
        <v>2</v>
      </c>
      <c r="K133" s="0" t="n">
        <v>10</v>
      </c>
      <c r="L133" s="0" t="n">
        <v>0</v>
      </c>
      <c r="M133" s="0" t="n">
        <v>2</v>
      </c>
    </row>
    <row r="134" customFormat="false" ht="14.4" hidden="false" customHeight="false" outlineLevel="0" collapsed="false">
      <c r="A134" s="0" t="s">
        <v>329</v>
      </c>
      <c r="B134" s="0" t="s">
        <v>414</v>
      </c>
      <c r="C134" s="0" t="s">
        <v>461</v>
      </c>
      <c r="D134" s="0" t="n">
        <v>3</v>
      </c>
      <c r="E134" s="0" t="n">
        <v>31</v>
      </c>
      <c r="F134" s="0" t="n">
        <v>1</v>
      </c>
      <c r="G134" s="0" t="n">
        <v>1</v>
      </c>
      <c r="H134" s="0" t="n">
        <v>1</v>
      </c>
      <c r="I134" s="0" t="n">
        <v>9</v>
      </c>
      <c r="J134" s="0" t="n">
        <v>1</v>
      </c>
      <c r="K134" s="0" t="n">
        <v>5</v>
      </c>
      <c r="L134" s="0" t="n">
        <v>0</v>
      </c>
      <c r="M134" s="0" t="n">
        <v>5</v>
      </c>
    </row>
    <row r="135" customFormat="false" ht="14.4" hidden="false" customHeight="false" outlineLevel="0" collapsed="false">
      <c r="A135" s="0" t="s">
        <v>329</v>
      </c>
      <c r="B135" s="0" t="s">
        <v>462</v>
      </c>
      <c r="C135" s="0" t="s">
        <v>463</v>
      </c>
      <c r="D135" s="0" t="n">
        <v>0</v>
      </c>
      <c r="E135" s="0" t="n">
        <v>23</v>
      </c>
      <c r="F135" s="0" t="n">
        <v>0</v>
      </c>
      <c r="G135" s="0" t="n">
        <v>4</v>
      </c>
      <c r="H135" s="0" t="n">
        <v>0</v>
      </c>
      <c r="I135" s="0" t="n">
        <v>9</v>
      </c>
      <c r="J135" s="0" t="n">
        <v>0</v>
      </c>
      <c r="K135" s="0" t="n">
        <v>4</v>
      </c>
      <c r="L135" s="0" t="n">
        <v>0</v>
      </c>
      <c r="M135" s="0" t="n">
        <v>2</v>
      </c>
    </row>
    <row r="136" customFormat="false" ht="14.4" hidden="false" customHeight="false" outlineLevel="0" collapsed="false">
      <c r="A136" s="0" t="s">
        <v>329</v>
      </c>
      <c r="B136" s="0" t="s">
        <v>462</v>
      </c>
      <c r="C136" s="0" t="s">
        <v>464</v>
      </c>
      <c r="D136" s="0" t="n">
        <v>15</v>
      </c>
      <c r="E136" s="0" t="n">
        <v>1004</v>
      </c>
      <c r="F136" s="0" t="n">
        <v>7</v>
      </c>
      <c r="G136" s="0" t="n">
        <v>99</v>
      </c>
      <c r="H136" s="0" t="n">
        <v>7</v>
      </c>
      <c r="I136" s="0" t="n">
        <v>262</v>
      </c>
      <c r="J136" s="0" t="n">
        <v>7</v>
      </c>
      <c r="K136" s="0" t="n">
        <v>102</v>
      </c>
      <c r="L136" s="0" t="n">
        <v>0</v>
      </c>
      <c r="M136" s="0" t="n">
        <v>56</v>
      </c>
    </row>
    <row r="137" customFormat="false" ht="14.4" hidden="false" customHeight="false" outlineLevel="0" collapsed="false">
      <c r="A137" s="0" t="s">
        <v>329</v>
      </c>
      <c r="B137" s="0" t="s">
        <v>462</v>
      </c>
      <c r="C137" s="0" t="s">
        <v>465</v>
      </c>
      <c r="D137" s="0" t="n">
        <v>12</v>
      </c>
      <c r="E137" s="0" t="n">
        <v>113</v>
      </c>
      <c r="F137" s="0" t="n">
        <v>1</v>
      </c>
      <c r="G137" s="0" t="n">
        <v>15</v>
      </c>
      <c r="H137" s="0" t="n">
        <v>3</v>
      </c>
      <c r="I137" s="0" t="n">
        <v>14</v>
      </c>
      <c r="J137" s="0" t="n">
        <v>3</v>
      </c>
      <c r="K137" s="0" t="n">
        <v>11</v>
      </c>
      <c r="L137" s="0" t="n">
        <v>2</v>
      </c>
      <c r="M137" s="0" t="n">
        <v>4</v>
      </c>
    </row>
    <row r="138" customFormat="false" ht="14.4" hidden="false" customHeight="false" outlineLevel="0" collapsed="false">
      <c r="A138" s="0" t="s">
        <v>329</v>
      </c>
      <c r="B138" s="0" t="s">
        <v>462</v>
      </c>
      <c r="C138" s="0" t="s">
        <v>466</v>
      </c>
      <c r="D138" s="0" t="n">
        <v>0</v>
      </c>
      <c r="E138" s="0" t="n">
        <v>12</v>
      </c>
      <c r="F138" s="0" t="n">
        <v>0</v>
      </c>
      <c r="G138" s="0" t="n">
        <v>2</v>
      </c>
      <c r="H138" s="0" t="n">
        <v>0</v>
      </c>
      <c r="I138" s="0" t="n">
        <v>3</v>
      </c>
      <c r="J138" s="0" t="n">
        <v>0</v>
      </c>
      <c r="K138" s="0" t="n">
        <v>3</v>
      </c>
      <c r="L138" s="0" t="n">
        <v>0</v>
      </c>
      <c r="M138" s="0" t="n">
        <v>2</v>
      </c>
    </row>
    <row r="139" customFormat="false" ht="14.4" hidden="false" customHeight="false" outlineLevel="0" collapsed="false">
      <c r="A139" s="0" t="s">
        <v>329</v>
      </c>
      <c r="B139" s="0" t="s">
        <v>462</v>
      </c>
      <c r="C139" s="0" t="s">
        <v>467</v>
      </c>
      <c r="D139" s="0" t="n">
        <v>0</v>
      </c>
      <c r="E139" s="0" t="n">
        <v>16</v>
      </c>
      <c r="F139" s="0" t="n">
        <v>0</v>
      </c>
      <c r="G139" s="0" t="n">
        <v>2</v>
      </c>
      <c r="H139" s="0" t="n">
        <v>0</v>
      </c>
      <c r="I139" s="0" t="n">
        <v>4</v>
      </c>
      <c r="J139" s="0" t="n">
        <v>0</v>
      </c>
      <c r="K139" s="0" t="n">
        <v>3</v>
      </c>
      <c r="L139" s="0" t="n">
        <v>0</v>
      </c>
      <c r="M139" s="0" t="n">
        <v>2</v>
      </c>
    </row>
    <row r="140" customFormat="false" ht="14.4" hidden="false" customHeight="false" outlineLevel="0" collapsed="false">
      <c r="A140" s="0" t="s">
        <v>329</v>
      </c>
      <c r="B140" s="0" t="s">
        <v>462</v>
      </c>
      <c r="C140" s="0" t="s">
        <v>468</v>
      </c>
      <c r="D140" s="0" t="n">
        <v>0</v>
      </c>
      <c r="E140" s="0" t="n">
        <v>43</v>
      </c>
      <c r="F140" s="0" t="n">
        <v>0</v>
      </c>
      <c r="G140" s="0" t="n">
        <v>0</v>
      </c>
      <c r="H140" s="0" t="n">
        <v>0</v>
      </c>
      <c r="I140" s="0" t="n">
        <v>15</v>
      </c>
      <c r="J140" s="0" t="n">
        <v>0</v>
      </c>
      <c r="K140" s="0" t="n">
        <v>8</v>
      </c>
      <c r="L140" s="0" t="n">
        <v>0</v>
      </c>
      <c r="M140" s="0" t="n">
        <v>8</v>
      </c>
    </row>
    <row r="141" customFormat="false" ht="14.4" hidden="false" customHeight="false" outlineLevel="0" collapsed="false">
      <c r="A141" s="0" t="s">
        <v>329</v>
      </c>
      <c r="B141" s="0" t="s">
        <v>462</v>
      </c>
      <c r="C141" s="0" t="s">
        <v>469</v>
      </c>
      <c r="D141" s="0" t="n">
        <v>142</v>
      </c>
      <c r="E141" s="0" t="n">
        <v>621</v>
      </c>
      <c r="F141" s="0" t="n">
        <v>31</v>
      </c>
      <c r="G141" s="0" t="n">
        <v>78</v>
      </c>
      <c r="H141" s="0" t="n">
        <v>24</v>
      </c>
      <c r="I141" s="0" t="n">
        <v>157</v>
      </c>
      <c r="J141" s="0" t="n">
        <v>32</v>
      </c>
      <c r="K141" s="0" t="n">
        <v>47</v>
      </c>
      <c r="L141" s="0" t="n">
        <v>5</v>
      </c>
      <c r="M141" s="0" t="n">
        <v>17</v>
      </c>
    </row>
    <row r="142" customFormat="false" ht="14.4" hidden="false" customHeight="false" outlineLevel="0" collapsed="false">
      <c r="A142" s="0" t="s">
        <v>329</v>
      </c>
      <c r="B142" s="0" t="s">
        <v>462</v>
      </c>
      <c r="C142" s="0" t="s">
        <v>470</v>
      </c>
      <c r="D142" s="0" t="n">
        <v>0</v>
      </c>
      <c r="E142" s="0" t="n">
        <v>135</v>
      </c>
      <c r="F142" s="0" t="n">
        <v>0</v>
      </c>
      <c r="G142" s="0" t="n">
        <v>12</v>
      </c>
      <c r="H142" s="0" t="n">
        <v>0</v>
      </c>
      <c r="I142" s="0" t="n">
        <v>35</v>
      </c>
      <c r="J142" s="0" t="n">
        <v>0</v>
      </c>
      <c r="K142" s="0" t="n">
        <v>22</v>
      </c>
      <c r="L142" s="0" t="n">
        <v>0</v>
      </c>
      <c r="M142" s="0" t="n">
        <v>16</v>
      </c>
    </row>
    <row r="143" customFormat="false" ht="14.4" hidden="false" customHeight="false" outlineLevel="0" collapsed="false">
      <c r="A143" s="0" t="s">
        <v>329</v>
      </c>
      <c r="B143" s="0" t="s">
        <v>462</v>
      </c>
      <c r="C143" s="0" t="s">
        <v>471</v>
      </c>
      <c r="D143" s="0" t="n">
        <v>51</v>
      </c>
      <c r="E143" s="0" t="n">
        <v>906</v>
      </c>
      <c r="F143" s="0" t="n">
        <v>2</v>
      </c>
      <c r="G143" s="0" t="n">
        <v>88</v>
      </c>
      <c r="H143" s="0" t="n">
        <v>19</v>
      </c>
      <c r="I143" s="0" t="n">
        <v>229</v>
      </c>
      <c r="J143" s="0" t="n">
        <v>8</v>
      </c>
      <c r="K143" s="0" t="n">
        <v>102</v>
      </c>
      <c r="L143" s="0" t="n">
        <v>6</v>
      </c>
      <c r="M143" s="0" t="n">
        <v>59</v>
      </c>
    </row>
    <row r="144" customFormat="false" ht="14.4" hidden="false" customHeight="false" outlineLevel="0" collapsed="false">
      <c r="A144" s="0" t="s">
        <v>329</v>
      </c>
      <c r="B144" s="0" t="s">
        <v>462</v>
      </c>
      <c r="C144" s="0" t="s">
        <v>472</v>
      </c>
      <c r="D144" s="0" t="n">
        <v>77</v>
      </c>
      <c r="E144" s="0" t="n">
        <v>3492</v>
      </c>
      <c r="F144" s="0" t="n">
        <v>22</v>
      </c>
      <c r="G144" s="0" t="n">
        <v>510</v>
      </c>
      <c r="H144" s="0" t="n">
        <v>18</v>
      </c>
      <c r="I144" s="0" t="n">
        <v>742</v>
      </c>
      <c r="J144" s="0" t="n">
        <v>24</v>
      </c>
      <c r="K144" s="0" t="n">
        <v>391</v>
      </c>
      <c r="L144" s="0" t="n">
        <v>2</v>
      </c>
      <c r="M144" s="0" t="n">
        <v>147</v>
      </c>
    </row>
    <row r="145" customFormat="false" ht="14.4" hidden="false" customHeight="false" outlineLevel="0" collapsed="false">
      <c r="A145" s="0" t="s">
        <v>329</v>
      </c>
      <c r="B145" s="0" t="s">
        <v>462</v>
      </c>
      <c r="C145" s="0" t="s">
        <v>473</v>
      </c>
      <c r="D145" s="0" t="n">
        <v>0</v>
      </c>
      <c r="E145" s="0" t="n">
        <v>34</v>
      </c>
      <c r="F145" s="0" t="n">
        <v>0</v>
      </c>
      <c r="G145" s="0" t="n">
        <v>0</v>
      </c>
      <c r="H145" s="0" t="n">
        <v>0</v>
      </c>
      <c r="I145" s="0" t="n">
        <v>9</v>
      </c>
      <c r="J145" s="0" t="n">
        <v>0</v>
      </c>
      <c r="K145" s="0" t="n">
        <v>6</v>
      </c>
      <c r="L145" s="0" t="n">
        <v>0</v>
      </c>
      <c r="M145" s="0" t="n">
        <v>6</v>
      </c>
    </row>
    <row r="146" customFormat="false" ht="14.4" hidden="false" customHeight="false" outlineLevel="0" collapsed="false">
      <c r="A146" s="0" t="s">
        <v>329</v>
      </c>
      <c r="B146" s="0" t="s">
        <v>462</v>
      </c>
      <c r="C146" s="0" t="s">
        <v>474</v>
      </c>
      <c r="D146" s="0" t="n">
        <v>0</v>
      </c>
      <c r="E146" s="0" t="n">
        <v>22</v>
      </c>
      <c r="F146" s="0" t="n">
        <v>0</v>
      </c>
      <c r="G146" s="0" t="n">
        <v>2</v>
      </c>
      <c r="H146" s="0" t="n">
        <v>0</v>
      </c>
      <c r="I146" s="0" t="n">
        <v>5</v>
      </c>
      <c r="J146" s="0" t="n">
        <v>0</v>
      </c>
      <c r="K146" s="0" t="n">
        <v>3</v>
      </c>
      <c r="L146" s="0" t="n">
        <v>0</v>
      </c>
      <c r="M146" s="0" t="n">
        <v>2</v>
      </c>
    </row>
    <row r="147" customFormat="false" ht="14.4" hidden="false" customHeight="false" outlineLevel="0" collapsed="false">
      <c r="A147" s="0" t="s">
        <v>329</v>
      </c>
      <c r="B147" s="0" t="s">
        <v>462</v>
      </c>
      <c r="C147" s="0" t="s">
        <v>475</v>
      </c>
      <c r="D147" s="0" t="n">
        <v>0</v>
      </c>
      <c r="E147" s="0" t="n">
        <v>148</v>
      </c>
      <c r="F147" s="0" t="n">
        <v>1</v>
      </c>
      <c r="G147" s="0" t="n">
        <v>23</v>
      </c>
      <c r="H147" s="0" t="n">
        <v>0</v>
      </c>
      <c r="I147" s="0" t="n">
        <v>30</v>
      </c>
      <c r="J147" s="0" t="n">
        <v>1</v>
      </c>
      <c r="K147" s="0" t="n">
        <v>20</v>
      </c>
      <c r="L147" s="0" t="n">
        <v>0</v>
      </c>
      <c r="M147" s="0" t="n">
        <v>9</v>
      </c>
    </row>
    <row r="148" customFormat="false" ht="14.4" hidden="false" customHeight="false" outlineLevel="0" collapsed="false">
      <c r="A148" s="0" t="s">
        <v>329</v>
      </c>
      <c r="B148" s="0" t="s">
        <v>462</v>
      </c>
      <c r="C148" s="0" t="s">
        <v>476</v>
      </c>
      <c r="D148" s="0" t="n">
        <v>1</v>
      </c>
      <c r="E148" s="0" t="n">
        <v>8</v>
      </c>
      <c r="F148" s="0" t="n">
        <v>0</v>
      </c>
      <c r="G148" s="0" t="n">
        <v>2</v>
      </c>
      <c r="H148" s="0" t="n">
        <v>1</v>
      </c>
      <c r="I148" s="0" t="n">
        <v>3</v>
      </c>
      <c r="J148" s="0" t="n">
        <v>0</v>
      </c>
      <c r="K148" s="0" t="n">
        <v>2</v>
      </c>
      <c r="L148" s="0" t="n">
        <v>0</v>
      </c>
      <c r="M148" s="0" t="n">
        <v>1</v>
      </c>
    </row>
    <row r="149" customFormat="false" ht="14.4" hidden="false" customHeight="false" outlineLevel="0" collapsed="false">
      <c r="A149" s="0" t="s">
        <v>329</v>
      </c>
      <c r="B149" s="0" t="s">
        <v>462</v>
      </c>
      <c r="C149" s="0" t="s">
        <v>477</v>
      </c>
      <c r="D149" s="0" t="n">
        <v>0</v>
      </c>
      <c r="E149" s="0" t="n">
        <v>5</v>
      </c>
      <c r="F149" s="0" t="n">
        <v>0</v>
      </c>
      <c r="G149" s="0" t="n">
        <v>0</v>
      </c>
      <c r="H149" s="0" t="n">
        <v>0</v>
      </c>
      <c r="I149" s="0" t="n">
        <v>3</v>
      </c>
      <c r="J149" s="0" t="n">
        <v>0</v>
      </c>
      <c r="K149" s="0" t="n">
        <v>2</v>
      </c>
      <c r="L149" s="0" t="n">
        <v>0</v>
      </c>
      <c r="M149" s="0" t="n">
        <v>2</v>
      </c>
    </row>
    <row r="150" customFormat="false" ht="14.4" hidden="false" customHeight="false" outlineLevel="0" collapsed="false">
      <c r="A150" s="0" t="s">
        <v>329</v>
      </c>
      <c r="B150" s="0" t="s">
        <v>462</v>
      </c>
      <c r="C150" s="0" t="s">
        <v>478</v>
      </c>
      <c r="D150" s="0" t="n">
        <v>0</v>
      </c>
      <c r="E150" s="0" t="n">
        <v>545</v>
      </c>
      <c r="F150" s="0" t="n">
        <v>1</v>
      </c>
      <c r="G150" s="0" t="n">
        <v>95</v>
      </c>
      <c r="H150" s="0" t="n">
        <v>0</v>
      </c>
      <c r="I150" s="0" t="n">
        <v>134</v>
      </c>
      <c r="J150" s="0" t="n">
        <v>1</v>
      </c>
      <c r="K150" s="0" t="n">
        <v>62</v>
      </c>
      <c r="L150" s="0" t="n">
        <v>0</v>
      </c>
      <c r="M150" s="0" t="n">
        <v>15</v>
      </c>
    </row>
    <row r="151" customFormat="false" ht="14.4" hidden="false" customHeight="false" outlineLevel="0" collapsed="false">
      <c r="A151" s="0" t="s">
        <v>329</v>
      </c>
      <c r="B151" s="0" t="s">
        <v>462</v>
      </c>
      <c r="C151" s="0" t="s">
        <v>479</v>
      </c>
      <c r="D151" s="0" t="n">
        <v>14</v>
      </c>
      <c r="E151" s="0" t="n">
        <v>40</v>
      </c>
      <c r="F151" s="0" t="n">
        <v>0</v>
      </c>
      <c r="G151" s="0" t="n">
        <v>6</v>
      </c>
      <c r="H151" s="0" t="n">
        <v>1</v>
      </c>
      <c r="I151" s="0" t="n">
        <v>10</v>
      </c>
      <c r="J151" s="0" t="n">
        <v>1</v>
      </c>
      <c r="K151" s="0" t="n">
        <v>5</v>
      </c>
      <c r="L151" s="0" t="n">
        <v>1</v>
      </c>
      <c r="M151" s="0" t="n">
        <v>2</v>
      </c>
    </row>
    <row r="152" customFormat="false" ht="14.4" hidden="false" customHeight="false" outlineLevel="0" collapsed="false">
      <c r="A152" s="0" t="s">
        <v>329</v>
      </c>
      <c r="B152" s="0" t="s">
        <v>462</v>
      </c>
      <c r="C152" s="0" t="s">
        <v>480</v>
      </c>
      <c r="D152" s="0" t="n">
        <v>0</v>
      </c>
      <c r="E152" s="0" t="n">
        <v>23</v>
      </c>
      <c r="F152" s="0" t="n">
        <v>0</v>
      </c>
      <c r="G152" s="0" t="n">
        <v>0</v>
      </c>
      <c r="H152" s="0" t="n">
        <v>0</v>
      </c>
      <c r="I152" s="0" t="n">
        <v>7</v>
      </c>
      <c r="J152" s="0" t="n">
        <v>0</v>
      </c>
      <c r="K152" s="0" t="n">
        <v>5</v>
      </c>
      <c r="L152" s="0" t="n">
        <v>0</v>
      </c>
      <c r="M152" s="0" t="n">
        <v>5</v>
      </c>
    </row>
    <row r="153" customFormat="false" ht="14.4" hidden="false" customHeight="false" outlineLevel="0" collapsed="false">
      <c r="A153" s="0" t="s">
        <v>329</v>
      </c>
      <c r="B153" s="0" t="s">
        <v>462</v>
      </c>
      <c r="C153" s="0" t="s">
        <v>481</v>
      </c>
      <c r="D153" s="0" t="n">
        <v>8</v>
      </c>
      <c r="E153" s="0" t="n">
        <v>27</v>
      </c>
      <c r="F153" s="0" t="n">
        <v>2</v>
      </c>
      <c r="G153" s="0" t="n">
        <v>2</v>
      </c>
      <c r="H153" s="0" t="n">
        <v>2</v>
      </c>
      <c r="I153" s="0" t="n">
        <v>8</v>
      </c>
      <c r="J153" s="0" t="n">
        <v>2</v>
      </c>
      <c r="K153" s="0" t="n">
        <v>3</v>
      </c>
      <c r="L153" s="0" t="n">
        <v>0</v>
      </c>
      <c r="M153" s="0" t="n">
        <v>3</v>
      </c>
    </row>
    <row r="154" customFormat="false" ht="14.4" hidden="false" customHeight="false" outlineLevel="0" collapsed="false">
      <c r="A154" s="0" t="s">
        <v>329</v>
      </c>
      <c r="B154" s="0" t="s">
        <v>482</v>
      </c>
      <c r="C154" s="0" t="s">
        <v>483</v>
      </c>
      <c r="D154" s="0" t="n">
        <v>0</v>
      </c>
      <c r="E154" s="0" t="n">
        <v>119</v>
      </c>
      <c r="F154" s="0" t="n">
        <v>2</v>
      </c>
      <c r="G154" s="0" t="n">
        <v>14</v>
      </c>
      <c r="H154" s="0" t="n">
        <v>0</v>
      </c>
      <c r="I154" s="0" t="n">
        <v>17</v>
      </c>
      <c r="J154" s="0" t="n">
        <v>2</v>
      </c>
      <c r="K154" s="0" t="n">
        <v>8</v>
      </c>
      <c r="L154" s="0" t="n">
        <v>0</v>
      </c>
      <c r="M154" s="0" t="n">
        <v>2</v>
      </c>
    </row>
    <row r="155" customFormat="false" ht="14.4" hidden="false" customHeight="false" outlineLevel="0" collapsed="false">
      <c r="A155" s="0" t="s">
        <v>329</v>
      </c>
      <c r="B155" s="0" t="s">
        <v>482</v>
      </c>
      <c r="C155" s="0" t="s">
        <v>484</v>
      </c>
      <c r="D155" s="0" t="n">
        <v>0</v>
      </c>
      <c r="E155" s="0" t="n">
        <v>37</v>
      </c>
      <c r="F155" s="0" t="n">
        <v>0</v>
      </c>
      <c r="G155" s="0" t="n">
        <v>4</v>
      </c>
      <c r="H155" s="0" t="n">
        <v>0</v>
      </c>
      <c r="I155" s="0" t="n">
        <v>8</v>
      </c>
      <c r="J155" s="0" t="n">
        <v>0</v>
      </c>
      <c r="K155" s="0" t="n">
        <v>4</v>
      </c>
      <c r="L155" s="0" t="n">
        <v>0</v>
      </c>
      <c r="M155" s="0" t="n">
        <v>2</v>
      </c>
    </row>
    <row r="156" customFormat="false" ht="14.4" hidden="false" customHeight="false" outlineLevel="0" collapsed="false">
      <c r="A156" s="0" t="s">
        <v>329</v>
      </c>
      <c r="B156" s="0" t="s">
        <v>482</v>
      </c>
      <c r="C156" s="0" t="s">
        <v>485</v>
      </c>
      <c r="D156" s="0" t="n">
        <v>6</v>
      </c>
      <c r="E156" s="0" t="n">
        <v>185</v>
      </c>
      <c r="F156" s="0" t="n">
        <v>2</v>
      </c>
      <c r="G156" s="0" t="n">
        <v>16</v>
      </c>
      <c r="H156" s="0" t="n">
        <v>2</v>
      </c>
      <c r="I156" s="0" t="n">
        <v>34</v>
      </c>
      <c r="J156" s="0" t="n">
        <v>2</v>
      </c>
      <c r="K156" s="0" t="n">
        <v>13</v>
      </c>
      <c r="L156" s="0" t="n">
        <v>0</v>
      </c>
      <c r="M156" s="0" t="n">
        <v>6</v>
      </c>
    </row>
    <row r="157" customFormat="false" ht="14.4" hidden="false" customHeight="false" outlineLevel="0" collapsed="false">
      <c r="A157" s="0" t="s">
        <v>329</v>
      </c>
      <c r="B157" s="0" t="s">
        <v>482</v>
      </c>
      <c r="C157" s="0" t="s">
        <v>486</v>
      </c>
      <c r="D157" s="0" t="n">
        <v>15</v>
      </c>
      <c r="E157" s="0" t="n">
        <v>35</v>
      </c>
      <c r="F157" s="0" t="n">
        <v>0</v>
      </c>
      <c r="G157" s="0" t="n">
        <v>0</v>
      </c>
      <c r="H157" s="0" t="n">
        <v>3</v>
      </c>
      <c r="I157" s="0" t="n">
        <v>5</v>
      </c>
      <c r="J157" s="0" t="n">
        <v>3</v>
      </c>
      <c r="K157" s="0" t="n">
        <v>3</v>
      </c>
      <c r="L157" s="0" t="n">
        <v>3</v>
      </c>
      <c r="M157" s="0" t="n">
        <v>3</v>
      </c>
    </row>
    <row r="158" customFormat="false" ht="14.4" hidden="false" customHeight="false" outlineLevel="0" collapsed="false">
      <c r="A158" s="0" t="s">
        <v>329</v>
      </c>
      <c r="B158" s="0" t="s">
        <v>482</v>
      </c>
      <c r="C158" s="0" t="s">
        <v>487</v>
      </c>
      <c r="D158" s="0" t="n">
        <v>0</v>
      </c>
      <c r="E158" s="0" t="n">
        <v>18</v>
      </c>
      <c r="F158" s="0" t="n">
        <v>0</v>
      </c>
      <c r="G158" s="0" t="n">
        <v>2</v>
      </c>
      <c r="H158" s="0" t="n">
        <v>0</v>
      </c>
      <c r="I158" s="0" t="n">
        <v>4</v>
      </c>
      <c r="J158" s="0" t="n">
        <v>0</v>
      </c>
      <c r="K158" s="0" t="n">
        <v>3</v>
      </c>
      <c r="L158" s="0" t="n">
        <v>0</v>
      </c>
      <c r="M158" s="0" t="n">
        <v>2</v>
      </c>
    </row>
    <row r="159" customFormat="false" ht="14.4" hidden="false" customHeight="false" outlineLevel="0" collapsed="false">
      <c r="A159" s="0" t="s">
        <v>329</v>
      </c>
      <c r="B159" s="0" t="s">
        <v>482</v>
      </c>
      <c r="C159" s="0" t="s">
        <v>488</v>
      </c>
      <c r="D159" s="0" t="n">
        <v>16</v>
      </c>
      <c r="E159" s="0" t="n">
        <v>105</v>
      </c>
      <c r="F159" s="0" t="n">
        <v>0</v>
      </c>
      <c r="G159" s="0" t="n">
        <v>12</v>
      </c>
      <c r="H159" s="0" t="n">
        <v>3</v>
      </c>
      <c r="I159" s="0" t="n">
        <v>22</v>
      </c>
      <c r="J159" s="0" t="n">
        <v>2</v>
      </c>
      <c r="K159" s="0" t="n">
        <v>12</v>
      </c>
      <c r="L159" s="0" t="n">
        <v>2</v>
      </c>
      <c r="M159" s="0" t="n">
        <v>6</v>
      </c>
    </row>
    <row r="160" customFormat="false" ht="14.4" hidden="false" customHeight="false" outlineLevel="0" collapsed="false">
      <c r="A160" s="0" t="s">
        <v>329</v>
      </c>
      <c r="B160" s="0" t="s">
        <v>482</v>
      </c>
      <c r="C160" s="0" t="s">
        <v>489</v>
      </c>
      <c r="D160" s="0" t="n">
        <v>0</v>
      </c>
      <c r="E160" s="0" t="n">
        <v>13</v>
      </c>
      <c r="F160" s="0" t="n">
        <v>0</v>
      </c>
      <c r="G160" s="0" t="n">
        <v>4</v>
      </c>
      <c r="H160" s="0" t="n">
        <v>0</v>
      </c>
      <c r="I160" s="0" t="n">
        <v>4</v>
      </c>
      <c r="J160" s="0" t="n">
        <v>0</v>
      </c>
      <c r="K160" s="0" t="n">
        <v>4</v>
      </c>
      <c r="L160" s="0" t="n">
        <v>0</v>
      </c>
      <c r="M160" s="0" t="n">
        <v>2</v>
      </c>
    </row>
    <row r="161" customFormat="false" ht="14.4" hidden="false" customHeight="false" outlineLevel="0" collapsed="false">
      <c r="A161" s="0" t="s">
        <v>329</v>
      </c>
      <c r="B161" s="0" t="s">
        <v>482</v>
      </c>
      <c r="C161" s="0" t="s">
        <v>490</v>
      </c>
      <c r="D161" s="0" t="n">
        <v>0</v>
      </c>
      <c r="E161" s="0" t="n">
        <v>34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1</v>
      </c>
      <c r="L161" s="0" t="n">
        <v>0</v>
      </c>
      <c r="M161" s="0" t="n">
        <v>1</v>
      </c>
    </row>
    <row r="162" customFormat="false" ht="14.4" hidden="false" customHeight="false" outlineLevel="0" collapsed="false">
      <c r="A162" s="0" t="s">
        <v>329</v>
      </c>
      <c r="B162" s="0" t="s">
        <v>482</v>
      </c>
      <c r="C162" s="0" t="s">
        <v>491</v>
      </c>
      <c r="D162" s="0" t="n">
        <v>1</v>
      </c>
      <c r="E162" s="0" t="n">
        <v>115</v>
      </c>
      <c r="F162" s="0" t="n">
        <v>4</v>
      </c>
      <c r="G162" s="0" t="n">
        <v>20</v>
      </c>
      <c r="H162" s="0" t="n">
        <v>0</v>
      </c>
      <c r="I162" s="0" t="n">
        <v>17</v>
      </c>
      <c r="J162" s="0" t="n">
        <v>4</v>
      </c>
      <c r="K162" s="0" t="n">
        <v>12</v>
      </c>
      <c r="L162" s="0" t="n">
        <v>0</v>
      </c>
      <c r="M162" s="0" t="n">
        <v>4</v>
      </c>
    </row>
    <row r="163" customFormat="false" ht="14.4" hidden="false" customHeight="false" outlineLevel="0" collapsed="false">
      <c r="A163" s="0" t="s">
        <v>329</v>
      </c>
      <c r="B163" s="0" t="s">
        <v>482</v>
      </c>
      <c r="C163" s="0" t="s">
        <v>492</v>
      </c>
      <c r="D163" s="0" t="n">
        <v>0</v>
      </c>
      <c r="E163" s="0" t="n">
        <v>132</v>
      </c>
      <c r="F163" s="0" t="n">
        <v>1</v>
      </c>
      <c r="G163" s="0" t="n">
        <v>15</v>
      </c>
      <c r="H163" s="0" t="n">
        <v>0</v>
      </c>
      <c r="I163" s="0" t="n">
        <v>28</v>
      </c>
      <c r="J163" s="0" t="n">
        <v>1</v>
      </c>
      <c r="K163" s="0" t="n">
        <v>9</v>
      </c>
      <c r="L163" s="0" t="n">
        <v>0</v>
      </c>
      <c r="M163" s="0" t="n">
        <v>2</v>
      </c>
    </row>
    <row r="164" customFormat="false" ht="14.4" hidden="false" customHeight="false" outlineLevel="0" collapsed="false">
      <c r="A164" s="0" t="s">
        <v>329</v>
      </c>
      <c r="B164" s="0" t="s">
        <v>482</v>
      </c>
      <c r="C164" s="0" t="s">
        <v>493</v>
      </c>
      <c r="D164" s="0" t="n">
        <v>0</v>
      </c>
      <c r="E164" s="0" t="n">
        <v>76</v>
      </c>
      <c r="F164" s="0" t="n">
        <v>0</v>
      </c>
      <c r="G164" s="0" t="n">
        <v>10</v>
      </c>
      <c r="H164" s="0" t="n">
        <v>0</v>
      </c>
      <c r="I164" s="0" t="n">
        <v>20</v>
      </c>
      <c r="J164" s="0" t="n">
        <v>0</v>
      </c>
      <c r="K164" s="0" t="n">
        <v>12</v>
      </c>
      <c r="L164" s="0" t="n">
        <v>0</v>
      </c>
      <c r="M164" s="0" t="n">
        <v>7</v>
      </c>
    </row>
    <row r="165" customFormat="false" ht="14.4" hidden="false" customHeight="false" outlineLevel="0" collapsed="false">
      <c r="A165" s="0" t="s">
        <v>329</v>
      </c>
      <c r="B165" s="0" t="s">
        <v>482</v>
      </c>
      <c r="C165" s="0" t="s">
        <v>494</v>
      </c>
      <c r="D165" s="0" t="n">
        <v>0</v>
      </c>
      <c r="E165" s="0" t="n">
        <v>3463</v>
      </c>
      <c r="F165" s="0" t="n">
        <v>0</v>
      </c>
      <c r="G165" s="0" t="n">
        <v>2</v>
      </c>
      <c r="H165" s="0" t="n">
        <v>0</v>
      </c>
      <c r="I165" s="0" t="n">
        <v>26</v>
      </c>
      <c r="J165" s="0" t="n">
        <v>0</v>
      </c>
      <c r="K165" s="0" t="n">
        <v>14</v>
      </c>
      <c r="L165" s="0" t="n">
        <v>0</v>
      </c>
      <c r="M165" s="0" t="n">
        <v>13</v>
      </c>
    </row>
    <row r="166" customFormat="false" ht="14.4" hidden="false" customHeight="false" outlineLevel="0" collapsed="false">
      <c r="A166" s="0" t="s">
        <v>329</v>
      </c>
      <c r="B166" s="0" t="s">
        <v>482</v>
      </c>
      <c r="C166" s="0" t="s">
        <v>495</v>
      </c>
      <c r="D166" s="0" t="n">
        <v>0</v>
      </c>
      <c r="E166" s="0" t="n">
        <v>207</v>
      </c>
      <c r="F166" s="0" t="n">
        <v>5</v>
      </c>
      <c r="G166" s="0" t="n">
        <v>45</v>
      </c>
      <c r="H166" s="0" t="n">
        <v>0</v>
      </c>
      <c r="I166" s="0" t="n">
        <v>41</v>
      </c>
      <c r="J166" s="0" t="n">
        <v>5</v>
      </c>
      <c r="K166" s="0" t="n">
        <v>23</v>
      </c>
      <c r="L166" s="0" t="n">
        <v>0</v>
      </c>
      <c r="M166" s="0" t="n">
        <v>3</v>
      </c>
    </row>
    <row r="167" customFormat="false" ht="14.4" hidden="false" customHeight="false" outlineLevel="0" collapsed="false">
      <c r="A167" s="0" t="s">
        <v>329</v>
      </c>
      <c r="B167" s="0" t="s">
        <v>496</v>
      </c>
      <c r="C167" s="0" t="s">
        <v>497</v>
      </c>
      <c r="D167" s="0" t="n">
        <v>0</v>
      </c>
      <c r="E167" s="0" t="n">
        <v>239</v>
      </c>
      <c r="F167" s="0" t="n">
        <v>0</v>
      </c>
      <c r="G167" s="0" t="n">
        <v>40</v>
      </c>
      <c r="H167" s="0" t="n">
        <v>0</v>
      </c>
      <c r="I167" s="0" t="n">
        <v>49</v>
      </c>
      <c r="J167" s="0" t="n">
        <v>0</v>
      </c>
      <c r="K167" s="0" t="n">
        <v>33</v>
      </c>
      <c r="L167" s="0" t="n">
        <v>0</v>
      </c>
      <c r="M167" s="0" t="n">
        <v>13</v>
      </c>
    </row>
    <row r="168" customFormat="false" ht="14.4" hidden="false" customHeight="false" outlineLevel="0" collapsed="false">
      <c r="A168" s="0" t="s">
        <v>329</v>
      </c>
      <c r="B168" s="0" t="s">
        <v>496</v>
      </c>
      <c r="C168" s="0" t="s">
        <v>498</v>
      </c>
      <c r="D168" s="0" t="n">
        <v>30</v>
      </c>
      <c r="E168" s="0" t="n">
        <v>1758</v>
      </c>
      <c r="F168" s="0" t="n">
        <v>32</v>
      </c>
      <c r="G168" s="0" t="n">
        <v>378</v>
      </c>
      <c r="H168" s="0" t="n">
        <v>7</v>
      </c>
      <c r="I168" s="0" t="n">
        <v>429</v>
      </c>
      <c r="J168" s="0" t="n">
        <v>29</v>
      </c>
      <c r="K168" s="0" t="n">
        <v>245</v>
      </c>
      <c r="L168" s="0" t="n">
        <v>1</v>
      </c>
      <c r="M168" s="0" t="n">
        <v>67</v>
      </c>
    </row>
    <row r="169" customFormat="false" ht="14.4" hidden="false" customHeight="false" outlineLevel="0" collapsed="false">
      <c r="A169" s="0" t="s">
        <v>329</v>
      </c>
      <c r="B169" s="0" t="s">
        <v>496</v>
      </c>
      <c r="C169" s="0" t="s">
        <v>499</v>
      </c>
      <c r="D169" s="0" t="n">
        <v>32</v>
      </c>
      <c r="E169" s="0" t="n">
        <v>1269</v>
      </c>
      <c r="F169" s="0" t="n">
        <v>16</v>
      </c>
      <c r="G169" s="0" t="n">
        <v>176</v>
      </c>
      <c r="H169" s="0" t="n">
        <v>6</v>
      </c>
      <c r="I169" s="0" t="n">
        <v>256</v>
      </c>
      <c r="J169" s="0" t="n">
        <v>14</v>
      </c>
      <c r="K169" s="0" t="n">
        <v>117</v>
      </c>
      <c r="L169" s="0" t="n">
        <v>0</v>
      </c>
      <c r="M169" s="0" t="n">
        <v>35</v>
      </c>
    </row>
    <row r="170" customFormat="false" ht="14.4" hidden="false" customHeight="false" outlineLevel="0" collapsed="false">
      <c r="A170" s="0" t="s">
        <v>329</v>
      </c>
      <c r="B170" s="0" t="s">
        <v>500</v>
      </c>
      <c r="C170" s="0" t="s">
        <v>501</v>
      </c>
      <c r="D170" s="0" t="n">
        <v>0</v>
      </c>
      <c r="E170" s="0" t="n">
        <v>21</v>
      </c>
      <c r="F170" s="0" t="n">
        <v>0</v>
      </c>
      <c r="G170" s="0" t="n">
        <v>2</v>
      </c>
      <c r="H170" s="0" t="n">
        <v>0</v>
      </c>
      <c r="I170" s="0" t="n">
        <v>6</v>
      </c>
      <c r="J170" s="0" t="n">
        <v>0</v>
      </c>
      <c r="K170" s="0" t="n">
        <v>3</v>
      </c>
      <c r="L170" s="0" t="n">
        <v>0</v>
      </c>
      <c r="M170" s="0" t="n">
        <v>2</v>
      </c>
    </row>
    <row r="171" customFormat="false" ht="14.4" hidden="false" customHeight="false" outlineLevel="0" collapsed="false">
      <c r="A171" s="0" t="s">
        <v>329</v>
      </c>
      <c r="B171" s="0" t="s">
        <v>500</v>
      </c>
      <c r="C171" s="0" t="s">
        <v>502</v>
      </c>
      <c r="D171" s="0" t="n">
        <v>0</v>
      </c>
      <c r="E171" s="0" t="n">
        <v>74</v>
      </c>
      <c r="F171" s="0" t="n">
        <v>0</v>
      </c>
      <c r="G171" s="0" t="n">
        <v>0</v>
      </c>
      <c r="H171" s="0" t="n">
        <v>0</v>
      </c>
      <c r="I171" s="0" t="n">
        <v>23</v>
      </c>
      <c r="J171" s="0" t="n">
        <v>0</v>
      </c>
      <c r="K171" s="0" t="n">
        <v>8</v>
      </c>
      <c r="L171" s="0" t="n">
        <v>0</v>
      </c>
      <c r="M171" s="0" t="n">
        <v>8</v>
      </c>
    </row>
    <row r="172" customFormat="false" ht="14.4" hidden="false" customHeight="false" outlineLevel="0" collapsed="false">
      <c r="A172" s="0" t="s">
        <v>329</v>
      </c>
      <c r="B172" s="0" t="s">
        <v>500</v>
      </c>
      <c r="C172" s="0" t="s">
        <v>503</v>
      </c>
      <c r="D172" s="0" t="n">
        <v>0</v>
      </c>
      <c r="E172" s="0" t="n">
        <v>207</v>
      </c>
      <c r="F172" s="0" t="n">
        <v>0</v>
      </c>
      <c r="G172" s="0" t="n">
        <v>22</v>
      </c>
      <c r="H172" s="0" t="n">
        <v>0</v>
      </c>
      <c r="I172" s="0" t="n">
        <v>60</v>
      </c>
      <c r="J172" s="0" t="n">
        <v>0</v>
      </c>
      <c r="K172" s="0" t="n">
        <v>30</v>
      </c>
      <c r="L172" s="0" t="n">
        <v>0</v>
      </c>
      <c r="M172" s="0" t="n">
        <v>19</v>
      </c>
    </row>
    <row r="173" customFormat="false" ht="14.4" hidden="false" customHeight="false" outlineLevel="0" collapsed="false">
      <c r="A173" s="0" t="s">
        <v>329</v>
      </c>
      <c r="B173" s="0" t="s">
        <v>500</v>
      </c>
      <c r="C173" s="0" t="s">
        <v>504</v>
      </c>
      <c r="D173" s="0" t="n">
        <v>0</v>
      </c>
      <c r="E173" s="0" t="n">
        <v>18</v>
      </c>
      <c r="F173" s="0" t="n">
        <v>0</v>
      </c>
      <c r="G173" s="0" t="n">
        <v>0</v>
      </c>
      <c r="H173" s="0" t="n">
        <v>0</v>
      </c>
      <c r="I173" s="0" t="n">
        <v>8</v>
      </c>
      <c r="J173" s="0" t="n">
        <v>0</v>
      </c>
      <c r="K173" s="0" t="n">
        <v>6</v>
      </c>
      <c r="L173" s="0" t="n">
        <v>0</v>
      </c>
      <c r="M173" s="0" t="n">
        <v>6</v>
      </c>
    </row>
    <row r="174" customFormat="false" ht="14.4" hidden="false" customHeight="false" outlineLevel="0" collapsed="false">
      <c r="A174" s="0" t="s">
        <v>329</v>
      </c>
      <c r="B174" s="0" t="s">
        <v>500</v>
      </c>
      <c r="C174" s="0" t="s">
        <v>505</v>
      </c>
      <c r="D174" s="0" t="n">
        <v>0</v>
      </c>
      <c r="E174" s="0" t="n">
        <v>33</v>
      </c>
      <c r="F174" s="0" t="n">
        <v>0</v>
      </c>
      <c r="G174" s="0" t="n">
        <v>2</v>
      </c>
      <c r="H174" s="0" t="n">
        <v>0</v>
      </c>
      <c r="I174" s="0" t="n">
        <v>11</v>
      </c>
      <c r="J174" s="0" t="n">
        <v>0</v>
      </c>
      <c r="K174" s="0" t="n">
        <v>5</v>
      </c>
      <c r="L174" s="0" t="n">
        <v>0</v>
      </c>
      <c r="M174" s="0" t="n">
        <v>4</v>
      </c>
    </row>
    <row r="175" customFormat="false" ht="14.4" hidden="false" customHeight="false" outlineLevel="0" collapsed="false">
      <c r="A175" s="0" t="s">
        <v>329</v>
      </c>
      <c r="B175" s="0" t="s">
        <v>500</v>
      </c>
      <c r="C175" s="0" t="s">
        <v>506</v>
      </c>
      <c r="D175" s="0" t="n">
        <v>0</v>
      </c>
      <c r="E175" s="0" t="n">
        <v>16</v>
      </c>
      <c r="F175" s="0" t="n">
        <v>0</v>
      </c>
      <c r="G175" s="0" t="n">
        <v>2</v>
      </c>
      <c r="H175" s="0" t="n">
        <v>0</v>
      </c>
      <c r="I175" s="0" t="n">
        <v>3</v>
      </c>
      <c r="J175" s="0" t="n">
        <v>0</v>
      </c>
      <c r="K175" s="0" t="n">
        <v>4</v>
      </c>
      <c r="L175" s="0" t="n">
        <v>0</v>
      </c>
      <c r="M175" s="0" t="n">
        <v>3</v>
      </c>
    </row>
    <row r="176" customFormat="false" ht="14.4" hidden="false" customHeight="false" outlineLevel="0" collapsed="false">
      <c r="A176" s="0" t="s">
        <v>329</v>
      </c>
      <c r="B176" s="0" t="s">
        <v>500</v>
      </c>
      <c r="C176" s="0" t="s">
        <v>507</v>
      </c>
      <c r="D176" s="0" t="n">
        <v>0</v>
      </c>
      <c r="E176" s="0" t="n">
        <v>10</v>
      </c>
      <c r="F176" s="0" t="n">
        <v>0</v>
      </c>
      <c r="G176" s="0" t="n">
        <v>0</v>
      </c>
      <c r="H176" s="0" t="n">
        <v>0</v>
      </c>
      <c r="I176" s="0" t="n">
        <v>3</v>
      </c>
      <c r="J176" s="0" t="n">
        <v>0</v>
      </c>
      <c r="K176" s="0" t="n">
        <v>2</v>
      </c>
      <c r="L176" s="0" t="n">
        <v>0</v>
      </c>
      <c r="M176" s="0" t="n">
        <v>2</v>
      </c>
    </row>
    <row r="177" customFormat="false" ht="14.4" hidden="false" customHeight="false" outlineLevel="0" collapsed="false">
      <c r="A177" s="0" t="s">
        <v>329</v>
      </c>
      <c r="B177" s="0" t="s">
        <v>500</v>
      </c>
      <c r="C177" s="0" t="s">
        <v>508</v>
      </c>
      <c r="D177" s="0" t="n">
        <v>0</v>
      </c>
      <c r="E177" s="0" t="n">
        <v>8</v>
      </c>
      <c r="F177" s="0" t="n">
        <v>0</v>
      </c>
      <c r="G177" s="0" t="n">
        <v>0</v>
      </c>
      <c r="H177" s="0" t="n">
        <v>0</v>
      </c>
      <c r="I177" s="0" t="n">
        <v>2</v>
      </c>
      <c r="J177" s="0" t="n">
        <v>0</v>
      </c>
      <c r="K177" s="0" t="n">
        <v>2</v>
      </c>
      <c r="L177" s="0" t="n">
        <v>0</v>
      </c>
      <c r="M177" s="0" t="n">
        <v>2</v>
      </c>
    </row>
    <row r="178" customFormat="false" ht="14.4" hidden="false" customHeight="false" outlineLevel="0" collapsed="false">
      <c r="A178" s="0" t="s">
        <v>329</v>
      </c>
      <c r="B178" s="0" t="s">
        <v>500</v>
      </c>
      <c r="C178" s="0" t="s">
        <v>508</v>
      </c>
      <c r="D178" s="0" t="n">
        <v>0</v>
      </c>
      <c r="E178" s="0" t="n">
        <v>8</v>
      </c>
      <c r="F178" s="0" t="n">
        <v>0</v>
      </c>
      <c r="G178" s="0" t="n">
        <v>0</v>
      </c>
      <c r="H178" s="0" t="n">
        <v>0</v>
      </c>
      <c r="I178" s="0" t="n">
        <v>2</v>
      </c>
      <c r="J178" s="0" t="n">
        <v>0</v>
      </c>
      <c r="K178" s="0" t="n">
        <v>2</v>
      </c>
      <c r="L178" s="0" t="n">
        <v>0</v>
      </c>
      <c r="M178" s="0" t="n">
        <v>2</v>
      </c>
    </row>
    <row r="179" customFormat="false" ht="14.4" hidden="false" customHeight="false" outlineLevel="0" collapsed="false">
      <c r="A179" s="0" t="s">
        <v>329</v>
      </c>
      <c r="B179" s="0" t="s">
        <v>500</v>
      </c>
      <c r="C179" s="0" t="s">
        <v>509</v>
      </c>
      <c r="D179" s="0" t="n">
        <v>0</v>
      </c>
      <c r="E179" s="0" t="n">
        <v>38</v>
      </c>
      <c r="F179" s="0" t="n">
        <v>1</v>
      </c>
      <c r="G179" s="0" t="n">
        <v>3</v>
      </c>
      <c r="H179" s="0" t="n">
        <v>0</v>
      </c>
      <c r="I179" s="0" t="n">
        <v>11</v>
      </c>
      <c r="J179" s="0" t="n">
        <v>1</v>
      </c>
      <c r="K179" s="0" t="n">
        <v>4</v>
      </c>
      <c r="L179" s="0" t="n">
        <v>0</v>
      </c>
      <c r="M179" s="0" t="n">
        <v>3</v>
      </c>
    </row>
    <row r="180" customFormat="false" ht="14.4" hidden="false" customHeight="false" outlineLevel="0" collapsed="false">
      <c r="A180" s="0" t="s">
        <v>329</v>
      </c>
      <c r="B180" s="0" t="s">
        <v>500</v>
      </c>
      <c r="C180" s="0" t="s">
        <v>510</v>
      </c>
      <c r="D180" s="0" t="n">
        <v>0</v>
      </c>
      <c r="E180" s="0" t="n">
        <v>16</v>
      </c>
      <c r="F180" s="0" t="n">
        <v>0</v>
      </c>
      <c r="G180" s="0" t="n">
        <v>0</v>
      </c>
      <c r="H180" s="0" t="n">
        <v>0</v>
      </c>
      <c r="I180" s="0" t="n">
        <v>2</v>
      </c>
      <c r="J180" s="0" t="n">
        <v>0</v>
      </c>
      <c r="K180" s="0" t="n">
        <v>2</v>
      </c>
      <c r="L180" s="0" t="n">
        <v>0</v>
      </c>
      <c r="M180" s="0" t="n">
        <v>2</v>
      </c>
    </row>
    <row r="181" customFormat="false" ht="14.4" hidden="false" customHeight="false" outlineLevel="0" collapsed="false">
      <c r="A181" s="0" t="s">
        <v>329</v>
      </c>
      <c r="B181" s="0" t="s">
        <v>500</v>
      </c>
      <c r="C181" s="0" t="s">
        <v>511</v>
      </c>
      <c r="D181" s="0" t="n">
        <v>0</v>
      </c>
      <c r="E181" s="0" t="n">
        <v>48</v>
      </c>
      <c r="F181" s="0" t="n">
        <v>0</v>
      </c>
      <c r="G181" s="0" t="n">
        <v>4</v>
      </c>
      <c r="H181" s="0" t="n">
        <v>0</v>
      </c>
      <c r="I181" s="0" t="n">
        <v>15</v>
      </c>
      <c r="J181" s="0" t="n">
        <v>0</v>
      </c>
      <c r="K181" s="0" t="n">
        <v>7</v>
      </c>
      <c r="L181" s="0" t="n">
        <v>0</v>
      </c>
      <c r="M181" s="0" t="n">
        <v>5</v>
      </c>
    </row>
    <row r="182" customFormat="false" ht="14.4" hidden="false" customHeight="false" outlineLevel="0" collapsed="false">
      <c r="A182" s="0" t="s">
        <v>329</v>
      </c>
      <c r="B182" s="0" t="s">
        <v>500</v>
      </c>
      <c r="C182" s="0" t="s">
        <v>512</v>
      </c>
      <c r="D182" s="0" t="n">
        <v>1</v>
      </c>
      <c r="E182" s="0" t="n">
        <v>218</v>
      </c>
      <c r="F182" s="0" t="n">
        <v>2</v>
      </c>
      <c r="G182" s="0" t="n">
        <v>10</v>
      </c>
      <c r="H182" s="0" t="n">
        <v>0</v>
      </c>
      <c r="I182" s="0" t="n">
        <v>49</v>
      </c>
      <c r="J182" s="0" t="n">
        <v>2</v>
      </c>
      <c r="K182" s="0" t="n">
        <v>24</v>
      </c>
      <c r="L182" s="0" t="n">
        <v>0</v>
      </c>
      <c r="M182" s="0" t="n">
        <v>20</v>
      </c>
    </row>
    <row r="183" customFormat="false" ht="14.4" hidden="false" customHeight="false" outlineLevel="0" collapsed="false">
      <c r="A183" s="0" t="s">
        <v>329</v>
      </c>
      <c r="B183" s="0" t="s">
        <v>500</v>
      </c>
      <c r="C183" s="0" t="s">
        <v>513</v>
      </c>
      <c r="D183" s="0" t="n">
        <v>0</v>
      </c>
      <c r="E183" s="0" t="n">
        <v>16</v>
      </c>
      <c r="F183" s="0" t="n">
        <v>0</v>
      </c>
      <c r="G183" s="0" t="n">
        <v>0</v>
      </c>
      <c r="H183" s="0" t="n">
        <v>0</v>
      </c>
      <c r="I183" s="0" t="n">
        <v>8</v>
      </c>
      <c r="J183" s="0" t="n">
        <v>0</v>
      </c>
      <c r="K183" s="0" t="n">
        <v>4</v>
      </c>
      <c r="L183" s="0" t="n">
        <v>0</v>
      </c>
      <c r="M183" s="0" t="n">
        <v>4</v>
      </c>
    </row>
    <row r="184" customFormat="false" ht="14.4" hidden="false" customHeight="false" outlineLevel="0" collapsed="false">
      <c r="A184" s="0" t="s">
        <v>329</v>
      </c>
      <c r="B184" s="0" t="s">
        <v>500</v>
      </c>
      <c r="C184" s="0" t="s">
        <v>514</v>
      </c>
      <c r="D184" s="0" t="n">
        <v>0</v>
      </c>
      <c r="E184" s="0" t="n">
        <v>22</v>
      </c>
      <c r="F184" s="0" t="n">
        <v>0</v>
      </c>
      <c r="G184" s="0" t="n">
        <v>4</v>
      </c>
      <c r="H184" s="0" t="n">
        <v>0</v>
      </c>
      <c r="I184" s="0" t="n">
        <v>5</v>
      </c>
      <c r="J184" s="0" t="n">
        <v>0</v>
      </c>
      <c r="K184" s="0" t="n">
        <v>5</v>
      </c>
      <c r="L184" s="0" t="n">
        <v>0</v>
      </c>
      <c r="M184" s="0" t="n">
        <v>3</v>
      </c>
    </row>
    <row r="185" customFormat="false" ht="14.4" hidden="false" customHeight="false" outlineLevel="0" collapsed="false">
      <c r="A185" s="0" t="s">
        <v>329</v>
      </c>
      <c r="B185" s="0" t="s">
        <v>500</v>
      </c>
      <c r="C185" s="0" t="s">
        <v>515</v>
      </c>
      <c r="D185" s="0" t="n">
        <v>0</v>
      </c>
      <c r="E185" s="0" t="n">
        <v>160</v>
      </c>
      <c r="F185" s="0" t="n">
        <v>0</v>
      </c>
      <c r="G185" s="0" t="n">
        <v>34</v>
      </c>
      <c r="H185" s="0" t="n">
        <v>0</v>
      </c>
      <c r="I185" s="0" t="n">
        <v>41</v>
      </c>
      <c r="J185" s="0" t="n">
        <v>0</v>
      </c>
      <c r="K185" s="0" t="n">
        <v>29</v>
      </c>
      <c r="L185" s="0" t="n">
        <v>0</v>
      </c>
      <c r="M185" s="0" t="n">
        <v>12</v>
      </c>
    </row>
    <row r="186" customFormat="false" ht="14.4" hidden="false" customHeight="false" outlineLevel="0" collapsed="false">
      <c r="A186" s="0" t="s">
        <v>329</v>
      </c>
      <c r="B186" s="0" t="s">
        <v>500</v>
      </c>
      <c r="C186" s="0" t="s">
        <v>516</v>
      </c>
      <c r="D186" s="0" t="n">
        <v>0</v>
      </c>
      <c r="E186" s="0" t="n">
        <v>57</v>
      </c>
      <c r="F186" s="0" t="n">
        <v>0</v>
      </c>
      <c r="G186" s="0" t="n">
        <v>6</v>
      </c>
      <c r="H186" s="0" t="n">
        <v>0</v>
      </c>
      <c r="I186" s="0" t="n">
        <v>14</v>
      </c>
      <c r="J186" s="0" t="n">
        <v>0</v>
      </c>
      <c r="K186" s="0" t="n">
        <v>9</v>
      </c>
      <c r="L186" s="0" t="n">
        <v>0</v>
      </c>
      <c r="M186" s="0" t="n">
        <v>6</v>
      </c>
    </row>
    <row r="187" customFormat="false" ht="14.4" hidden="false" customHeight="false" outlineLevel="0" collapsed="false">
      <c r="A187" s="0" t="s">
        <v>329</v>
      </c>
      <c r="B187" s="0" t="s">
        <v>500</v>
      </c>
      <c r="C187" s="0" t="s">
        <v>517</v>
      </c>
      <c r="D187" s="0" t="n">
        <v>0</v>
      </c>
      <c r="E187" s="0" t="n">
        <v>75</v>
      </c>
      <c r="F187" s="0" t="n">
        <v>0</v>
      </c>
      <c r="G187" s="0" t="n">
        <v>2</v>
      </c>
      <c r="H187" s="0" t="n">
        <v>0</v>
      </c>
      <c r="I187" s="0" t="n">
        <v>18</v>
      </c>
      <c r="J187" s="0" t="n">
        <v>0</v>
      </c>
      <c r="K187" s="0" t="n">
        <v>9</v>
      </c>
      <c r="L187" s="0" t="n">
        <v>0</v>
      </c>
      <c r="M187" s="0" t="n">
        <v>8</v>
      </c>
    </row>
    <row r="188" customFormat="false" ht="14.4" hidden="false" customHeight="false" outlineLevel="0" collapsed="false">
      <c r="A188" s="0" t="s">
        <v>329</v>
      </c>
      <c r="B188" s="0" t="s">
        <v>500</v>
      </c>
      <c r="C188" s="0" t="s">
        <v>518</v>
      </c>
      <c r="D188" s="0" t="n">
        <v>0</v>
      </c>
      <c r="E188" s="0" t="n">
        <v>29</v>
      </c>
      <c r="F188" s="0" t="n">
        <v>0</v>
      </c>
      <c r="G188" s="0" t="n">
        <v>2</v>
      </c>
      <c r="H188" s="0" t="n">
        <v>0</v>
      </c>
      <c r="I188" s="0" t="n">
        <v>8</v>
      </c>
      <c r="J188" s="0" t="n">
        <v>0</v>
      </c>
      <c r="K188" s="0" t="n">
        <v>5</v>
      </c>
      <c r="L188" s="0" t="n">
        <v>0</v>
      </c>
      <c r="M188" s="0" t="n">
        <v>4</v>
      </c>
    </row>
    <row r="189" customFormat="false" ht="14.4" hidden="false" customHeight="false" outlineLevel="0" collapsed="false">
      <c r="A189" s="0" t="s">
        <v>329</v>
      </c>
      <c r="B189" s="0" t="s">
        <v>500</v>
      </c>
      <c r="C189" s="0" t="s">
        <v>519</v>
      </c>
      <c r="D189" s="0" t="n">
        <v>4</v>
      </c>
      <c r="E189" s="0" t="n">
        <v>102</v>
      </c>
      <c r="F189" s="0" t="n">
        <v>0</v>
      </c>
      <c r="G189" s="0" t="n">
        <v>10</v>
      </c>
      <c r="H189" s="0" t="n">
        <v>2</v>
      </c>
      <c r="I189" s="0" t="n">
        <v>31</v>
      </c>
      <c r="J189" s="0" t="n">
        <v>0</v>
      </c>
      <c r="K189" s="0" t="n">
        <v>17</v>
      </c>
      <c r="L189" s="0" t="n">
        <v>0</v>
      </c>
      <c r="M189" s="0" t="n">
        <v>12</v>
      </c>
    </row>
    <row r="190" customFormat="false" ht="14.4" hidden="false" customHeight="false" outlineLevel="0" collapsed="false">
      <c r="A190" s="0" t="s">
        <v>329</v>
      </c>
      <c r="B190" s="0" t="s">
        <v>500</v>
      </c>
      <c r="C190" s="0" t="s">
        <v>520</v>
      </c>
      <c r="D190" s="0" t="n">
        <v>4</v>
      </c>
      <c r="E190" s="0" t="n">
        <v>25</v>
      </c>
      <c r="F190" s="0" t="n">
        <v>1</v>
      </c>
      <c r="G190" s="0" t="n">
        <v>3</v>
      </c>
      <c r="H190" s="0" t="n">
        <v>1</v>
      </c>
      <c r="I190" s="0" t="n">
        <v>7</v>
      </c>
      <c r="J190" s="0" t="n">
        <v>1</v>
      </c>
      <c r="K190" s="0" t="n">
        <v>3</v>
      </c>
      <c r="L190" s="0" t="n">
        <v>0</v>
      </c>
      <c r="M190" s="0" t="n">
        <v>2</v>
      </c>
    </row>
    <row r="191" customFormat="false" ht="14.4" hidden="false" customHeight="false" outlineLevel="0" collapsed="false">
      <c r="A191" s="0" t="s">
        <v>329</v>
      </c>
      <c r="B191" s="0" t="s">
        <v>500</v>
      </c>
      <c r="C191" s="0" t="s">
        <v>521</v>
      </c>
      <c r="D191" s="0" t="n">
        <v>3</v>
      </c>
      <c r="E191" s="0" t="n">
        <v>11</v>
      </c>
      <c r="F191" s="0" t="n">
        <v>0</v>
      </c>
      <c r="G191" s="0" t="n">
        <v>0</v>
      </c>
      <c r="H191" s="0" t="n">
        <v>2</v>
      </c>
      <c r="I191" s="0" t="n">
        <v>4</v>
      </c>
      <c r="J191" s="0" t="n">
        <v>1</v>
      </c>
      <c r="K191" s="0" t="n">
        <v>2</v>
      </c>
      <c r="L191" s="0" t="n">
        <v>1</v>
      </c>
      <c r="M191" s="0" t="n">
        <v>2</v>
      </c>
    </row>
    <row r="192" customFormat="false" ht="14.4" hidden="false" customHeight="false" outlineLevel="0" collapsed="false">
      <c r="A192" s="0" t="s">
        <v>329</v>
      </c>
      <c r="B192" s="0" t="s">
        <v>500</v>
      </c>
      <c r="C192" s="0" t="s">
        <v>522</v>
      </c>
      <c r="D192" s="0" t="n">
        <v>0</v>
      </c>
      <c r="E192" s="0" t="n">
        <v>13</v>
      </c>
      <c r="F192" s="0" t="n">
        <v>0</v>
      </c>
      <c r="G192" s="0" t="n">
        <v>2</v>
      </c>
      <c r="H192" s="0" t="n">
        <v>0</v>
      </c>
      <c r="I192" s="0" t="n">
        <v>1</v>
      </c>
      <c r="J192" s="0" t="n">
        <v>0</v>
      </c>
      <c r="K192" s="0" t="n">
        <v>2</v>
      </c>
      <c r="L192" s="0" t="n">
        <v>0</v>
      </c>
      <c r="M192" s="0" t="n">
        <v>1</v>
      </c>
    </row>
    <row r="193" customFormat="false" ht="14.4" hidden="false" customHeight="false" outlineLevel="0" collapsed="false">
      <c r="A193" s="0" t="s">
        <v>329</v>
      </c>
      <c r="B193" s="0" t="s">
        <v>500</v>
      </c>
      <c r="C193" s="0" t="s">
        <v>523</v>
      </c>
      <c r="D193" s="0" t="n">
        <v>0</v>
      </c>
      <c r="E193" s="0" t="n">
        <v>163</v>
      </c>
      <c r="F193" s="0" t="n">
        <v>0</v>
      </c>
      <c r="G193" s="0" t="n">
        <v>14</v>
      </c>
      <c r="H193" s="0" t="n">
        <v>0</v>
      </c>
      <c r="I193" s="0" t="n">
        <v>36</v>
      </c>
      <c r="J193" s="0" t="n">
        <v>0</v>
      </c>
      <c r="K193" s="0" t="n">
        <v>12</v>
      </c>
      <c r="L193" s="0" t="n">
        <v>0</v>
      </c>
      <c r="M193" s="0" t="n">
        <v>5</v>
      </c>
    </row>
    <row r="194" customFormat="false" ht="14.4" hidden="false" customHeight="false" outlineLevel="0" collapsed="false">
      <c r="A194" s="0" t="s">
        <v>329</v>
      </c>
      <c r="B194" s="0" t="s">
        <v>500</v>
      </c>
      <c r="C194" s="0" t="s">
        <v>524</v>
      </c>
      <c r="D194" s="0" t="n">
        <v>0</v>
      </c>
      <c r="E194" s="0" t="n">
        <v>73</v>
      </c>
      <c r="F194" s="0" t="n">
        <v>0</v>
      </c>
      <c r="G194" s="0" t="n">
        <v>8</v>
      </c>
      <c r="H194" s="0" t="n">
        <v>0</v>
      </c>
      <c r="I194" s="0" t="n">
        <v>18</v>
      </c>
      <c r="J194" s="0" t="n">
        <v>0</v>
      </c>
      <c r="K194" s="0" t="n">
        <v>13</v>
      </c>
      <c r="L194" s="0" t="n">
        <v>0</v>
      </c>
      <c r="M194" s="0" t="n">
        <v>9</v>
      </c>
    </row>
    <row r="195" customFormat="false" ht="14.4" hidden="false" customHeight="false" outlineLevel="0" collapsed="false">
      <c r="A195" s="0" t="s">
        <v>329</v>
      </c>
      <c r="B195" s="0" t="s">
        <v>500</v>
      </c>
      <c r="C195" s="0" t="s">
        <v>525</v>
      </c>
      <c r="D195" s="0" t="n">
        <v>0</v>
      </c>
      <c r="E195" s="0" t="n">
        <v>14</v>
      </c>
      <c r="F195" s="0" t="n">
        <v>0</v>
      </c>
      <c r="G195" s="0" t="n">
        <v>0</v>
      </c>
      <c r="H195" s="0" t="n">
        <v>0</v>
      </c>
      <c r="I195" s="0" t="n">
        <v>6</v>
      </c>
      <c r="J195" s="0" t="n">
        <v>0</v>
      </c>
      <c r="K195" s="0" t="n">
        <v>3</v>
      </c>
      <c r="L195" s="0" t="n">
        <v>0</v>
      </c>
      <c r="M195" s="0" t="n">
        <v>3</v>
      </c>
    </row>
    <row r="196" customFormat="false" ht="14.4" hidden="false" customHeight="false" outlineLevel="0" collapsed="false">
      <c r="A196" s="0" t="s">
        <v>329</v>
      </c>
      <c r="B196" s="0" t="s">
        <v>500</v>
      </c>
      <c r="C196" s="0" t="s">
        <v>526</v>
      </c>
      <c r="D196" s="0" t="n">
        <v>0</v>
      </c>
      <c r="E196" s="0" t="n">
        <v>33</v>
      </c>
      <c r="F196" s="0" t="n">
        <v>1</v>
      </c>
      <c r="G196" s="0" t="n">
        <v>3</v>
      </c>
      <c r="H196" s="0" t="n">
        <v>0</v>
      </c>
      <c r="I196" s="0" t="n">
        <v>7</v>
      </c>
      <c r="J196" s="0" t="n">
        <v>1</v>
      </c>
      <c r="K196" s="0" t="n">
        <v>3</v>
      </c>
      <c r="L196" s="0" t="n">
        <v>0</v>
      </c>
      <c r="M196" s="0" t="n">
        <v>2</v>
      </c>
    </row>
    <row r="197" customFormat="false" ht="14.4" hidden="false" customHeight="false" outlineLevel="0" collapsed="false">
      <c r="A197" s="0" t="s">
        <v>329</v>
      </c>
      <c r="B197" s="0" t="s">
        <v>500</v>
      </c>
      <c r="C197" s="0" t="s">
        <v>527</v>
      </c>
      <c r="D197" s="0" t="n">
        <v>0</v>
      </c>
      <c r="E197" s="0" t="n">
        <v>24</v>
      </c>
      <c r="F197" s="0" t="n">
        <v>0</v>
      </c>
      <c r="G197" s="0" t="n">
        <v>0</v>
      </c>
      <c r="H197" s="0" t="n">
        <v>0</v>
      </c>
      <c r="I197" s="0" t="n">
        <v>3</v>
      </c>
      <c r="J197" s="0" t="n">
        <v>0</v>
      </c>
      <c r="K197" s="0" t="n">
        <v>1</v>
      </c>
      <c r="L197" s="0" t="n">
        <v>0</v>
      </c>
      <c r="M197" s="0" t="n">
        <v>1</v>
      </c>
    </row>
    <row r="198" customFormat="false" ht="14.4" hidden="false" customHeight="false" outlineLevel="0" collapsed="false">
      <c r="A198" s="0" t="s">
        <v>329</v>
      </c>
      <c r="B198" s="0" t="s">
        <v>500</v>
      </c>
      <c r="C198" s="0" t="s">
        <v>528</v>
      </c>
      <c r="D198" s="0" t="n">
        <v>0</v>
      </c>
      <c r="E198" s="0" t="n">
        <v>107</v>
      </c>
      <c r="F198" s="0" t="n">
        <v>0</v>
      </c>
      <c r="G198" s="0" t="n">
        <v>10</v>
      </c>
      <c r="H198" s="0" t="n">
        <v>0</v>
      </c>
      <c r="I198" s="0" t="n">
        <v>29</v>
      </c>
      <c r="J198" s="0" t="n">
        <v>0</v>
      </c>
      <c r="K198" s="0" t="n">
        <v>14</v>
      </c>
      <c r="L198" s="0" t="n">
        <v>0</v>
      </c>
      <c r="M198" s="0" t="n">
        <v>9</v>
      </c>
    </row>
    <row r="199" customFormat="false" ht="14.4" hidden="false" customHeight="false" outlineLevel="0" collapsed="false">
      <c r="A199" s="0" t="s">
        <v>329</v>
      </c>
      <c r="B199" s="0" t="s">
        <v>500</v>
      </c>
      <c r="C199" s="0" t="s">
        <v>529</v>
      </c>
      <c r="D199" s="0" t="n">
        <v>9</v>
      </c>
      <c r="E199" s="0" t="n">
        <v>87</v>
      </c>
      <c r="F199" s="0" t="n">
        <v>1</v>
      </c>
      <c r="G199" s="0" t="n">
        <v>9</v>
      </c>
      <c r="H199" s="0" t="n">
        <v>4</v>
      </c>
      <c r="I199" s="0" t="n">
        <v>25</v>
      </c>
      <c r="J199" s="0" t="n">
        <v>1</v>
      </c>
      <c r="K199" s="0" t="n">
        <v>8</v>
      </c>
      <c r="L199" s="0" t="n">
        <v>0</v>
      </c>
      <c r="M199" s="0" t="n">
        <v>4</v>
      </c>
    </row>
    <row r="200" customFormat="false" ht="14.4" hidden="false" customHeight="false" outlineLevel="0" collapsed="false">
      <c r="A200" s="0" t="s">
        <v>329</v>
      </c>
      <c r="B200" s="0" t="s">
        <v>530</v>
      </c>
      <c r="C200" s="0" t="s">
        <v>531</v>
      </c>
      <c r="D200" s="0" t="n">
        <v>0</v>
      </c>
      <c r="E200" s="0" t="n">
        <v>218</v>
      </c>
      <c r="F200" s="0" t="n">
        <v>0</v>
      </c>
      <c r="G200" s="0" t="n">
        <v>4</v>
      </c>
      <c r="H200" s="0" t="n">
        <v>0</v>
      </c>
      <c r="I200" s="0" t="n">
        <v>60</v>
      </c>
      <c r="J200" s="0" t="n">
        <v>0</v>
      </c>
      <c r="K200" s="0" t="n">
        <v>34</v>
      </c>
      <c r="L200" s="0" t="n">
        <v>0</v>
      </c>
      <c r="M200" s="0" t="n">
        <v>32</v>
      </c>
    </row>
    <row r="201" customFormat="false" ht="14.4" hidden="false" customHeight="false" outlineLevel="0" collapsed="false">
      <c r="A201" s="0" t="s">
        <v>329</v>
      </c>
      <c r="B201" s="0" t="s">
        <v>530</v>
      </c>
      <c r="C201" s="0" t="s">
        <v>532</v>
      </c>
      <c r="D201" s="0" t="n">
        <v>0</v>
      </c>
      <c r="E201" s="0" t="n">
        <v>209</v>
      </c>
      <c r="F201" s="0" t="n">
        <v>0</v>
      </c>
      <c r="G201" s="0" t="n">
        <v>4</v>
      </c>
      <c r="H201" s="0" t="n">
        <v>0</v>
      </c>
      <c r="I201" s="0" t="n">
        <v>59</v>
      </c>
      <c r="J201" s="0" t="n">
        <v>0</v>
      </c>
      <c r="K201" s="0" t="n">
        <v>32</v>
      </c>
      <c r="L201" s="0" t="n">
        <v>0</v>
      </c>
      <c r="M201" s="0" t="n">
        <v>30</v>
      </c>
    </row>
    <row r="202" customFormat="false" ht="14.4" hidden="false" customHeight="false" outlineLevel="0" collapsed="false">
      <c r="A202" s="0" t="s">
        <v>329</v>
      </c>
      <c r="B202" s="0" t="s">
        <v>530</v>
      </c>
      <c r="C202" s="0" t="s">
        <v>533</v>
      </c>
      <c r="D202" s="0" t="n">
        <v>0</v>
      </c>
      <c r="E202" s="0" t="n">
        <v>226</v>
      </c>
      <c r="F202" s="0" t="n">
        <v>0</v>
      </c>
      <c r="G202" s="0" t="n">
        <v>4</v>
      </c>
      <c r="H202" s="0" t="n">
        <v>0</v>
      </c>
      <c r="I202" s="0" t="n">
        <v>60</v>
      </c>
      <c r="J202" s="0" t="n">
        <v>0</v>
      </c>
      <c r="K202" s="0" t="n">
        <v>33</v>
      </c>
      <c r="L202" s="0" t="n">
        <v>0</v>
      </c>
      <c r="M202" s="0" t="n">
        <v>31</v>
      </c>
    </row>
    <row r="203" customFormat="false" ht="14.4" hidden="false" customHeight="false" outlineLevel="0" collapsed="false">
      <c r="A203" s="0" t="s">
        <v>329</v>
      </c>
      <c r="B203" s="0" t="s">
        <v>530</v>
      </c>
      <c r="C203" s="0" t="s">
        <v>534</v>
      </c>
      <c r="D203" s="0" t="n">
        <v>0</v>
      </c>
      <c r="E203" s="0" t="n">
        <v>226</v>
      </c>
      <c r="F203" s="0" t="n">
        <v>0</v>
      </c>
      <c r="G203" s="0" t="n">
        <v>4</v>
      </c>
      <c r="H203" s="0" t="n">
        <v>0</v>
      </c>
      <c r="I203" s="0" t="n">
        <v>61</v>
      </c>
      <c r="J203" s="0" t="n">
        <v>0</v>
      </c>
      <c r="K203" s="0" t="n">
        <v>34</v>
      </c>
      <c r="L203" s="0" t="n">
        <v>0</v>
      </c>
      <c r="M203" s="0" t="n">
        <v>32</v>
      </c>
    </row>
    <row r="204" customFormat="false" ht="14.4" hidden="false" customHeight="false" outlineLevel="0" collapsed="false">
      <c r="A204" s="0" t="s">
        <v>329</v>
      </c>
      <c r="B204" s="0" t="s">
        <v>530</v>
      </c>
      <c r="C204" s="0" t="s">
        <v>535</v>
      </c>
      <c r="D204" s="0" t="n">
        <v>0</v>
      </c>
      <c r="E204" s="0" t="n">
        <v>226</v>
      </c>
      <c r="F204" s="0" t="n">
        <v>0</v>
      </c>
      <c r="G204" s="0" t="n">
        <v>4</v>
      </c>
      <c r="H204" s="0" t="n">
        <v>0</v>
      </c>
      <c r="I204" s="0" t="n">
        <v>60</v>
      </c>
      <c r="J204" s="0" t="n">
        <v>0</v>
      </c>
      <c r="K204" s="0" t="n">
        <v>33</v>
      </c>
      <c r="L204" s="0" t="n">
        <v>0</v>
      </c>
      <c r="M204" s="0" t="n">
        <v>31</v>
      </c>
    </row>
    <row r="205" customFormat="false" ht="14.4" hidden="false" customHeight="false" outlineLevel="0" collapsed="false">
      <c r="A205" s="0" t="s">
        <v>329</v>
      </c>
      <c r="B205" s="0" t="s">
        <v>530</v>
      </c>
      <c r="C205" s="0" t="s">
        <v>536</v>
      </c>
      <c r="D205" s="0" t="n">
        <v>0</v>
      </c>
      <c r="E205" s="0" t="n">
        <v>88</v>
      </c>
      <c r="F205" s="0" t="n">
        <v>0</v>
      </c>
      <c r="G205" s="0" t="n">
        <v>8</v>
      </c>
      <c r="H205" s="0" t="n">
        <v>0</v>
      </c>
      <c r="I205" s="0" t="n">
        <v>27</v>
      </c>
      <c r="J205" s="0" t="n">
        <v>0</v>
      </c>
      <c r="K205" s="0" t="n">
        <v>20</v>
      </c>
      <c r="L205" s="0" t="n">
        <v>0</v>
      </c>
      <c r="M205" s="0" t="n">
        <v>16</v>
      </c>
    </row>
    <row r="206" customFormat="false" ht="14.4" hidden="false" customHeight="false" outlineLevel="0" collapsed="false">
      <c r="A206" s="0" t="s">
        <v>329</v>
      </c>
      <c r="B206" s="0" t="s">
        <v>530</v>
      </c>
      <c r="C206" s="0" t="s">
        <v>537</v>
      </c>
      <c r="D206" s="0" t="n">
        <v>0</v>
      </c>
      <c r="E206" s="0" t="n">
        <v>216</v>
      </c>
      <c r="F206" s="0" t="n">
        <v>0</v>
      </c>
      <c r="G206" s="0" t="n">
        <v>4</v>
      </c>
      <c r="H206" s="0" t="n">
        <v>0</v>
      </c>
      <c r="I206" s="0" t="n">
        <v>59</v>
      </c>
      <c r="J206" s="0" t="n">
        <v>0</v>
      </c>
      <c r="K206" s="0" t="n">
        <v>32</v>
      </c>
      <c r="L206" s="0" t="n">
        <v>0</v>
      </c>
      <c r="M206" s="0" t="n">
        <v>30</v>
      </c>
    </row>
    <row r="207" customFormat="false" ht="14.4" hidden="false" customHeight="false" outlineLevel="0" collapsed="false">
      <c r="A207" s="0" t="s">
        <v>329</v>
      </c>
      <c r="B207" s="0" t="s">
        <v>530</v>
      </c>
      <c r="C207" s="0" t="s">
        <v>538</v>
      </c>
      <c r="D207" s="0" t="n">
        <v>2</v>
      </c>
      <c r="E207" s="0" t="n">
        <v>57</v>
      </c>
      <c r="F207" s="0" t="n">
        <v>1</v>
      </c>
      <c r="G207" s="0" t="n">
        <v>9</v>
      </c>
      <c r="H207" s="0" t="n">
        <v>1</v>
      </c>
      <c r="I207" s="0" t="n">
        <v>17</v>
      </c>
      <c r="J207" s="0" t="n">
        <v>1</v>
      </c>
      <c r="K207" s="0" t="n">
        <v>11</v>
      </c>
      <c r="L207" s="0" t="n">
        <v>0</v>
      </c>
      <c r="M207" s="0" t="n">
        <v>7</v>
      </c>
    </row>
    <row r="208" customFormat="false" ht="14.4" hidden="false" customHeight="false" outlineLevel="0" collapsed="false">
      <c r="A208" s="0" t="s">
        <v>329</v>
      </c>
      <c r="B208" s="0" t="s">
        <v>539</v>
      </c>
      <c r="C208" s="0" t="s">
        <v>540</v>
      </c>
      <c r="D208" s="0" t="n">
        <v>14</v>
      </c>
      <c r="E208" s="0" t="n">
        <v>97</v>
      </c>
      <c r="F208" s="0" t="n">
        <v>0</v>
      </c>
      <c r="G208" s="0" t="n">
        <v>12</v>
      </c>
      <c r="H208" s="0" t="n">
        <v>2</v>
      </c>
      <c r="I208" s="0" t="n">
        <v>20</v>
      </c>
      <c r="J208" s="0" t="n">
        <v>0</v>
      </c>
      <c r="K208" s="0" t="n">
        <v>10</v>
      </c>
      <c r="L208" s="0" t="n">
        <v>0</v>
      </c>
      <c r="M208" s="0" t="n">
        <v>4</v>
      </c>
    </row>
    <row r="209" customFormat="false" ht="14.4" hidden="false" customHeight="false" outlineLevel="0" collapsed="false">
      <c r="A209" s="0" t="s">
        <v>329</v>
      </c>
      <c r="B209" s="0" t="s">
        <v>539</v>
      </c>
      <c r="C209" s="0" t="s">
        <v>541</v>
      </c>
      <c r="D209" s="0" t="n">
        <v>55</v>
      </c>
      <c r="E209" s="0" t="n">
        <v>947</v>
      </c>
      <c r="F209" s="0" t="n">
        <v>30</v>
      </c>
      <c r="G209" s="0" t="n">
        <v>190</v>
      </c>
      <c r="H209" s="0" t="n">
        <v>22</v>
      </c>
      <c r="I209" s="0" t="n">
        <v>236</v>
      </c>
      <c r="J209" s="0" t="n">
        <v>32</v>
      </c>
      <c r="K209" s="0" t="n">
        <v>109</v>
      </c>
      <c r="L209" s="0" t="n">
        <v>2</v>
      </c>
      <c r="M209" s="0" t="n">
        <v>29</v>
      </c>
    </row>
    <row r="210" customFormat="false" ht="14.4" hidden="false" customHeight="false" outlineLevel="0" collapsed="false">
      <c r="A210" s="0" t="s">
        <v>329</v>
      </c>
      <c r="B210" s="0" t="s">
        <v>539</v>
      </c>
      <c r="C210" s="0" t="s">
        <v>542</v>
      </c>
      <c r="D210" s="0" t="n">
        <v>0</v>
      </c>
      <c r="E210" s="0" t="n">
        <v>47</v>
      </c>
      <c r="F210" s="0" t="n">
        <v>1</v>
      </c>
      <c r="G210" s="0" t="n">
        <v>5</v>
      </c>
      <c r="H210" s="0" t="n">
        <v>0</v>
      </c>
      <c r="I210" s="0" t="n">
        <v>13</v>
      </c>
      <c r="J210" s="0" t="n">
        <v>1</v>
      </c>
      <c r="K210" s="0" t="n">
        <v>6</v>
      </c>
      <c r="L210" s="0" t="n">
        <v>0</v>
      </c>
      <c r="M210" s="0" t="n">
        <v>4</v>
      </c>
    </row>
    <row r="211" customFormat="false" ht="14.4" hidden="false" customHeight="false" outlineLevel="0" collapsed="false">
      <c r="A211" s="0" t="s">
        <v>329</v>
      </c>
      <c r="B211" s="0" t="s">
        <v>539</v>
      </c>
      <c r="C211" s="0" t="s">
        <v>543</v>
      </c>
      <c r="D211" s="0" t="n">
        <v>52</v>
      </c>
      <c r="E211" s="0" t="n">
        <v>340</v>
      </c>
      <c r="F211" s="0" t="n">
        <v>14</v>
      </c>
      <c r="G211" s="0" t="n">
        <v>50</v>
      </c>
      <c r="H211" s="0" t="n">
        <v>12</v>
      </c>
      <c r="I211" s="0" t="n">
        <v>91</v>
      </c>
      <c r="J211" s="0" t="n">
        <v>15</v>
      </c>
      <c r="K211" s="0" t="n">
        <v>35</v>
      </c>
      <c r="L211" s="0" t="n">
        <v>1</v>
      </c>
      <c r="M211" s="0" t="n">
        <v>17</v>
      </c>
    </row>
    <row r="212" customFormat="false" ht="14.4" hidden="false" customHeight="false" outlineLevel="0" collapsed="false">
      <c r="A212" s="0" t="s">
        <v>329</v>
      </c>
      <c r="B212" s="0" t="s">
        <v>539</v>
      </c>
      <c r="C212" s="0" t="s">
        <v>544</v>
      </c>
      <c r="D212" s="0" t="n">
        <v>0</v>
      </c>
      <c r="E212" s="0" t="n">
        <v>21</v>
      </c>
      <c r="F212" s="0" t="n">
        <v>0</v>
      </c>
      <c r="G212" s="0" t="n">
        <v>0</v>
      </c>
      <c r="H212" s="0" t="n">
        <v>0</v>
      </c>
      <c r="I212" s="0" t="n">
        <v>3</v>
      </c>
      <c r="J212" s="0" t="n">
        <v>0</v>
      </c>
      <c r="K212" s="0" t="n">
        <v>3</v>
      </c>
      <c r="L212" s="0" t="n">
        <v>0</v>
      </c>
      <c r="M212" s="0" t="n">
        <v>3</v>
      </c>
    </row>
    <row r="213" customFormat="false" ht="14.4" hidden="false" customHeight="false" outlineLevel="0" collapsed="false">
      <c r="A213" s="0" t="s">
        <v>329</v>
      </c>
      <c r="B213" s="0" t="s">
        <v>539</v>
      </c>
      <c r="C213" s="0" t="s">
        <v>544</v>
      </c>
      <c r="D213" s="0" t="n">
        <v>0</v>
      </c>
      <c r="E213" s="0" t="n">
        <v>21</v>
      </c>
      <c r="F213" s="0" t="n">
        <v>0</v>
      </c>
      <c r="G213" s="0" t="n">
        <v>0</v>
      </c>
      <c r="H213" s="0" t="n">
        <v>0</v>
      </c>
      <c r="I213" s="0" t="n">
        <v>3</v>
      </c>
      <c r="J213" s="0" t="n">
        <v>0</v>
      </c>
      <c r="K213" s="0" t="n">
        <v>3</v>
      </c>
      <c r="L213" s="0" t="n">
        <v>0</v>
      </c>
      <c r="M213" s="0" t="n">
        <v>3</v>
      </c>
    </row>
    <row r="214" customFormat="false" ht="14.4" hidden="false" customHeight="false" outlineLevel="0" collapsed="false">
      <c r="A214" s="0" t="s">
        <v>329</v>
      </c>
      <c r="B214" s="0" t="s">
        <v>539</v>
      </c>
      <c r="C214" s="0" t="s">
        <v>544</v>
      </c>
      <c r="D214" s="0" t="n">
        <v>0</v>
      </c>
      <c r="E214" s="0" t="n">
        <v>19</v>
      </c>
      <c r="F214" s="0" t="n">
        <v>0</v>
      </c>
      <c r="G214" s="0" t="n">
        <v>0</v>
      </c>
      <c r="H214" s="0" t="n">
        <v>0</v>
      </c>
      <c r="I214" s="0" t="n">
        <v>3</v>
      </c>
      <c r="J214" s="0" t="n">
        <v>0</v>
      </c>
      <c r="K214" s="0" t="n">
        <v>3</v>
      </c>
      <c r="L214" s="0" t="n">
        <v>0</v>
      </c>
      <c r="M214" s="0" t="n">
        <v>3</v>
      </c>
    </row>
    <row r="215" customFormat="false" ht="14.4" hidden="false" customHeight="false" outlineLevel="0" collapsed="false">
      <c r="A215" s="0" t="s">
        <v>329</v>
      </c>
      <c r="B215" s="0" t="s">
        <v>539</v>
      </c>
      <c r="C215" s="0" t="s">
        <v>544</v>
      </c>
      <c r="D215" s="0" t="n">
        <v>0</v>
      </c>
      <c r="E215" s="0" t="n">
        <v>21</v>
      </c>
      <c r="F215" s="0" t="n">
        <v>0</v>
      </c>
      <c r="G215" s="0" t="n">
        <v>0</v>
      </c>
      <c r="H215" s="0" t="n">
        <v>0</v>
      </c>
      <c r="I215" s="0" t="n">
        <v>3</v>
      </c>
      <c r="J215" s="0" t="n">
        <v>0</v>
      </c>
      <c r="K215" s="0" t="n">
        <v>3</v>
      </c>
      <c r="L215" s="0" t="n">
        <v>0</v>
      </c>
      <c r="M215" s="0" t="n">
        <v>3</v>
      </c>
    </row>
    <row r="216" customFormat="false" ht="14.4" hidden="false" customHeight="false" outlineLevel="0" collapsed="false">
      <c r="A216" s="0" t="s">
        <v>329</v>
      </c>
      <c r="B216" s="0" t="s">
        <v>539</v>
      </c>
      <c r="C216" s="0" t="s">
        <v>544</v>
      </c>
      <c r="D216" s="0" t="n">
        <v>0</v>
      </c>
      <c r="E216" s="0" t="n">
        <v>21</v>
      </c>
      <c r="F216" s="0" t="n">
        <v>0</v>
      </c>
      <c r="G216" s="0" t="n">
        <v>0</v>
      </c>
      <c r="H216" s="0" t="n">
        <v>0</v>
      </c>
      <c r="I216" s="0" t="n">
        <v>3</v>
      </c>
      <c r="J216" s="0" t="n">
        <v>0</v>
      </c>
      <c r="K216" s="0" t="n">
        <v>3</v>
      </c>
      <c r="L216" s="0" t="n">
        <v>0</v>
      </c>
      <c r="M216" s="0" t="n">
        <v>3</v>
      </c>
    </row>
    <row r="217" customFormat="false" ht="14.4" hidden="false" customHeight="false" outlineLevel="0" collapsed="false">
      <c r="A217" s="0" t="s">
        <v>329</v>
      </c>
      <c r="B217" s="0" t="s">
        <v>539</v>
      </c>
      <c r="C217" s="0" t="s">
        <v>544</v>
      </c>
      <c r="D217" s="0" t="n">
        <v>0</v>
      </c>
      <c r="E217" s="0" t="n">
        <v>21</v>
      </c>
      <c r="F217" s="0" t="n">
        <v>0</v>
      </c>
      <c r="G217" s="0" t="n">
        <v>0</v>
      </c>
      <c r="H217" s="0" t="n">
        <v>0</v>
      </c>
      <c r="I217" s="0" t="n">
        <v>3</v>
      </c>
      <c r="J217" s="0" t="n">
        <v>0</v>
      </c>
      <c r="K217" s="0" t="n">
        <v>3</v>
      </c>
      <c r="L217" s="0" t="n">
        <v>0</v>
      </c>
      <c r="M217" s="0" t="n">
        <v>3</v>
      </c>
    </row>
    <row r="218" customFormat="false" ht="14.4" hidden="false" customHeight="false" outlineLevel="0" collapsed="false">
      <c r="A218" s="0" t="s">
        <v>329</v>
      </c>
      <c r="B218" s="0" t="s">
        <v>539</v>
      </c>
      <c r="C218" s="0" t="s">
        <v>544</v>
      </c>
      <c r="D218" s="0" t="n">
        <v>0</v>
      </c>
      <c r="E218" s="0" t="n">
        <v>21</v>
      </c>
      <c r="F218" s="0" t="n">
        <v>0</v>
      </c>
      <c r="G218" s="0" t="n">
        <v>0</v>
      </c>
      <c r="H218" s="0" t="n">
        <v>0</v>
      </c>
      <c r="I218" s="0" t="n">
        <v>3</v>
      </c>
      <c r="J218" s="0" t="n">
        <v>0</v>
      </c>
      <c r="K218" s="0" t="n">
        <v>3</v>
      </c>
      <c r="L218" s="0" t="n">
        <v>0</v>
      </c>
      <c r="M218" s="0" t="n">
        <v>3</v>
      </c>
    </row>
    <row r="219" customFormat="false" ht="14.4" hidden="false" customHeight="false" outlineLevel="0" collapsed="false">
      <c r="A219" s="0" t="s">
        <v>329</v>
      </c>
      <c r="B219" s="0" t="s">
        <v>539</v>
      </c>
      <c r="C219" s="0" t="s">
        <v>544</v>
      </c>
      <c r="D219" s="0" t="n">
        <v>0</v>
      </c>
      <c r="E219" s="0" t="n">
        <v>21</v>
      </c>
      <c r="F219" s="0" t="n">
        <v>0</v>
      </c>
      <c r="G219" s="0" t="n">
        <v>0</v>
      </c>
      <c r="H219" s="0" t="n">
        <v>0</v>
      </c>
      <c r="I219" s="0" t="n">
        <v>3</v>
      </c>
      <c r="J219" s="0" t="n">
        <v>0</v>
      </c>
      <c r="K219" s="0" t="n">
        <v>3</v>
      </c>
      <c r="L219" s="0" t="n">
        <v>0</v>
      </c>
      <c r="M219" s="0" t="n">
        <v>3</v>
      </c>
    </row>
    <row r="220" customFormat="false" ht="14.4" hidden="false" customHeight="false" outlineLevel="0" collapsed="false">
      <c r="A220" s="0" t="s">
        <v>329</v>
      </c>
      <c r="B220" s="0" t="s">
        <v>539</v>
      </c>
      <c r="C220" s="0" t="s">
        <v>544</v>
      </c>
      <c r="D220" s="0" t="n">
        <v>0</v>
      </c>
      <c r="E220" s="0" t="n">
        <v>19</v>
      </c>
      <c r="F220" s="0" t="n">
        <v>0</v>
      </c>
      <c r="G220" s="0" t="n">
        <v>0</v>
      </c>
      <c r="H220" s="0" t="n">
        <v>0</v>
      </c>
      <c r="I220" s="0" t="n">
        <v>3</v>
      </c>
      <c r="J220" s="0" t="n">
        <v>0</v>
      </c>
      <c r="K220" s="0" t="n">
        <v>3</v>
      </c>
      <c r="L220" s="0" t="n">
        <v>0</v>
      </c>
      <c r="M220" s="0" t="n">
        <v>3</v>
      </c>
    </row>
    <row r="221" customFormat="false" ht="14.4" hidden="false" customHeight="false" outlineLevel="0" collapsed="false">
      <c r="A221" s="0" t="s">
        <v>329</v>
      </c>
      <c r="B221" s="0" t="s">
        <v>539</v>
      </c>
      <c r="C221" s="0" t="s">
        <v>545</v>
      </c>
      <c r="D221" s="0" t="n">
        <v>2</v>
      </c>
      <c r="E221" s="0" t="n">
        <v>9</v>
      </c>
      <c r="F221" s="0" t="n">
        <v>0</v>
      </c>
      <c r="G221" s="0" t="n">
        <v>0</v>
      </c>
      <c r="H221" s="0" t="n">
        <v>1</v>
      </c>
      <c r="I221" s="0" t="n">
        <v>4</v>
      </c>
      <c r="J221" s="0" t="n">
        <v>1</v>
      </c>
      <c r="K221" s="0" t="n">
        <v>1</v>
      </c>
      <c r="L221" s="0" t="n">
        <v>1</v>
      </c>
      <c r="M221" s="0" t="n">
        <v>1</v>
      </c>
    </row>
    <row r="222" customFormat="false" ht="14.4" hidden="false" customHeight="false" outlineLevel="0" collapsed="false">
      <c r="A222" s="0" t="s">
        <v>329</v>
      </c>
      <c r="B222" s="0" t="s">
        <v>539</v>
      </c>
      <c r="C222" s="0" t="s">
        <v>546</v>
      </c>
      <c r="D222" s="0" t="n">
        <v>0</v>
      </c>
      <c r="E222" s="0" t="n">
        <v>133</v>
      </c>
      <c r="F222" s="0" t="n">
        <v>0</v>
      </c>
      <c r="G222" s="0" t="n">
        <v>12</v>
      </c>
      <c r="H222" s="0" t="n">
        <v>0</v>
      </c>
      <c r="I222" s="0" t="n">
        <v>26</v>
      </c>
      <c r="J222" s="0" t="n">
        <v>0</v>
      </c>
      <c r="K222" s="0" t="n">
        <v>13</v>
      </c>
      <c r="L222" s="0" t="n">
        <v>0</v>
      </c>
      <c r="M222" s="0" t="n">
        <v>7</v>
      </c>
    </row>
    <row r="223" customFormat="false" ht="14.4" hidden="false" customHeight="false" outlineLevel="0" collapsed="false">
      <c r="A223" s="0" t="s">
        <v>329</v>
      </c>
      <c r="B223" s="0" t="s">
        <v>539</v>
      </c>
      <c r="C223" s="0" t="s">
        <v>547</v>
      </c>
      <c r="D223" s="0" t="n">
        <v>2</v>
      </c>
      <c r="E223" s="0" t="n">
        <v>3</v>
      </c>
      <c r="F223" s="0" t="n">
        <v>0</v>
      </c>
      <c r="G223" s="0" t="n">
        <v>0</v>
      </c>
      <c r="H223" s="0" t="n">
        <v>1</v>
      </c>
      <c r="I223" s="0" t="n">
        <v>2</v>
      </c>
      <c r="J223" s="0" t="n">
        <v>1</v>
      </c>
      <c r="K223" s="0" t="n">
        <v>1</v>
      </c>
      <c r="L223" s="0" t="n">
        <v>1</v>
      </c>
      <c r="M223" s="0" t="n">
        <v>1</v>
      </c>
    </row>
    <row r="224" customFormat="false" ht="14.4" hidden="false" customHeight="false" outlineLevel="0" collapsed="false">
      <c r="A224" s="0" t="s">
        <v>329</v>
      </c>
      <c r="B224" s="0" t="s">
        <v>539</v>
      </c>
      <c r="C224" s="0" t="s">
        <v>548</v>
      </c>
      <c r="D224" s="0" t="n">
        <v>2</v>
      </c>
      <c r="E224" s="0" t="n">
        <v>6</v>
      </c>
      <c r="F224" s="0" t="n">
        <v>0</v>
      </c>
      <c r="G224" s="0" t="n">
        <v>0</v>
      </c>
      <c r="H224" s="0" t="n">
        <v>1</v>
      </c>
      <c r="I224" s="0" t="n">
        <v>3</v>
      </c>
      <c r="J224" s="0" t="n">
        <v>1</v>
      </c>
      <c r="K224" s="0" t="n">
        <v>1</v>
      </c>
      <c r="L224" s="0" t="n">
        <v>1</v>
      </c>
      <c r="M224" s="0" t="n">
        <v>1</v>
      </c>
    </row>
    <row r="225" customFormat="false" ht="14.4" hidden="false" customHeight="false" outlineLevel="0" collapsed="false">
      <c r="A225" s="0" t="s">
        <v>329</v>
      </c>
      <c r="B225" s="0" t="s">
        <v>539</v>
      </c>
      <c r="C225" s="0" t="s">
        <v>549</v>
      </c>
      <c r="D225" s="0" t="n">
        <v>2</v>
      </c>
      <c r="E225" s="0" t="n">
        <v>18</v>
      </c>
      <c r="F225" s="0" t="n">
        <v>0</v>
      </c>
      <c r="G225" s="0" t="n">
        <v>0</v>
      </c>
      <c r="H225" s="0" t="n">
        <v>1</v>
      </c>
      <c r="I225" s="0" t="n">
        <v>7</v>
      </c>
      <c r="J225" s="0" t="n">
        <v>1</v>
      </c>
      <c r="K225" s="0" t="n">
        <v>1</v>
      </c>
      <c r="L225" s="0" t="n">
        <v>1</v>
      </c>
      <c r="M225" s="0" t="n">
        <v>1</v>
      </c>
    </row>
    <row r="226" customFormat="false" ht="14.4" hidden="false" customHeight="false" outlineLevel="0" collapsed="false">
      <c r="A226" s="0" t="s">
        <v>329</v>
      </c>
      <c r="B226" s="0" t="s">
        <v>539</v>
      </c>
      <c r="C226" s="0" t="s">
        <v>550</v>
      </c>
      <c r="D226" s="0" t="n">
        <v>37</v>
      </c>
      <c r="E226" s="0" t="n">
        <v>407</v>
      </c>
      <c r="F226" s="0" t="n">
        <v>2</v>
      </c>
      <c r="G226" s="0" t="n">
        <v>48</v>
      </c>
      <c r="H226" s="0" t="n">
        <v>6</v>
      </c>
      <c r="I226" s="0" t="n">
        <v>92</v>
      </c>
      <c r="J226" s="0" t="n">
        <v>5</v>
      </c>
      <c r="K226" s="0" t="n">
        <v>51</v>
      </c>
      <c r="L226" s="0" t="n">
        <v>3</v>
      </c>
      <c r="M226" s="0" t="n">
        <v>28</v>
      </c>
    </row>
    <row r="227" customFormat="false" ht="14.4" hidden="false" customHeight="false" outlineLevel="0" collapsed="false">
      <c r="A227" s="0" t="s">
        <v>329</v>
      </c>
      <c r="B227" s="0" t="s">
        <v>539</v>
      </c>
      <c r="C227" s="0" t="s">
        <v>551</v>
      </c>
      <c r="D227" s="0" t="n">
        <v>29</v>
      </c>
      <c r="E227" s="0" t="n">
        <v>739</v>
      </c>
      <c r="F227" s="0" t="n">
        <v>2</v>
      </c>
      <c r="G227" s="0" t="n">
        <v>92</v>
      </c>
      <c r="H227" s="0" t="n">
        <v>5</v>
      </c>
      <c r="I227" s="0" t="n">
        <v>142</v>
      </c>
      <c r="J227" s="0" t="n">
        <v>5</v>
      </c>
      <c r="K227" s="0" t="n">
        <v>79</v>
      </c>
      <c r="L227" s="0" t="n">
        <v>3</v>
      </c>
      <c r="M227" s="0" t="n">
        <v>34</v>
      </c>
    </row>
    <row r="228" customFormat="false" ht="14.4" hidden="false" customHeight="false" outlineLevel="0" collapsed="false">
      <c r="A228" s="0" t="s">
        <v>329</v>
      </c>
      <c r="B228" s="0" t="s">
        <v>539</v>
      </c>
      <c r="C228" s="0" t="s">
        <v>552</v>
      </c>
      <c r="D228" s="0" t="n">
        <v>72</v>
      </c>
      <c r="E228" s="0" t="n">
        <v>1656</v>
      </c>
      <c r="F228" s="0" t="n">
        <v>17</v>
      </c>
      <c r="G228" s="0" t="n">
        <v>201</v>
      </c>
      <c r="H228" s="0" t="n">
        <v>14</v>
      </c>
      <c r="I228" s="0" t="n">
        <v>469</v>
      </c>
      <c r="J228" s="0" t="n">
        <v>22</v>
      </c>
      <c r="K228" s="0" t="n">
        <v>200</v>
      </c>
      <c r="L228" s="0" t="n">
        <v>5</v>
      </c>
      <c r="M228" s="0" t="n">
        <v>108</v>
      </c>
    </row>
    <row r="229" customFormat="false" ht="14.4" hidden="false" customHeight="false" outlineLevel="0" collapsed="false">
      <c r="A229" s="0" t="s">
        <v>329</v>
      </c>
      <c r="B229" s="0" t="s">
        <v>539</v>
      </c>
      <c r="C229" s="0" t="s">
        <v>553</v>
      </c>
      <c r="D229" s="0" t="n">
        <v>88</v>
      </c>
      <c r="E229" s="0" t="n">
        <v>55</v>
      </c>
      <c r="F229" s="0" t="n">
        <v>0</v>
      </c>
      <c r="G229" s="0" t="n">
        <v>0</v>
      </c>
      <c r="H229" s="0" t="n">
        <v>36</v>
      </c>
      <c r="I229" s="0" t="n">
        <v>26</v>
      </c>
      <c r="J229" s="0" t="n">
        <v>26</v>
      </c>
      <c r="K229" s="0" t="n">
        <v>15</v>
      </c>
      <c r="L229" s="0" t="n">
        <v>26</v>
      </c>
      <c r="M229" s="0" t="n">
        <v>15</v>
      </c>
    </row>
    <row r="230" customFormat="false" ht="14.4" hidden="false" customHeight="false" outlineLevel="0" collapsed="false">
      <c r="A230" s="0" t="s">
        <v>329</v>
      </c>
      <c r="B230" s="0" t="s">
        <v>539</v>
      </c>
      <c r="C230" s="0" t="s">
        <v>554</v>
      </c>
      <c r="D230" s="0" t="n">
        <v>0</v>
      </c>
      <c r="E230" s="0" t="n">
        <v>591</v>
      </c>
      <c r="F230" s="0" t="n">
        <v>0</v>
      </c>
      <c r="G230" s="0" t="n">
        <v>12</v>
      </c>
      <c r="H230" s="0" t="n">
        <v>0</v>
      </c>
      <c r="I230" s="0" t="n">
        <v>131</v>
      </c>
      <c r="J230" s="0" t="n">
        <v>0</v>
      </c>
      <c r="K230" s="0" t="n">
        <v>70</v>
      </c>
      <c r="L230" s="0" t="n">
        <v>0</v>
      </c>
      <c r="M230" s="0" t="n">
        <v>64</v>
      </c>
    </row>
    <row r="231" customFormat="false" ht="14.4" hidden="false" customHeight="false" outlineLevel="0" collapsed="false">
      <c r="A231" s="0" t="s">
        <v>329</v>
      </c>
      <c r="B231" s="0" t="s">
        <v>539</v>
      </c>
      <c r="C231" s="0" t="s">
        <v>555</v>
      </c>
      <c r="D231" s="0" t="n">
        <v>66</v>
      </c>
      <c r="E231" s="0" t="n">
        <v>317</v>
      </c>
      <c r="F231" s="0" t="n">
        <v>1</v>
      </c>
      <c r="G231" s="0" t="n">
        <v>7</v>
      </c>
      <c r="H231" s="0" t="n">
        <v>18</v>
      </c>
      <c r="I231" s="0" t="n">
        <v>66</v>
      </c>
      <c r="J231" s="0" t="n">
        <v>4</v>
      </c>
      <c r="K231" s="0" t="n">
        <v>14</v>
      </c>
      <c r="L231" s="0" t="n">
        <v>3</v>
      </c>
      <c r="M231" s="0" t="n">
        <v>11</v>
      </c>
    </row>
    <row r="232" customFormat="false" ht="14.4" hidden="false" customHeight="false" outlineLevel="0" collapsed="false">
      <c r="A232" s="0" t="s">
        <v>329</v>
      </c>
      <c r="B232" s="0" t="s">
        <v>539</v>
      </c>
      <c r="C232" s="0" t="s">
        <v>556</v>
      </c>
      <c r="D232" s="0" t="n">
        <v>55</v>
      </c>
      <c r="E232" s="0" t="n">
        <v>1085</v>
      </c>
      <c r="F232" s="0" t="n">
        <v>40</v>
      </c>
      <c r="G232" s="0" t="n">
        <v>212</v>
      </c>
      <c r="H232" s="0" t="n">
        <v>24</v>
      </c>
      <c r="I232" s="0" t="n">
        <v>276</v>
      </c>
      <c r="J232" s="0" t="n">
        <v>42</v>
      </c>
      <c r="K232" s="0" t="n">
        <v>127</v>
      </c>
      <c r="L232" s="0" t="n">
        <v>2</v>
      </c>
      <c r="M232" s="0" t="n">
        <v>41</v>
      </c>
    </row>
    <row r="233" customFormat="false" ht="14.4" hidden="false" customHeight="false" outlineLevel="0" collapsed="false">
      <c r="A233" s="0" t="s">
        <v>329</v>
      </c>
      <c r="B233" s="0" t="s">
        <v>539</v>
      </c>
      <c r="C233" s="0" t="s">
        <v>557</v>
      </c>
      <c r="D233" s="0" t="n">
        <v>0</v>
      </c>
      <c r="E233" s="0" t="n">
        <v>52</v>
      </c>
      <c r="F233" s="0" t="n">
        <v>0</v>
      </c>
      <c r="G233" s="0" t="n">
        <v>0</v>
      </c>
      <c r="H233" s="0" t="n">
        <v>0</v>
      </c>
      <c r="I233" s="0" t="n">
        <v>10</v>
      </c>
      <c r="J233" s="0" t="n">
        <v>0</v>
      </c>
      <c r="K233" s="0" t="n">
        <v>5</v>
      </c>
      <c r="L233" s="0" t="n">
        <v>0</v>
      </c>
      <c r="M233" s="0" t="n">
        <v>5</v>
      </c>
    </row>
    <row r="234" customFormat="false" ht="14.4" hidden="false" customHeight="false" outlineLevel="0" collapsed="false">
      <c r="A234" s="0" t="s">
        <v>329</v>
      </c>
      <c r="B234" s="0" t="s">
        <v>539</v>
      </c>
      <c r="C234" s="0" t="s">
        <v>558</v>
      </c>
      <c r="D234" s="0" t="n">
        <v>2</v>
      </c>
      <c r="E234" s="0" t="n">
        <v>29</v>
      </c>
      <c r="F234" s="0" t="n">
        <v>0</v>
      </c>
      <c r="G234" s="0" t="n">
        <v>0</v>
      </c>
      <c r="H234" s="0" t="n">
        <v>1</v>
      </c>
      <c r="I234" s="0" t="n">
        <v>6</v>
      </c>
      <c r="J234" s="0" t="n">
        <v>1</v>
      </c>
      <c r="K234" s="0" t="n">
        <v>1</v>
      </c>
      <c r="L234" s="0" t="n">
        <v>1</v>
      </c>
      <c r="M234" s="0" t="n">
        <v>1</v>
      </c>
    </row>
    <row r="235" customFormat="false" ht="14.4" hidden="false" customHeight="false" outlineLevel="0" collapsed="false">
      <c r="A235" s="0" t="s">
        <v>329</v>
      </c>
      <c r="B235" s="0" t="s">
        <v>539</v>
      </c>
      <c r="C235" s="0" t="s">
        <v>559</v>
      </c>
      <c r="D235" s="0" t="n">
        <v>2</v>
      </c>
      <c r="E235" s="0" t="n">
        <v>9</v>
      </c>
      <c r="F235" s="0" t="n">
        <v>0</v>
      </c>
      <c r="G235" s="0" t="n">
        <v>0</v>
      </c>
      <c r="H235" s="0" t="n">
        <v>1</v>
      </c>
      <c r="I235" s="0" t="n">
        <v>4</v>
      </c>
      <c r="J235" s="0" t="n">
        <v>1</v>
      </c>
      <c r="K235" s="0" t="n">
        <v>1</v>
      </c>
      <c r="L235" s="0" t="n">
        <v>1</v>
      </c>
      <c r="M235" s="0" t="n">
        <v>1</v>
      </c>
    </row>
    <row r="236" customFormat="false" ht="14.4" hidden="false" customHeight="false" outlineLevel="0" collapsed="false">
      <c r="A236" s="0" t="s">
        <v>329</v>
      </c>
      <c r="B236" s="0" t="s">
        <v>539</v>
      </c>
      <c r="C236" s="0" t="s">
        <v>544</v>
      </c>
      <c r="D236" s="0" t="n">
        <v>0</v>
      </c>
      <c r="E236" s="0" t="n">
        <v>21</v>
      </c>
      <c r="F236" s="0" t="n">
        <v>0</v>
      </c>
      <c r="G236" s="0" t="n">
        <v>0</v>
      </c>
      <c r="H236" s="0" t="n">
        <v>0</v>
      </c>
      <c r="I236" s="0" t="n">
        <v>3</v>
      </c>
      <c r="J236" s="0" t="n">
        <v>0</v>
      </c>
      <c r="K236" s="0" t="n">
        <v>3</v>
      </c>
      <c r="L236" s="0" t="n">
        <v>0</v>
      </c>
      <c r="M236" s="0" t="n">
        <v>3</v>
      </c>
    </row>
    <row r="237" customFormat="false" ht="14.4" hidden="false" customHeight="false" outlineLevel="0" collapsed="false">
      <c r="A237" s="0" t="s">
        <v>329</v>
      </c>
      <c r="B237" s="0" t="s">
        <v>539</v>
      </c>
      <c r="C237" s="0" t="s">
        <v>544</v>
      </c>
      <c r="D237" s="0" t="n">
        <v>0</v>
      </c>
      <c r="E237" s="0" t="n">
        <v>21</v>
      </c>
      <c r="F237" s="0" t="n">
        <v>0</v>
      </c>
      <c r="G237" s="0" t="n">
        <v>0</v>
      </c>
      <c r="H237" s="0" t="n">
        <v>0</v>
      </c>
      <c r="I237" s="0" t="n">
        <v>3</v>
      </c>
      <c r="J237" s="0" t="n">
        <v>0</v>
      </c>
      <c r="K237" s="0" t="n">
        <v>3</v>
      </c>
      <c r="L237" s="0" t="n">
        <v>0</v>
      </c>
      <c r="M237" s="0" t="n">
        <v>3</v>
      </c>
    </row>
    <row r="238" customFormat="false" ht="14.4" hidden="false" customHeight="false" outlineLevel="0" collapsed="false">
      <c r="A238" s="0" t="s">
        <v>329</v>
      </c>
      <c r="B238" s="0" t="s">
        <v>539</v>
      </c>
      <c r="C238" s="0" t="s">
        <v>560</v>
      </c>
      <c r="D238" s="0" t="n">
        <v>4</v>
      </c>
      <c r="E238" s="0" t="n">
        <v>687</v>
      </c>
      <c r="F238" s="0" t="n">
        <v>3</v>
      </c>
      <c r="G238" s="0" t="n">
        <v>111</v>
      </c>
      <c r="H238" s="0" t="n">
        <v>1</v>
      </c>
      <c r="I238" s="0" t="n">
        <v>154</v>
      </c>
      <c r="J238" s="0" t="n">
        <v>3</v>
      </c>
      <c r="K238" s="0" t="n">
        <v>77</v>
      </c>
      <c r="L238" s="0" t="n">
        <v>0</v>
      </c>
      <c r="M238" s="0" t="n">
        <v>23</v>
      </c>
    </row>
    <row r="239" customFormat="false" ht="14.4" hidden="false" customHeight="false" outlineLevel="0" collapsed="false">
      <c r="A239" s="0" t="s">
        <v>329</v>
      </c>
      <c r="B239" s="0" t="s">
        <v>539</v>
      </c>
      <c r="C239" s="0" t="s">
        <v>544</v>
      </c>
      <c r="D239" s="0" t="n">
        <v>0</v>
      </c>
      <c r="E239" s="0" t="n">
        <v>21</v>
      </c>
      <c r="F239" s="0" t="n">
        <v>0</v>
      </c>
      <c r="G239" s="0" t="n">
        <v>0</v>
      </c>
      <c r="H239" s="0" t="n">
        <v>0</v>
      </c>
      <c r="I239" s="0" t="n">
        <v>3</v>
      </c>
      <c r="J239" s="0" t="n">
        <v>0</v>
      </c>
      <c r="K239" s="0" t="n">
        <v>3</v>
      </c>
      <c r="L239" s="0" t="n">
        <v>0</v>
      </c>
      <c r="M239" s="0" t="n">
        <v>3</v>
      </c>
    </row>
    <row r="240" customFormat="false" ht="14.4" hidden="false" customHeight="false" outlineLevel="0" collapsed="false">
      <c r="A240" s="0" t="s">
        <v>329</v>
      </c>
      <c r="B240" s="0" t="s">
        <v>539</v>
      </c>
      <c r="C240" s="0" t="s">
        <v>544</v>
      </c>
      <c r="D240" s="0" t="n">
        <v>0</v>
      </c>
      <c r="E240" s="0" t="n">
        <v>21</v>
      </c>
      <c r="F240" s="0" t="n">
        <v>0</v>
      </c>
      <c r="G240" s="0" t="n">
        <v>0</v>
      </c>
      <c r="H240" s="0" t="n">
        <v>0</v>
      </c>
      <c r="I240" s="0" t="n">
        <v>3</v>
      </c>
      <c r="J240" s="0" t="n">
        <v>0</v>
      </c>
      <c r="K240" s="0" t="n">
        <v>3</v>
      </c>
      <c r="L240" s="0" t="n">
        <v>0</v>
      </c>
      <c r="M240" s="0" t="n">
        <v>3</v>
      </c>
    </row>
    <row r="241" customFormat="false" ht="14.4" hidden="false" customHeight="false" outlineLevel="0" collapsed="false">
      <c r="A241" s="0" t="s">
        <v>329</v>
      </c>
      <c r="B241" s="0" t="s">
        <v>539</v>
      </c>
      <c r="C241" s="0" t="s">
        <v>544</v>
      </c>
      <c r="D241" s="0" t="n">
        <v>0</v>
      </c>
      <c r="E241" s="0" t="n">
        <v>21</v>
      </c>
      <c r="F241" s="0" t="n">
        <v>0</v>
      </c>
      <c r="G241" s="0" t="n">
        <v>0</v>
      </c>
      <c r="H241" s="0" t="n">
        <v>0</v>
      </c>
      <c r="I241" s="0" t="n">
        <v>3</v>
      </c>
      <c r="J241" s="0" t="n">
        <v>0</v>
      </c>
      <c r="K241" s="0" t="n">
        <v>3</v>
      </c>
      <c r="L241" s="0" t="n">
        <v>0</v>
      </c>
      <c r="M241" s="0" t="n">
        <v>3</v>
      </c>
    </row>
    <row r="242" customFormat="false" ht="14.4" hidden="false" customHeight="false" outlineLevel="0" collapsed="false">
      <c r="A242" s="0" t="s">
        <v>329</v>
      </c>
      <c r="B242" s="0" t="s">
        <v>539</v>
      </c>
      <c r="C242" s="0" t="s">
        <v>544</v>
      </c>
      <c r="D242" s="0" t="n">
        <v>0</v>
      </c>
      <c r="E242" s="0" t="n">
        <v>21</v>
      </c>
      <c r="F242" s="0" t="n">
        <v>0</v>
      </c>
      <c r="G242" s="0" t="n">
        <v>0</v>
      </c>
      <c r="H242" s="0" t="n">
        <v>0</v>
      </c>
      <c r="I242" s="0" t="n">
        <v>3</v>
      </c>
      <c r="J242" s="0" t="n">
        <v>0</v>
      </c>
      <c r="K242" s="0" t="n">
        <v>3</v>
      </c>
      <c r="L242" s="0" t="n">
        <v>0</v>
      </c>
      <c r="M242" s="0" t="n">
        <v>3</v>
      </c>
    </row>
    <row r="243" customFormat="false" ht="14.4" hidden="false" customHeight="false" outlineLevel="0" collapsed="false">
      <c r="A243" s="0" t="s">
        <v>329</v>
      </c>
      <c r="B243" s="0" t="s">
        <v>539</v>
      </c>
      <c r="C243" s="0" t="s">
        <v>544</v>
      </c>
      <c r="D243" s="0" t="n">
        <v>0</v>
      </c>
      <c r="E243" s="0" t="n">
        <v>21</v>
      </c>
      <c r="F243" s="0" t="n">
        <v>0</v>
      </c>
      <c r="G243" s="0" t="n">
        <v>0</v>
      </c>
      <c r="H243" s="0" t="n">
        <v>0</v>
      </c>
      <c r="I243" s="0" t="n">
        <v>3</v>
      </c>
      <c r="J243" s="0" t="n">
        <v>0</v>
      </c>
      <c r="K243" s="0" t="n">
        <v>3</v>
      </c>
      <c r="L243" s="0" t="n">
        <v>0</v>
      </c>
      <c r="M243" s="0" t="n">
        <v>3</v>
      </c>
    </row>
    <row r="244" customFormat="false" ht="14.4" hidden="false" customHeight="false" outlineLevel="0" collapsed="false">
      <c r="A244" s="0" t="s">
        <v>329</v>
      </c>
      <c r="B244" s="0" t="s">
        <v>539</v>
      </c>
      <c r="C244" s="0" t="s">
        <v>544</v>
      </c>
      <c r="D244" s="0" t="n">
        <v>0</v>
      </c>
      <c r="E244" s="0" t="n">
        <v>21</v>
      </c>
      <c r="F244" s="0" t="n">
        <v>0</v>
      </c>
      <c r="G244" s="0" t="n">
        <v>0</v>
      </c>
      <c r="H244" s="0" t="n">
        <v>0</v>
      </c>
      <c r="I244" s="0" t="n">
        <v>3</v>
      </c>
      <c r="J244" s="0" t="n">
        <v>0</v>
      </c>
      <c r="K244" s="0" t="n">
        <v>3</v>
      </c>
      <c r="L244" s="0" t="n">
        <v>0</v>
      </c>
      <c r="M244" s="0" t="n">
        <v>3</v>
      </c>
    </row>
    <row r="245" customFormat="false" ht="14.4" hidden="false" customHeight="false" outlineLevel="0" collapsed="false">
      <c r="A245" s="0" t="s">
        <v>329</v>
      </c>
      <c r="B245" s="0" t="s">
        <v>539</v>
      </c>
      <c r="C245" s="0" t="s">
        <v>544</v>
      </c>
      <c r="D245" s="0" t="n">
        <v>0</v>
      </c>
      <c r="E245" s="0" t="n">
        <v>21</v>
      </c>
      <c r="F245" s="0" t="n">
        <v>0</v>
      </c>
      <c r="G245" s="0" t="n">
        <v>0</v>
      </c>
      <c r="H245" s="0" t="n">
        <v>0</v>
      </c>
      <c r="I245" s="0" t="n">
        <v>3</v>
      </c>
      <c r="J245" s="0" t="n">
        <v>0</v>
      </c>
      <c r="K245" s="0" t="n">
        <v>3</v>
      </c>
      <c r="L245" s="0" t="n">
        <v>0</v>
      </c>
      <c r="M245" s="0" t="n">
        <v>3</v>
      </c>
    </row>
    <row r="246" customFormat="false" ht="14.4" hidden="false" customHeight="false" outlineLevel="0" collapsed="false">
      <c r="A246" s="0" t="s">
        <v>329</v>
      </c>
      <c r="B246" s="0" t="s">
        <v>539</v>
      </c>
      <c r="C246" s="0" t="s">
        <v>561</v>
      </c>
      <c r="D246" s="0" t="n">
        <v>3</v>
      </c>
      <c r="E246" s="0" t="n">
        <v>34</v>
      </c>
      <c r="F246" s="0" t="n">
        <v>2</v>
      </c>
      <c r="G246" s="0" t="n">
        <v>4</v>
      </c>
      <c r="H246" s="0" t="n">
        <v>1</v>
      </c>
      <c r="I246" s="0" t="n">
        <v>10</v>
      </c>
      <c r="J246" s="0" t="n">
        <v>2</v>
      </c>
      <c r="K246" s="0" t="n">
        <v>4</v>
      </c>
      <c r="L246" s="0" t="n">
        <v>0</v>
      </c>
      <c r="M24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0" sqref="M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5"/>
    <col collapsed="false" customWidth="true" hidden="false" outlineLevel="0" max="3" min="3" style="0" width="19.67"/>
    <col collapsed="false" customWidth="true" hidden="false" outlineLevel="0" max="4" min="4" style="0" width="31"/>
    <col collapsed="false" customWidth="true" hidden="false" outlineLevel="0" max="5" min="5" style="0" width="29"/>
    <col collapsed="false" customWidth="true" hidden="false" outlineLevel="0" max="7" min="6" style="0" width="30.44"/>
    <col collapsed="false" customWidth="true" hidden="false" outlineLevel="0" max="8" min="8" style="0" width="24.33"/>
    <col collapsed="false" customWidth="true" hidden="false" outlineLevel="0" max="10" min="9" style="0" width="25.78"/>
    <col collapsed="false" customWidth="true" hidden="false" outlineLevel="0" max="11" min="11" style="0" width="28.21"/>
    <col collapsed="false" customWidth="true" hidden="false" outlineLevel="0" max="12" min="12" style="0" width="29.66"/>
    <col collapsed="false" customWidth="true" hidden="false" outlineLevel="0" max="13" min="13" style="0" width="16.55"/>
    <col collapsed="false" customWidth="true" hidden="false" outlineLevel="0" max="14" min="14" style="0" width="16"/>
    <col collapsed="false" customWidth="true" hidden="false" outlineLevel="0" max="15" min="15" style="0" width="18.55"/>
    <col collapsed="false" customWidth="true" hidden="false" outlineLevel="0" max="16" min="16" style="0" width="21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562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  <c r="L1" s="3" t="s">
        <v>569</v>
      </c>
      <c r="M1" s="3" t="s">
        <v>570</v>
      </c>
      <c r="N1" s="3" t="s">
        <v>571</v>
      </c>
      <c r="O1" s="3" t="s">
        <v>572</v>
      </c>
      <c r="P1" s="3" t="s">
        <v>573</v>
      </c>
    </row>
    <row r="2" customFormat="false" ht="14.4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341</v>
      </c>
      <c r="E2" s="0" t="n">
        <v>43</v>
      </c>
      <c r="F2" s="0" t="n">
        <v>457</v>
      </c>
      <c r="G2" s="0" t="n">
        <f aca="false">(Merge1[[#This Row],[Table2.INSTRUCTION_MISSED]]+Merge1[[#This Row],[Table2.INSTRUCTION_COVERED]])</f>
        <v>500</v>
      </c>
      <c r="H2" s="0" t="n">
        <v>8</v>
      </c>
      <c r="I2" s="0" t="n">
        <v>84</v>
      </c>
      <c r="J2" s="0" t="n">
        <f aca="false">(Merge1[[#This Row],[Table2.BRANCH_MISSED]]+Merge1[[#This Row],[Table2.BRANCH_COVERED]])</f>
        <v>92</v>
      </c>
      <c r="K2" s="0" t="n">
        <v>9</v>
      </c>
      <c r="L2" s="0" t="n">
        <v>48</v>
      </c>
      <c r="M2" s="0" t="n">
        <f aca="false">(Merge1[[#This Row],[Table2.COMPLEXITY_MISSED]]+Merge1[[#This Row],[Table2.COMPLEXITY_COVERED]])</f>
        <v>57</v>
      </c>
      <c r="N2" s="3" t="n">
        <f aca="false">(Merge1[[#This Row],[Table2.INSTRUCTION_COVERED]]/Merge1[[#This Row],[Instruction total]])*100</f>
        <v>91.4</v>
      </c>
      <c r="O2" s="3" t="n">
        <f aca="false">(I2/J2)*100</f>
        <v>91.304347826087</v>
      </c>
      <c r="P2" s="3" t="str">
        <f aca="false">LEFT(Merge1[[#This Row],[Mutation Coverage]], SEARCH("%",Merge1[[#This Row],[Mutation Coverage]])-1)</f>
        <v>86</v>
      </c>
    </row>
    <row r="3" customFormat="false" ht="14.4" hidden="false" customHeight="false" outlineLevel="0" collapsed="false">
      <c r="A3" s="3" t="s">
        <v>54</v>
      </c>
      <c r="B3" s="3" t="s">
        <v>55</v>
      </c>
      <c r="C3" s="3" t="s">
        <v>56</v>
      </c>
      <c r="D3" s="3" t="s">
        <v>331</v>
      </c>
      <c r="E3" s="0" t="n">
        <v>0</v>
      </c>
      <c r="F3" s="0" t="n">
        <v>467</v>
      </c>
      <c r="G3" s="0" t="n">
        <f aca="false">(Merge1[[#This Row],[Table2.INSTRUCTION_MISSED]]+Merge1[[#This Row],[Table2.INSTRUCTION_COVERED]])</f>
        <v>467</v>
      </c>
      <c r="H3" s="0" t="n">
        <v>6</v>
      </c>
      <c r="I3" s="0" t="n">
        <v>82</v>
      </c>
      <c r="J3" s="0" t="n">
        <f aca="false">(Merge1[[#This Row],[Table2.BRANCH_MISSED]]+Merge1[[#This Row],[Table2.BRANCH_COVERED]])</f>
        <v>88</v>
      </c>
      <c r="K3" s="0" t="n">
        <v>6</v>
      </c>
      <c r="L3" s="0" t="n">
        <v>52</v>
      </c>
      <c r="M3" s="0" t="n">
        <f aca="false">(Merge1[[#This Row],[Table2.COMPLEXITY_MISSED]]+Merge1[[#This Row],[Table2.COMPLEXITY_COVERED]])</f>
        <v>58</v>
      </c>
      <c r="N3" s="3" t="n">
        <f aca="false">(Merge1[[#This Row],[Table2.INSTRUCTION_COVERED]]/Merge1[[#This Row],[Instruction total]])*100</f>
        <v>100</v>
      </c>
      <c r="O3" s="3" t="n">
        <f aca="false">(I3/J3)*100</f>
        <v>93.1818181818182</v>
      </c>
      <c r="P3" s="3" t="str">
        <f aca="false">LEFT(Merge1[[#This Row],[Mutation Coverage]], SEARCH("%",Merge1[[#This Row],[Mutation Coverage]])-1)</f>
        <v>100</v>
      </c>
    </row>
    <row r="4" customFormat="false" ht="14.4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338</v>
      </c>
      <c r="E4" s="0" t="n">
        <v>20</v>
      </c>
      <c r="F4" s="0" t="n">
        <v>210</v>
      </c>
      <c r="G4" s="0" t="n">
        <f aca="false">(Merge1[[#This Row],[Table2.INSTRUCTION_MISSED]]+Merge1[[#This Row],[Table2.INSTRUCTION_COVERED]])</f>
        <v>230</v>
      </c>
      <c r="H4" s="0" t="n">
        <v>1</v>
      </c>
      <c r="I4" s="0" t="n">
        <v>3</v>
      </c>
      <c r="J4" s="0" t="n">
        <f aca="false">(Merge1[[#This Row],[Table2.BRANCH_MISSED]]+Merge1[[#This Row],[Table2.BRANCH_COVERED]])</f>
        <v>4</v>
      </c>
      <c r="K4" s="0" t="n">
        <v>3</v>
      </c>
      <c r="L4" s="0" t="n">
        <v>12</v>
      </c>
      <c r="M4" s="0" t="n">
        <f aca="false">(Merge1[[#This Row],[Table2.COMPLEXITY_MISSED]]+Merge1[[#This Row],[Table2.COMPLEXITY_COVERED]])</f>
        <v>15</v>
      </c>
      <c r="N4" s="3" t="n">
        <f aca="false">(Merge1[[#This Row],[Table2.INSTRUCTION_COVERED]]/Merge1[[#This Row],[Instruction total]])*100</f>
        <v>91.304347826087</v>
      </c>
      <c r="O4" s="3" t="n">
        <f aca="false">(I4/J4)*100</f>
        <v>75</v>
      </c>
      <c r="P4" s="3" t="str">
        <f aca="false">LEFT(Merge1[[#This Row],[Mutation Coverage]], SEARCH("%",Merge1[[#This Row],[Mutation Coverage]])-1)</f>
        <v>90</v>
      </c>
    </row>
    <row r="5" customFormat="false" ht="14.4" hidden="false" customHeight="false" outlineLevel="0" collapsed="false">
      <c r="A5" s="3" t="s">
        <v>45</v>
      </c>
      <c r="B5" s="3" t="s">
        <v>46</v>
      </c>
      <c r="C5" s="3" t="s">
        <v>47</v>
      </c>
      <c r="D5" s="3" t="s">
        <v>332</v>
      </c>
      <c r="E5" s="0" t="n">
        <v>0</v>
      </c>
      <c r="F5" s="0" t="n">
        <v>399</v>
      </c>
      <c r="G5" s="0" t="n">
        <f aca="false">(Merge1[[#This Row],[Table2.INSTRUCTION_MISSED]]+Merge1[[#This Row],[Table2.INSTRUCTION_COVERED]])</f>
        <v>399</v>
      </c>
      <c r="H5" s="0" t="n">
        <v>0</v>
      </c>
      <c r="I5" s="0" t="n">
        <v>36</v>
      </c>
      <c r="J5" s="0" t="n">
        <f aca="false">(Merge1[[#This Row],[Table2.BRANCH_MISSED]]+Merge1[[#This Row],[Table2.BRANCH_COVERED]])</f>
        <v>36</v>
      </c>
      <c r="K5" s="0" t="n">
        <v>0</v>
      </c>
      <c r="L5" s="0" t="n">
        <v>33</v>
      </c>
      <c r="M5" s="0" t="n">
        <f aca="false">(Merge1[[#This Row],[Table2.COMPLEXITY_MISSED]]+Merge1[[#This Row],[Table2.COMPLEXITY_COVERED]])</f>
        <v>33</v>
      </c>
      <c r="N5" s="3" t="n">
        <f aca="false">(Merge1[[#This Row],[Table2.INSTRUCTION_COVERED]]/Merge1[[#This Row],[Instruction total]])*100</f>
        <v>100</v>
      </c>
      <c r="O5" s="3" t="n">
        <f aca="false">(I5/J5)*100</f>
        <v>100</v>
      </c>
      <c r="P5" s="3" t="str">
        <f aca="false">LEFT(Merge1[[#This Row],[Mutation Coverage]], SEARCH("%",Merge1[[#This Row],[Mutation Coverage]])-1)</f>
        <v>100</v>
      </c>
    </row>
    <row r="6" customFormat="false" ht="14.4" hidden="false" customHeight="false" outlineLevel="0" collapsed="false">
      <c r="A6" s="3" t="s">
        <v>10</v>
      </c>
      <c r="B6" s="3" t="s">
        <v>11</v>
      </c>
      <c r="C6" s="3" t="s">
        <v>12</v>
      </c>
      <c r="D6" s="3" t="s">
        <v>363</v>
      </c>
      <c r="E6" s="0" t="n">
        <v>113</v>
      </c>
      <c r="F6" s="0" t="n">
        <v>8239</v>
      </c>
      <c r="G6" s="0" t="n">
        <f aca="false">(Merge1[[#This Row],[Table2.INSTRUCTION_MISSED]]+Merge1[[#This Row],[Table2.INSTRUCTION_COVERED]])</f>
        <v>8352</v>
      </c>
      <c r="H6" s="0" t="n">
        <v>95</v>
      </c>
      <c r="I6" s="0" t="n">
        <v>1459</v>
      </c>
      <c r="J6" s="0" t="n">
        <f aca="false">(Merge1[[#This Row],[Table2.BRANCH_MISSED]]+Merge1[[#This Row],[Table2.BRANCH_COVERED]])</f>
        <v>1554</v>
      </c>
      <c r="K6" s="0" t="n">
        <v>101</v>
      </c>
      <c r="L6" s="0" t="n">
        <v>997</v>
      </c>
      <c r="M6" s="0" t="n">
        <f aca="false">(Merge1[[#This Row],[Table2.COMPLEXITY_MISSED]]+Merge1[[#This Row],[Table2.COMPLEXITY_COVERED]])</f>
        <v>1098</v>
      </c>
      <c r="N6" s="3" t="n">
        <f aca="false">(Merge1[[#This Row],[Table2.INSTRUCTION_COVERED]]/Merge1[[#This Row],[Instruction total]])*100</f>
        <v>98.647030651341</v>
      </c>
      <c r="O6" s="3" t="n">
        <f aca="false">(I6/J6)*100</f>
        <v>93.8867438867439</v>
      </c>
      <c r="P6" s="3" t="str">
        <f aca="false">LEFT(Merge1[[#This Row],[Mutation Coverage]], SEARCH("%",Merge1[[#This Row],[Mutation Coverage]])-1)</f>
        <v>86</v>
      </c>
    </row>
    <row r="7" customFormat="false" ht="14.4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357</v>
      </c>
      <c r="E7" s="0" t="n">
        <v>0</v>
      </c>
      <c r="F7" s="0" t="n">
        <v>139</v>
      </c>
      <c r="G7" s="0" t="n">
        <f aca="false">(Merge1[[#This Row],[Table2.INSTRUCTION_MISSED]]+Merge1[[#This Row],[Table2.INSTRUCTION_COVERED]])</f>
        <v>139</v>
      </c>
      <c r="H7" s="0" t="n">
        <v>0</v>
      </c>
      <c r="I7" s="0" t="n">
        <v>12</v>
      </c>
      <c r="J7" s="0" t="n">
        <f aca="false">(Merge1[[#This Row],[Table2.BRANCH_MISSED]]+Merge1[[#This Row],[Table2.BRANCH_COVERED]])</f>
        <v>12</v>
      </c>
      <c r="K7" s="0" t="n">
        <v>0</v>
      </c>
      <c r="L7" s="0" t="n">
        <v>24</v>
      </c>
      <c r="M7" s="0" t="n">
        <f aca="false">(Merge1[[#This Row],[Table2.COMPLEXITY_MISSED]]+Merge1[[#This Row],[Table2.COMPLEXITY_COVERED]])</f>
        <v>24</v>
      </c>
      <c r="N7" s="3" t="n">
        <f aca="false">(Merge1[[#This Row],[Table2.INSTRUCTION_COVERED]]/Merge1[[#This Row],[Instruction total]])*100</f>
        <v>100</v>
      </c>
      <c r="O7" s="3" t="n">
        <f aca="false">(I7/J7)*100</f>
        <v>100</v>
      </c>
      <c r="P7" s="3" t="str">
        <f aca="false">LEFT(Merge1[[#This Row],[Mutation Coverage]], SEARCH("%",Merge1[[#This Row],[Mutation Coverage]])-1)</f>
        <v>97</v>
      </c>
    </row>
    <row r="8" customFormat="false" ht="14.4" hidden="false" customHeight="false" outlineLevel="0" collapsed="false">
      <c r="A8" s="3" t="s">
        <v>16</v>
      </c>
      <c r="B8" s="3" t="s">
        <v>17</v>
      </c>
      <c r="C8" s="3" t="s">
        <v>18</v>
      </c>
      <c r="D8" s="3" t="s">
        <v>345</v>
      </c>
      <c r="E8" s="0" t="n">
        <v>0</v>
      </c>
      <c r="F8" s="0" t="n">
        <v>800</v>
      </c>
      <c r="G8" s="0" t="n">
        <f aca="false">(Merge1[[#This Row],[Table2.INSTRUCTION_MISSED]]+Merge1[[#This Row],[Table2.INSTRUCTION_COVERED]])</f>
        <v>800</v>
      </c>
      <c r="H8" s="0" t="n">
        <v>9</v>
      </c>
      <c r="I8" s="0" t="n">
        <v>245</v>
      </c>
      <c r="J8" s="0" t="n">
        <f aca="false">(Merge1[[#This Row],[Table2.BRANCH_MISSED]]+Merge1[[#This Row],[Table2.BRANCH_COVERED]])</f>
        <v>254</v>
      </c>
      <c r="K8" s="0" t="n">
        <v>9</v>
      </c>
      <c r="L8" s="0" t="n">
        <v>161</v>
      </c>
      <c r="M8" s="0" t="n">
        <f aca="false">(Merge1[[#This Row],[Table2.COMPLEXITY_MISSED]]+Merge1[[#This Row],[Table2.COMPLEXITY_COVERED]])</f>
        <v>170</v>
      </c>
      <c r="N8" s="3" t="n">
        <f aca="false">(Merge1[[#This Row],[Table2.INSTRUCTION_COVERED]]/Merge1[[#This Row],[Instruction total]])*100</f>
        <v>100</v>
      </c>
      <c r="O8" s="3" t="n">
        <f aca="false">(I8/J8)*100</f>
        <v>96.4566929133858</v>
      </c>
      <c r="P8" s="3" t="str">
        <f aca="false">LEFT(Merge1[[#This Row],[Mutation Coverage]], SEARCH("%",Merge1[[#This Row],[Mutation Coverage]])-1)</f>
        <v>100</v>
      </c>
    </row>
    <row r="9" customFormat="false" ht="14.4" hidden="false" customHeight="false" outlineLevel="0" collapsed="false">
      <c r="A9" s="3" t="s">
        <v>19</v>
      </c>
      <c r="B9" s="3" t="s">
        <v>20</v>
      </c>
      <c r="C9" s="3" t="s">
        <v>21</v>
      </c>
      <c r="D9" s="3" t="s">
        <v>365</v>
      </c>
      <c r="E9" s="0" t="n">
        <v>0</v>
      </c>
      <c r="F9" s="0" t="n">
        <v>13</v>
      </c>
      <c r="G9" s="0" t="n">
        <f aca="false">(Merge1[[#This Row],[Table2.INSTRUCTION_MISSED]]+Merge1[[#This Row],[Table2.INSTRUCTION_COVERED]])</f>
        <v>13</v>
      </c>
      <c r="H9" s="0" t="n">
        <v>0</v>
      </c>
      <c r="I9" s="0" t="n">
        <v>2</v>
      </c>
      <c r="J9" s="0" t="n">
        <f aca="false">(Merge1[[#This Row],[Table2.BRANCH_MISSED]]+Merge1[[#This Row],[Table2.BRANCH_COVERED]])</f>
        <v>2</v>
      </c>
      <c r="K9" s="0" t="n">
        <v>0</v>
      </c>
      <c r="L9" s="0" t="n">
        <v>3</v>
      </c>
      <c r="M9" s="0" t="n">
        <f aca="false">(Merge1[[#This Row],[Table2.COMPLEXITY_MISSED]]+Merge1[[#This Row],[Table2.COMPLEXITY_COVERED]])</f>
        <v>3</v>
      </c>
      <c r="N9" s="3" t="n">
        <f aca="false">(Merge1[[#This Row],[Table2.INSTRUCTION_COVERED]]/Merge1[[#This Row],[Instruction total]])*100</f>
        <v>100</v>
      </c>
      <c r="O9" s="3" t="n">
        <f aca="false">(I9/J9)*100</f>
        <v>100</v>
      </c>
      <c r="P9" s="3" t="str">
        <f aca="false">LEFT(Merge1[[#This Row],[Mutation Coverage]], SEARCH("%",Merge1[[#This Row],[Mutation Coverage]])-1)</f>
        <v>100</v>
      </c>
    </row>
    <row r="10" customFormat="false" ht="14.4" hidden="false" customHeight="false" outlineLevel="0" collapsed="false">
      <c r="A10" s="3" t="s">
        <v>42</v>
      </c>
      <c r="B10" s="3" t="s">
        <v>43</v>
      </c>
      <c r="C10" s="3" t="s">
        <v>44</v>
      </c>
      <c r="D10" s="3" t="s">
        <v>336</v>
      </c>
      <c r="E10" s="0" t="n">
        <v>194</v>
      </c>
      <c r="F10" s="0" t="n">
        <v>2650</v>
      </c>
      <c r="G10" s="0" t="n">
        <f aca="false">(Merge1[[#This Row],[Table2.INSTRUCTION_MISSED]]+Merge1[[#This Row],[Table2.INSTRUCTION_COVERED]])</f>
        <v>2844</v>
      </c>
      <c r="H10" s="0" t="n">
        <v>84</v>
      </c>
      <c r="I10" s="0" t="n">
        <v>376</v>
      </c>
      <c r="J10" s="0" t="n">
        <f aca="false">(Merge1[[#This Row],[Table2.BRANCH_MISSED]]+Merge1[[#This Row],[Table2.BRANCH_COVERED]])</f>
        <v>460</v>
      </c>
      <c r="K10" s="0" t="n">
        <v>75</v>
      </c>
      <c r="L10" s="0" t="n">
        <v>229</v>
      </c>
      <c r="M10" s="0" t="n">
        <f aca="false">(Merge1[[#This Row],[Table2.COMPLEXITY_MISSED]]+Merge1[[#This Row],[Table2.COMPLEXITY_COVERED]])</f>
        <v>304</v>
      </c>
      <c r="N10" s="3" t="n">
        <f aca="false">(Merge1[[#This Row],[Table2.INSTRUCTION_COVERED]]/Merge1[[#This Row],[Instruction total]])*100</f>
        <v>93.1786216596343</v>
      </c>
      <c r="O10" s="3" t="n">
        <f aca="false">(I10/J10)*100</f>
        <v>81.7391304347826</v>
      </c>
      <c r="P10" s="3" t="str">
        <f aca="false">LEFT(Merge1[[#This Row],[Mutation Coverage]], SEARCH("%",Merge1[[#This Row],[Mutation Coverage]])-1)</f>
        <v>83</v>
      </c>
    </row>
    <row r="11" customFormat="false" ht="14.4" hidden="false" customHeight="false" outlineLevel="0" collapsed="false">
      <c r="A11" s="3" t="s">
        <v>22</v>
      </c>
      <c r="B11" s="3" t="s">
        <v>23</v>
      </c>
      <c r="C11" s="3" t="s">
        <v>24</v>
      </c>
      <c r="D11" s="3" t="s">
        <v>358</v>
      </c>
      <c r="E11" s="0" t="n">
        <v>2</v>
      </c>
      <c r="F11" s="0" t="n">
        <v>241</v>
      </c>
      <c r="G11" s="0" t="n">
        <f aca="false">(Merge1[[#This Row],[Table2.INSTRUCTION_MISSED]]+Merge1[[#This Row],[Table2.INSTRUCTION_COVERED]])</f>
        <v>243</v>
      </c>
      <c r="H11" s="0" t="n">
        <v>2</v>
      </c>
      <c r="I11" s="0" t="n">
        <v>48</v>
      </c>
      <c r="J11" s="0" t="n">
        <f aca="false">(Merge1[[#This Row],[Table2.BRANCH_MISSED]]+Merge1[[#This Row],[Table2.BRANCH_COVERED]])</f>
        <v>50</v>
      </c>
      <c r="K11" s="0" t="n">
        <v>2</v>
      </c>
      <c r="L11" s="0" t="n">
        <v>37</v>
      </c>
      <c r="M11" s="0" t="n">
        <f aca="false">(Merge1[[#This Row],[Table2.COMPLEXITY_MISSED]]+Merge1[[#This Row],[Table2.COMPLEXITY_COVERED]])</f>
        <v>39</v>
      </c>
      <c r="N11" s="3" t="n">
        <f aca="false">(Merge1[[#This Row],[Table2.INSTRUCTION_COVERED]]/Merge1[[#This Row],[Instruction total]])*100</f>
        <v>99.1769547325103</v>
      </c>
      <c r="O11" s="3" t="n">
        <f aca="false">(I11/J11)*100</f>
        <v>96</v>
      </c>
      <c r="P11" s="3" t="str">
        <f aca="false">LEFT(Merge1[[#This Row],[Mutation Coverage]], SEARCH("%",Merge1[[#This Row],[Mutation Coverage]])-1)</f>
        <v>91</v>
      </c>
    </row>
    <row r="12" customFormat="false" ht="14.4" hidden="false" customHeight="false" outlineLevel="0" collapsed="false">
      <c r="A12" s="3" t="s">
        <v>25</v>
      </c>
      <c r="B12" s="3" t="s">
        <v>26</v>
      </c>
      <c r="C12" s="3" t="s">
        <v>27</v>
      </c>
      <c r="D12" s="3" t="s">
        <v>369</v>
      </c>
      <c r="E12" s="0" t="n">
        <v>11</v>
      </c>
      <c r="F12" s="0" t="n">
        <v>283</v>
      </c>
      <c r="G12" s="0" t="n">
        <f aca="false">(Merge1[[#This Row],[Table2.INSTRUCTION_MISSED]]+Merge1[[#This Row],[Table2.INSTRUCTION_COVERED]])</f>
        <v>294</v>
      </c>
      <c r="H12" s="0" t="n">
        <v>12</v>
      </c>
      <c r="I12" s="0" t="n">
        <v>58</v>
      </c>
      <c r="J12" s="0" t="n">
        <f aca="false">(Merge1[[#This Row],[Table2.BRANCH_MISSED]]+Merge1[[#This Row],[Table2.BRANCH_COVERED]])</f>
        <v>70</v>
      </c>
      <c r="K12" s="0" t="n">
        <v>11</v>
      </c>
      <c r="L12" s="0" t="n">
        <v>32</v>
      </c>
      <c r="M12" s="0" t="n">
        <f aca="false">(Merge1[[#This Row],[Table2.COMPLEXITY_MISSED]]+Merge1[[#This Row],[Table2.COMPLEXITY_COVERED]])</f>
        <v>43</v>
      </c>
      <c r="N12" s="3" t="n">
        <f aca="false">(Merge1[[#This Row],[Table2.INSTRUCTION_COVERED]]/Merge1[[#This Row],[Instruction total]])*100</f>
        <v>96.2585034013605</v>
      </c>
      <c r="O12" s="3" t="n">
        <f aca="false">(I12/J12)*100</f>
        <v>82.8571428571429</v>
      </c>
      <c r="P12" s="3" t="str">
        <f aca="false">LEFT(Merge1[[#This Row],[Mutation Coverage]], SEARCH("%",Merge1[[#This Row],[Mutation Coverage]])-1)</f>
        <v>85</v>
      </c>
    </row>
    <row r="13" customFormat="false" ht="14.4" hidden="false" customHeight="false" outlineLevel="0" collapsed="false">
      <c r="A13" s="3" t="s">
        <v>28</v>
      </c>
      <c r="B13" s="3" t="s">
        <v>29</v>
      </c>
      <c r="C13" s="3" t="s">
        <v>30</v>
      </c>
      <c r="D13" s="3" t="s">
        <v>353</v>
      </c>
      <c r="E13" s="0" t="n">
        <v>2</v>
      </c>
      <c r="F13" s="0" t="n">
        <v>303</v>
      </c>
      <c r="G13" s="0" t="n">
        <f aca="false">(Merge1[[#This Row],[Table2.INSTRUCTION_MISSED]]+Merge1[[#This Row],[Table2.INSTRUCTION_COVERED]])</f>
        <v>305</v>
      </c>
      <c r="H13" s="0" t="n">
        <v>1</v>
      </c>
      <c r="I13" s="0" t="n">
        <v>33</v>
      </c>
      <c r="J13" s="0" t="n">
        <f aca="false">(Merge1[[#This Row],[Table2.BRANCH_MISSED]]+Merge1[[#This Row],[Table2.BRANCH_COVERED]])</f>
        <v>34</v>
      </c>
      <c r="K13" s="0" t="n">
        <v>1</v>
      </c>
      <c r="L13" s="0" t="n">
        <v>25</v>
      </c>
      <c r="M13" s="0" t="n">
        <f aca="false">(Merge1[[#This Row],[Table2.COMPLEXITY_MISSED]]+Merge1[[#This Row],[Table2.COMPLEXITY_COVERED]])</f>
        <v>26</v>
      </c>
      <c r="N13" s="3" t="n">
        <f aca="false">(Merge1[[#This Row],[Table2.INSTRUCTION_COVERED]]/Merge1[[#This Row],[Instruction total]])*100</f>
        <v>99.344262295082</v>
      </c>
      <c r="O13" s="3" t="n">
        <f aca="false">(I13/J13)*100</f>
        <v>97.0588235294118</v>
      </c>
      <c r="P13" s="3" t="str">
        <f aca="false">LEFT(Merge1[[#This Row],[Mutation Coverage]], SEARCH("%",Merge1[[#This Row],[Mutation Coverage]])-1)</f>
        <v>98</v>
      </c>
    </row>
    <row r="14" customFormat="false" ht="14.4" hidden="false" customHeight="false" outlineLevel="0" collapsed="false">
      <c r="A14" s="3" t="s">
        <v>31</v>
      </c>
      <c r="B14" s="3" t="s">
        <v>32</v>
      </c>
      <c r="C14" s="3" t="s">
        <v>33</v>
      </c>
      <c r="D14" s="3" t="s">
        <v>372</v>
      </c>
      <c r="E14" s="0" t="n">
        <v>0</v>
      </c>
      <c r="F14" s="0" t="n">
        <v>255</v>
      </c>
      <c r="G14" s="0" t="n">
        <f aca="false">(Merge1[[#This Row],[Table2.INSTRUCTION_MISSED]]+Merge1[[#This Row],[Table2.INSTRUCTION_COVERED]])</f>
        <v>255</v>
      </c>
      <c r="H14" s="0" t="n">
        <v>1</v>
      </c>
      <c r="I14" s="0" t="n">
        <v>53</v>
      </c>
      <c r="J14" s="0" t="n">
        <f aca="false">(Merge1[[#This Row],[Table2.BRANCH_MISSED]]+Merge1[[#This Row],[Table2.BRANCH_COVERED]])</f>
        <v>54</v>
      </c>
      <c r="K14" s="0" t="n">
        <v>1</v>
      </c>
      <c r="L14" s="0" t="n">
        <v>34</v>
      </c>
      <c r="M14" s="0" t="n">
        <f aca="false">(Merge1[[#This Row],[Table2.COMPLEXITY_MISSED]]+Merge1[[#This Row],[Table2.COMPLEXITY_COVERED]])</f>
        <v>35</v>
      </c>
      <c r="N14" s="3" t="n">
        <f aca="false">(Merge1[[#This Row],[Table2.INSTRUCTION_COVERED]]/Merge1[[#This Row],[Instruction total]])*100</f>
        <v>100</v>
      </c>
      <c r="O14" s="3" t="n">
        <f aca="false">(I14/J14)*100</f>
        <v>98.1481481481482</v>
      </c>
      <c r="P14" s="3" t="str">
        <f aca="false">LEFT(Merge1[[#This Row],[Mutation Coverage]], SEARCH("%",Merge1[[#This Row],[Mutation Coverage]])-1)</f>
        <v>100</v>
      </c>
    </row>
    <row r="15" customFormat="false" ht="14.4" hidden="false" customHeight="false" outlineLevel="0" collapsed="false">
      <c r="A15" s="3" t="s">
        <v>34</v>
      </c>
      <c r="B15" s="3" t="s">
        <v>35</v>
      </c>
      <c r="C15" s="3" t="s">
        <v>36</v>
      </c>
      <c r="D15" s="3" t="s">
        <v>340</v>
      </c>
      <c r="E15" s="0" t="n">
        <v>0</v>
      </c>
      <c r="F15" s="0" t="n">
        <v>345</v>
      </c>
      <c r="G15" s="0" t="n">
        <f aca="false">(Merge1[[#This Row],[Table2.INSTRUCTION_MISSED]]+Merge1[[#This Row],[Table2.INSTRUCTION_COVERED]])</f>
        <v>345</v>
      </c>
      <c r="H15" s="0" t="n">
        <v>0</v>
      </c>
      <c r="I15" s="0" t="n">
        <v>54</v>
      </c>
      <c r="J15" s="0" t="n">
        <f aca="false">(Merge1[[#This Row],[Table2.BRANCH_MISSED]]+Merge1[[#This Row],[Table2.BRANCH_COVERED]])</f>
        <v>54</v>
      </c>
      <c r="K15" s="0" t="n">
        <v>0</v>
      </c>
      <c r="L15" s="0" t="n">
        <v>52</v>
      </c>
      <c r="M15" s="0" t="n">
        <f aca="false">(Merge1[[#This Row],[Table2.COMPLEXITY_MISSED]]+Merge1[[#This Row],[Table2.COMPLEXITY_COVERED]])</f>
        <v>52</v>
      </c>
      <c r="N15" s="3" t="n">
        <f aca="false">(Merge1[[#This Row],[Table2.INSTRUCTION_COVERED]]/Merge1[[#This Row],[Instruction total]])*100</f>
        <v>100</v>
      </c>
      <c r="O15" s="3" t="n">
        <f aca="false">(I15/J15)*100</f>
        <v>100</v>
      </c>
      <c r="P15" s="3" t="str">
        <f aca="false">LEFT(Merge1[[#This Row],[Mutation Coverage]], SEARCH("%",Merge1[[#This Row],[Mutation Coverage]])-1)</f>
        <v>100</v>
      </c>
    </row>
    <row r="16" customFormat="false" ht="14.4" hidden="false" customHeight="false" outlineLevel="0" collapsed="false">
      <c r="A16" s="3" t="s">
        <v>37</v>
      </c>
      <c r="B16" s="3" t="s">
        <v>38</v>
      </c>
      <c r="C16" s="3" t="s">
        <v>21</v>
      </c>
      <c r="D16" s="3" t="s">
        <v>376</v>
      </c>
      <c r="E16" s="0" t="n">
        <v>0</v>
      </c>
      <c r="F16" s="0" t="n">
        <v>120</v>
      </c>
      <c r="G16" s="0" t="n">
        <f aca="false">(Merge1[[#This Row],[Table2.INSTRUCTION_MISSED]]+Merge1[[#This Row],[Table2.INSTRUCTION_COVERED]])</f>
        <v>120</v>
      </c>
      <c r="H16" s="0" t="n">
        <v>0</v>
      </c>
      <c r="I16" s="0" t="n">
        <v>0</v>
      </c>
      <c r="J16" s="0" t="n">
        <f aca="false">(Merge1[[#This Row],[Table2.BRANCH_MISSED]]+Merge1[[#This Row],[Table2.BRANCH_COVERED]])</f>
        <v>0</v>
      </c>
      <c r="K16" s="0" t="n">
        <v>0</v>
      </c>
      <c r="L16" s="0" t="n">
        <v>5</v>
      </c>
      <c r="M16" s="0" t="n">
        <f aca="false">(Merge1[[#This Row],[Table2.COMPLEXITY_MISSED]]+Merge1[[#This Row],[Table2.COMPLEXITY_COVERED]])</f>
        <v>5</v>
      </c>
      <c r="N16" s="3" t="n">
        <f aca="false">(Merge1[[#This Row],[Table2.INSTRUCTION_COVERED]]/Merge1[[#This Row],[Instruction total]])*100</f>
        <v>100</v>
      </c>
      <c r="O16" s="3" t="n">
        <v>0</v>
      </c>
      <c r="P16" s="3" t="str">
        <f aca="false">LEFT(Merge1[[#This Row],[Mutation Coverage]], SEARCH("%",Merge1[[#This Row],[Mutation Coverage]])-1)</f>
        <v>100</v>
      </c>
    </row>
    <row r="17" customFormat="false" ht="14.4" hidden="false" customHeight="false" outlineLevel="0" collapsed="false">
      <c r="A17" s="3" t="s">
        <v>39</v>
      </c>
      <c r="B17" s="3" t="s">
        <v>40</v>
      </c>
      <c r="C17" s="3" t="s">
        <v>41</v>
      </c>
      <c r="D17" s="3" t="s">
        <v>360</v>
      </c>
      <c r="E17" s="0" t="n">
        <v>67</v>
      </c>
      <c r="F17" s="0" t="n">
        <v>1361</v>
      </c>
      <c r="G17" s="0" t="n">
        <f aca="false">(Merge1[[#This Row],[Table2.INSTRUCTION_MISSED]]+Merge1[[#This Row],[Table2.INSTRUCTION_COVERED]])</f>
        <v>1428</v>
      </c>
      <c r="H17" s="0" t="n">
        <v>19</v>
      </c>
      <c r="I17" s="0" t="n">
        <v>239</v>
      </c>
      <c r="J17" s="0" t="n">
        <f aca="false">(Merge1[[#This Row],[Table2.BRANCH_MISSED]]+Merge1[[#This Row],[Table2.BRANCH_COVERED]])</f>
        <v>258</v>
      </c>
      <c r="K17" s="0" t="n">
        <v>21</v>
      </c>
      <c r="L17" s="0" t="n">
        <v>162</v>
      </c>
      <c r="M17" s="0" t="n">
        <f aca="false">(Merge1[[#This Row],[Table2.COMPLEXITY_MISSED]]+Merge1[[#This Row],[Table2.COMPLEXITY_COVERED]])</f>
        <v>183</v>
      </c>
      <c r="N17" s="3" t="n">
        <f aca="false">(Merge1[[#This Row],[Table2.INSTRUCTION_COVERED]]/Merge1[[#This Row],[Instruction total]])*100</f>
        <v>95.3081232492997</v>
      </c>
      <c r="O17" s="3" t="n">
        <f aca="false">(I17/J17)*100</f>
        <v>92.6356589147287</v>
      </c>
      <c r="P17" s="3" t="str">
        <f aca="false">LEFT(Merge1[[#This Row],[Mutation Coverage]], SEARCH("%",Merge1[[#This Row],[Mutation Coverage]])-1)</f>
        <v>93</v>
      </c>
    </row>
    <row r="18" customFormat="false" ht="14.4" hidden="false" customHeight="false" outlineLevel="0" collapsed="false">
      <c r="A18" s="3" t="s">
        <v>57</v>
      </c>
      <c r="B18" s="3" t="s">
        <v>58</v>
      </c>
      <c r="C18" s="3" t="s">
        <v>59</v>
      </c>
      <c r="D18" s="3" t="s">
        <v>343</v>
      </c>
      <c r="E18" s="0" t="n">
        <v>0</v>
      </c>
      <c r="F18" s="0" t="n">
        <v>42</v>
      </c>
      <c r="G18" s="0" t="n">
        <f aca="false">(Merge1[[#This Row],[Table2.INSTRUCTION_MISSED]]+Merge1[[#This Row],[Table2.INSTRUCTION_COVERED]])</f>
        <v>42</v>
      </c>
      <c r="H18" s="0" t="n">
        <v>0</v>
      </c>
      <c r="I18" s="0" t="n">
        <v>0</v>
      </c>
      <c r="J18" s="0" t="n">
        <f aca="false">(Merge1[[#This Row],[Table2.BRANCH_MISSED]]+Merge1[[#This Row],[Table2.BRANCH_COVERED]])</f>
        <v>0</v>
      </c>
      <c r="K18" s="0" t="n">
        <v>0</v>
      </c>
      <c r="L18" s="0" t="n">
        <v>7</v>
      </c>
      <c r="M18" s="0" t="n">
        <f aca="false">(Merge1[[#This Row],[Table2.COMPLEXITY_MISSED]]+Merge1[[#This Row],[Table2.COMPLEXITY_COVERED]])</f>
        <v>7</v>
      </c>
      <c r="N18" s="3" t="n">
        <f aca="false">(Merge1[[#This Row],[Table2.INSTRUCTION_COVERED]]/Merge1[[#This Row],[Instruction total]])*100</f>
        <v>100</v>
      </c>
      <c r="O18" s="3" t="n">
        <v>0</v>
      </c>
      <c r="P18" s="3" t="str">
        <f aca="false">LEFT(Merge1[[#This Row],[Mutation Coverage]], SEARCH("%",Merge1[[#This Row],[Mutation Coverage]])-1)</f>
        <v>100</v>
      </c>
    </row>
    <row r="19" customFormat="false" ht="14.4" hidden="false" customHeight="false" outlineLevel="0" collapsed="false">
      <c r="A19" s="3" t="s">
        <v>48</v>
      </c>
      <c r="B19" s="3" t="s">
        <v>49</v>
      </c>
      <c r="C19" s="3" t="s">
        <v>50</v>
      </c>
      <c r="D19" s="3" t="s">
        <v>346</v>
      </c>
      <c r="E19" s="0" t="n">
        <v>67</v>
      </c>
      <c r="F19" s="0" t="n">
        <v>123</v>
      </c>
      <c r="G19" s="0" t="n">
        <f aca="false">(Merge1[[#This Row],[Table2.INSTRUCTION_MISSED]]+Merge1[[#This Row],[Table2.INSTRUCTION_COVERED]])</f>
        <v>190</v>
      </c>
      <c r="H19" s="0" t="n">
        <v>7</v>
      </c>
      <c r="I19" s="0" t="n">
        <v>17</v>
      </c>
      <c r="J19" s="0" t="n">
        <f aca="false">(Merge1[[#This Row],[Table2.BRANCH_MISSED]]+Merge1[[#This Row],[Table2.BRANCH_COVERED]])</f>
        <v>24</v>
      </c>
      <c r="K19" s="0" t="n">
        <v>10</v>
      </c>
      <c r="L19" s="0" t="n">
        <v>15</v>
      </c>
      <c r="M19" s="0" t="n">
        <f aca="false">(Merge1[[#This Row],[Table2.COMPLEXITY_MISSED]]+Merge1[[#This Row],[Table2.COMPLEXITY_COVERED]])</f>
        <v>25</v>
      </c>
      <c r="N19" s="3" t="n">
        <f aca="false">(Merge1[[#This Row],[Table2.INSTRUCTION_COVERED]]/Merge1[[#This Row],[Instruction total]])*100</f>
        <v>64.7368421052632</v>
      </c>
      <c r="O19" s="3" t="n">
        <f aca="false">(I19/J19)*100</f>
        <v>70.8333333333333</v>
      </c>
      <c r="P19" s="3" t="str">
        <f aca="false">LEFT(Merge1[[#This Row],[Mutation Coverage]], SEARCH("%",Merge1[[#This Row],[Mutation Coverage]])-1)</f>
        <v>82</v>
      </c>
    </row>
    <row r="20" customFormat="false" ht="14.4" hidden="false" customHeight="false" outlineLevel="0" collapsed="false">
      <c r="A20" s="3" t="s">
        <v>51</v>
      </c>
      <c r="B20" s="3" t="s">
        <v>52</v>
      </c>
      <c r="C20" s="3" t="s">
        <v>53</v>
      </c>
      <c r="D20" s="3" t="s">
        <v>361</v>
      </c>
      <c r="E20" s="0" t="n">
        <v>10</v>
      </c>
      <c r="F20" s="0" t="n">
        <v>410</v>
      </c>
      <c r="G20" s="0" t="n">
        <f aca="false">(Merge1[[#This Row],[Table2.INSTRUCTION_MISSED]]+Merge1[[#This Row],[Table2.INSTRUCTION_COVERED]])</f>
        <v>420</v>
      </c>
      <c r="H20" s="0" t="n">
        <v>5</v>
      </c>
      <c r="I20" s="0" t="n">
        <v>41</v>
      </c>
      <c r="J20" s="0" t="n">
        <f aca="false">(Merge1[[#This Row],[Table2.BRANCH_MISSED]]+Merge1[[#This Row],[Table2.BRANCH_COVERED]])</f>
        <v>46</v>
      </c>
      <c r="K20" s="0" t="n">
        <v>5</v>
      </c>
      <c r="L20" s="0" t="n">
        <v>27</v>
      </c>
      <c r="M20" s="0" t="n">
        <f aca="false">(Merge1[[#This Row],[Table2.COMPLEXITY_MISSED]]+Merge1[[#This Row],[Table2.COMPLEXITY_COVERED]])</f>
        <v>32</v>
      </c>
      <c r="N20" s="3" t="n">
        <f aca="false">(Merge1[[#This Row],[Table2.INSTRUCTION_COVERED]]/Merge1[[#This Row],[Instruction total]])*100</f>
        <v>97.6190476190476</v>
      </c>
      <c r="O20" s="3" t="n">
        <f aca="false">(I20/J20)*100</f>
        <v>89.1304347826087</v>
      </c>
      <c r="P20" s="3" t="str">
        <f aca="false">LEFT(Merge1[[#This Row],[Mutation Coverage]], SEARCH("%",Merge1[[#This Row],[Mutation Coverage]])-1)</f>
        <v>78</v>
      </c>
    </row>
    <row r="21" customFormat="false" ht="14.4" hidden="false" customHeight="false" outlineLevel="0" collapsed="false">
      <c r="A21" s="3" t="s">
        <v>60</v>
      </c>
      <c r="B21" s="3" t="s">
        <v>61</v>
      </c>
      <c r="C21" s="3" t="s">
        <v>62</v>
      </c>
      <c r="D21" s="3" t="s">
        <v>347</v>
      </c>
      <c r="E21" s="0" t="n">
        <v>35</v>
      </c>
      <c r="F21" s="0" t="n">
        <v>733</v>
      </c>
      <c r="G21" s="0" t="n">
        <f aca="false">(Merge1[[#This Row],[Table2.INSTRUCTION_MISSED]]+Merge1[[#This Row],[Table2.INSTRUCTION_COVERED]])</f>
        <v>768</v>
      </c>
      <c r="H21" s="0" t="n">
        <v>2</v>
      </c>
      <c r="I21" s="0" t="n">
        <v>102</v>
      </c>
      <c r="J21" s="0" t="n">
        <f aca="false">(Merge1[[#This Row],[Table2.BRANCH_MISSED]]+Merge1[[#This Row],[Table2.BRANCH_COVERED]])</f>
        <v>104</v>
      </c>
      <c r="K21" s="0" t="n">
        <v>2</v>
      </c>
      <c r="L21" s="0" t="n">
        <v>89</v>
      </c>
      <c r="M21" s="0" t="n">
        <f aca="false">(Merge1[[#This Row],[Table2.COMPLEXITY_MISSED]]+Merge1[[#This Row],[Table2.COMPLEXITY_COVERED]])</f>
        <v>91</v>
      </c>
      <c r="N21" s="3" t="n">
        <f aca="false">(Merge1[[#This Row],[Table2.INSTRUCTION_COVERED]]/Merge1[[#This Row],[Instruction total]])*100</f>
        <v>95.4427083333333</v>
      </c>
      <c r="O21" s="3" t="n">
        <f aca="false">(I21/J21)*100</f>
        <v>98.0769230769231</v>
      </c>
      <c r="P21" s="3" t="str">
        <f aca="false">LEFT(Merge1[[#This Row],[Mutation Coverage]], SEARCH("%",Merge1[[#This Row],[Mutation Coverage]])-1)</f>
        <v>86</v>
      </c>
    </row>
    <row r="22" customFormat="false" ht="14.4" hidden="false" customHeight="false" outlineLevel="0" collapsed="false">
      <c r="A22" s="3" t="s">
        <v>71</v>
      </c>
      <c r="B22" s="3" t="s">
        <v>72</v>
      </c>
      <c r="C22" s="3" t="s">
        <v>73</v>
      </c>
      <c r="D22" s="3" t="s">
        <v>350</v>
      </c>
      <c r="E22" s="0" t="n">
        <v>3</v>
      </c>
      <c r="F22" s="0" t="n">
        <v>95</v>
      </c>
      <c r="G22" s="0" t="n">
        <f aca="false">(Merge1[[#This Row],[Table2.INSTRUCTION_MISSED]]+Merge1[[#This Row],[Table2.INSTRUCTION_COVERED]])</f>
        <v>98</v>
      </c>
      <c r="H22" s="0" t="n">
        <v>0</v>
      </c>
      <c r="I22" s="0" t="n">
        <v>30</v>
      </c>
      <c r="J22" s="0" t="n">
        <f aca="false">(Merge1[[#This Row],[Table2.BRANCH_MISSED]]+Merge1[[#This Row],[Table2.BRANCH_COVERED]])</f>
        <v>30</v>
      </c>
      <c r="K22" s="0" t="n">
        <v>1</v>
      </c>
      <c r="L22" s="0" t="n">
        <v>25</v>
      </c>
      <c r="M22" s="0" t="n">
        <f aca="false">(Merge1[[#This Row],[Table2.COMPLEXITY_MISSED]]+Merge1[[#This Row],[Table2.COMPLEXITY_COVERED]])</f>
        <v>26</v>
      </c>
      <c r="N22" s="3" t="n">
        <f aca="false">(Merge1[[#This Row],[Table2.INSTRUCTION_COVERED]]/Merge1[[#This Row],[Instruction total]])*100</f>
        <v>96.9387755102041</v>
      </c>
      <c r="O22" s="3" t="n">
        <f aca="false">(I22/J22)*100</f>
        <v>100</v>
      </c>
      <c r="P22" s="3" t="str">
        <f aca="false">LEFT(Merge1[[#This Row],[Mutation Coverage]], SEARCH("%",Merge1[[#This Row],[Mutation Coverage]])-1)</f>
        <v>100</v>
      </c>
    </row>
    <row r="23" customFormat="false" ht="14.4" hidden="false" customHeight="false" outlineLevel="0" collapsed="false">
      <c r="A23" s="3" t="s">
        <v>63</v>
      </c>
      <c r="B23" s="3" t="s">
        <v>56</v>
      </c>
      <c r="C23" s="3" t="s">
        <v>64</v>
      </c>
      <c r="D23" s="3" t="s">
        <v>354</v>
      </c>
      <c r="E23" s="0" t="n">
        <v>9</v>
      </c>
      <c r="F23" s="0" t="n">
        <v>315</v>
      </c>
      <c r="G23" s="0" t="n">
        <f aca="false">(Merge1[[#This Row],[Table2.INSTRUCTION_MISSED]]+Merge1[[#This Row],[Table2.INSTRUCTION_COVERED]])</f>
        <v>324</v>
      </c>
      <c r="H23" s="0" t="n">
        <v>0</v>
      </c>
      <c r="I23" s="0" t="n">
        <v>58</v>
      </c>
      <c r="J23" s="0" t="n">
        <f aca="false">(Merge1[[#This Row],[Table2.BRANCH_MISSED]]+Merge1[[#This Row],[Table2.BRANCH_COVERED]])</f>
        <v>58</v>
      </c>
      <c r="K23" s="0" t="n">
        <v>1</v>
      </c>
      <c r="L23" s="0" t="n">
        <v>49</v>
      </c>
      <c r="M23" s="0" t="n">
        <f aca="false">(Merge1[[#This Row],[Table2.COMPLEXITY_MISSED]]+Merge1[[#This Row],[Table2.COMPLEXITY_COVERED]])</f>
        <v>50</v>
      </c>
      <c r="N23" s="3" t="n">
        <f aca="false">(Merge1[[#This Row],[Table2.INSTRUCTION_COVERED]]/Merge1[[#This Row],[Instruction total]])*100</f>
        <v>97.2222222222222</v>
      </c>
      <c r="O23" s="3" t="n">
        <f aca="false">(I23/J23)*100</f>
        <v>100</v>
      </c>
      <c r="P23" s="3" t="str">
        <f aca="false">LEFT(Merge1[[#This Row],[Mutation Coverage]], SEARCH("%",Merge1[[#This Row],[Mutation Coverage]])-1)</f>
        <v>94</v>
      </c>
    </row>
    <row r="24" customFormat="false" ht="14.4" hidden="false" customHeight="false" outlineLevel="0" collapsed="false">
      <c r="A24" s="3" t="s">
        <v>80</v>
      </c>
      <c r="B24" s="3" t="s">
        <v>81</v>
      </c>
      <c r="C24" s="3" t="s">
        <v>82</v>
      </c>
      <c r="D24" s="3" t="s">
        <v>351</v>
      </c>
      <c r="E24" s="0" t="n">
        <v>8</v>
      </c>
      <c r="F24" s="0" t="n">
        <v>6967</v>
      </c>
      <c r="G24" s="0" t="n">
        <f aca="false">(Merge1[[#This Row],[Table2.INSTRUCTION_MISSED]]+Merge1[[#This Row],[Table2.INSTRUCTION_COVERED]])</f>
        <v>6975</v>
      </c>
      <c r="H24" s="0" t="n">
        <v>26</v>
      </c>
      <c r="I24" s="0" t="n">
        <v>1495</v>
      </c>
      <c r="J24" s="0" t="n">
        <f aca="false">(Merge1[[#This Row],[Table2.BRANCH_MISSED]]+Merge1[[#This Row],[Table2.BRANCH_COVERED]])</f>
        <v>1521</v>
      </c>
      <c r="K24" s="0" t="n">
        <v>26</v>
      </c>
      <c r="L24" s="0" t="n">
        <v>970</v>
      </c>
      <c r="M24" s="0" t="n">
        <f aca="false">(Merge1[[#This Row],[Table2.COMPLEXITY_MISSED]]+Merge1[[#This Row],[Table2.COMPLEXITY_COVERED]])</f>
        <v>996</v>
      </c>
      <c r="N24" s="3" t="n">
        <f aca="false">(Merge1[[#This Row],[Table2.INSTRUCTION_COVERED]]/Merge1[[#This Row],[Instruction total]])*100</f>
        <v>99.8853046594982</v>
      </c>
      <c r="O24" s="3" t="n">
        <f aca="false">(I24/J24)*100</f>
        <v>98.2905982905983</v>
      </c>
      <c r="P24" s="3" t="str">
        <f aca="false">LEFT(Merge1[[#This Row],[Mutation Coverage]], SEARCH("%",Merge1[[#This Row],[Mutation Coverage]])-1)</f>
        <v>92</v>
      </c>
    </row>
    <row r="25" customFormat="false" ht="14.4" hidden="false" customHeight="false" outlineLevel="0" collapsed="false">
      <c r="A25" s="3" t="s">
        <v>65</v>
      </c>
      <c r="B25" s="3" t="s">
        <v>66</v>
      </c>
      <c r="C25" s="3" t="s">
        <v>67</v>
      </c>
      <c r="D25" s="3" t="s">
        <v>356</v>
      </c>
      <c r="E25" s="0" t="n">
        <v>0</v>
      </c>
      <c r="F25" s="0" t="n">
        <v>185</v>
      </c>
      <c r="G25" s="0" t="n">
        <f aca="false">(Merge1[[#This Row],[Table2.INSTRUCTION_MISSED]]+Merge1[[#This Row],[Table2.INSTRUCTION_COVERED]])</f>
        <v>185</v>
      </c>
      <c r="H25" s="0" t="n">
        <v>0</v>
      </c>
      <c r="I25" s="0" t="n">
        <v>26</v>
      </c>
      <c r="J25" s="0" t="n">
        <f aca="false">(Merge1[[#This Row],[Table2.BRANCH_MISSED]]+Merge1[[#This Row],[Table2.BRANCH_COVERED]])</f>
        <v>26</v>
      </c>
      <c r="K25" s="0" t="n">
        <v>0</v>
      </c>
      <c r="L25" s="0" t="n">
        <v>25</v>
      </c>
      <c r="M25" s="0" t="n">
        <f aca="false">(Merge1[[#This Row],[Table2.COMPLEXITY_MISSED]]+Merge1[[#This Row],[Table2.COMPLEXITY_COVERED]])</f>
        <v>25</v>
      </c>
      <c r="N25" s="3" t="n">
        <f aca="false">(Merge1[[#This Row],[Table2.INSTRUCTION_COVERED]]/Merge1[[#This Row],[Instruction total]])*100</f>
        <v>100</v>
      </c>
      <c r="O25" s="3" t="n">
        <f aca="false">(I25/J25)*100</f>
        <v>100</v>
      </c>
      <c r="P25" s="3" t="str">
        <f aca="false">LEFT(Merge1[[#This Row],[Mutation Coverage]], SEARCH("%",Merge1[[#This Row],[Mutation Coverage]])-1)</f>
        <v>87</v>
      </c>
    </row>
    <row r="26" customFormat="false" ht="14.4" hidden="false" customHeight="false" outlineLevel="0" collapsed="false">
      <c r="A26" s="3" t="s">
        <v>74</v>
      </c>
      <c r="B26" s="3" t="s">
        <v>75</v>
      </c>
      <c r="C26" s="3" t="s">
        <v>76</v>
      </c>
      <c r="D26" s="3" t="s">
        <v>352</v>
      </c>
      <c r="E26" s="0" t="n">
        <v>14</v>
      </c>
      <c r="F26" s="0" t="n">
        <v>114</v>
      </c>
      <c r="G26" s="0" t="n">
        <f aca="false">(Merge1[[#This Row],[Table2.INSTRUCTION_MISSED]]+Merge1[[#This Row],[Table2.INSTRUCTION_COVERED]])</f>
        <v>128</v>
      </c>
      <c r="H26" s="0" t="n">
        <v>0</v>
      </c>
      <c r="I26" s="0" t="n">
        <v>8</v>
      </c>
      <c r="J26" s="0" t="n">
        <f aca="false">(Merge1[[#This Row],[Table2.BRANCH_MISSED]]+Merge1[[#This Row],[Table2.BRANCH_COVERED]])</f>
        <v>8</v>
      </c>
      <c r="K26" s="0" t="n">
        <v>0</v>
      </c>
      <c r="L26" s="0" t="n">
        <v>11</v>
      </c>
      <c r="M26" s="0" t="n">
        <f aca="false">(Merge1[[#This Row],[Table2.COMPLEXITY_MISSED]]+Merge1[[#This Row],[Table2.COMPLEXITY_COVERED]])</f>
        <v>11</v>
      </c>
      <c r="N26" s="3" t="n">
        <f aca="false">(Merge1[[#This Row],[Table2.INSTRUCTION_COVERED]]/Merge1[[#This Row],[Instruction total]])*100</f>
        <v>89.0625</v>
      </c>
      <c r="O26" s="3" t="n">
        <f aca="false">(I26/J26)*100</f>
        <v>100</v>
      </c>
      <c r="P26" s="3" t="str">
        <f aca="false">LEFT(Merge1[[#This Row],[Mutation Coverage]], SEARCH("%",Merge1[[#This Row],[Mutation Coverage]])-1)</f>
        <v>64</v>
      </c>
    </row>
    <row r="27" customFormat="false" ht="14.4" hidden="false" customHeight="false" outlineLevel="0" collapsed="false">
      <c r="A27" s="3" t="s">
        <v>68</v>
      </c>
      <c r="B27" s="3" t="s">
        <v>69</v>
      </c>
      <c r="C27" s="3" t="s">
        <v>70</v>
      </c>
      <c r="D27" s="3" t="s">
        <v>355</v>
      </c>
      <c r="E27" s="0" t="n">
        <v>25</v>
      </c>
      <c r="F27" s="0" t="n">
        <v>399</v>
      </c>
      <c r="G27" s="0" t="n">
        <f aca="false">(Merge1[[#This Row],[Table2.INSTRUCTION_MISSED]]+Merge1[[#This Row],[Table2.INSTRUCTION_COVERED]])</f>
        <v>424</v>
      </c>
      <c r="H27" s="0" t="n">
        <v>8</v>
      </c>
      <c r="I27" s="0" t="n">
        <v>68</v>
      </c>
      <c r="J27" s="0" t="n">
        <f aca="false">(Merge1[[#This Row],[Table2.BRANCH_MISSED]]+Merge1[[#This Row],[Table2.BRANCH_COVERED]])</f>
        <v>76</v>
      </c>
      <c r="K27" s="0" t="n">
        <v>8</v>
      </c>
      <c r="L27" s="0" t="n">
        <v>54</v>
      </c>
      <c r="M27" s="0" t="n">
        <f aca="false">(Merge1[[#This Row],[Table2.COMPLEXITY_MISSED]]+Merge1[[#This Row],[Table2.COMPLEXITY_COVERED]])</f>
        <v>62</v>
      </c>
      <c r="N27" s="3" t="n">
        <f aca="false">(Merge1[[#This Row],[Table2.INSTRUCTION_COVERED]]/Merge1[[#This Row],[Instruction total]])*100</f>
        <v>94.1037735849057</v>
      </c>
      <c r="O27" s="3" t="n">
        <f aca="false">(I27/J27)*100</f>
        <v>89.4736842105263</v>
      </c>
      <c r="P27" s="3" t="str">
        <f aca="false">LEFT(Merge1[[#This Row],[Mutation Coverage]], SEARCH("%",Merge1[[#This Row],[Mutation Coverage]])-1)</f>
        <v>90</v>
      </c>
    </row>
    <row r="28" customFormat="false" ht="14.4" hidden="false" customHeight="false" outlineLevel="0" collapsed="false">
      <c r="A28" s="3" t="s">
        <v>77</v>
      </c>
      <c r="B28" s="3" t="s">
        <v>78</v>
      </c>
      <c r="C28" s="3" t="s">
        <v>79</v>
      </c>
      <c r="D28" s="3" t="s">
        <v>371</v>
      </c>
      <c r="E28" s="0" t="n">
        <v>0</v>
      </c>
      <c r="F28" s="0" t="n">
        <v>1091</v>
      </c>
      <c r="G28" s="0" t="n">
        <f aca="false">(Merge1[[#This Row],[Table2.INSTRUCTION_MISSED]]+Merge1[[#This Row],[Table2.INSTRUCTION_COVERED]])</f>
        <v>1091</v>
      </c>
      <c r="H28" s="0" t="n">
        <v>0</v>
      </c>
      <c r="I28" s="0" t="n">
        <v>0</v>
      </c>
      <c r="J28" s="0" t="n">
        <f aca="false">(Merge1[[#This Row],[Table2.BRANCH_MISSED]]+Merge1[[#This Row],[Table2.BRANCH_COVERED]])</f>
        <v>0</v>
      </c>
      <c r="K28" s="0" t="n">
        <v>0</v>
      </c>
      <c r="L28" s="0" t="n">
        <v>18</v>
      </c>
      <c r="M28" s="0" t="n">
        <f aca="false">(Merge1[[#This Row],[Table2.COMPLEXITY_MISSED]]+Merge1[[#This Row],[Table2.COMPLEXITY_COVERED]])</f>
        <v>18</v>
      </c>
      <c r="N28" s="3" t="n">
        <f aca="false">(Merge1[[#This Row],[Table2.INSTRUCTION_COVERED]]/Merge1[[#This Row],[Instruction total]])*100</f>
        <v>100</v>
      </c>
      <c r="O28" s="3" t="n">
        <v>0</v>
      </c>
      <c r="P28" s="3" t="str">
        <f aca="false">LEFT(Merge1[[#This Row],[Mutation Coverage]], SEARCH("%",Merge1[[#This Row],[Mutation Coverage]])-1)</f>
        <v>100</v>
      </c>
    </row>
    <row r="29" customFormat="false" ht="14.4" hidden="false" customHeight="false" outlineLevel="0" collapsed="false">
      <c r="A29" s="3" t="s">
        <v>83</v>
      </c>
      <c r="B29" s="3" t="s">
        <v>84</v>
      </c>
      <c r="C29" s="3" t="s">
        <v>85</v>
      </c>
      <c r="D29" s="3" t="s">
        <v>374</v>
      </c>
      <c r="E29" s="0" t="n">
        <v>15</v>
      </c>
      <c r="F29" s="0" t="n">
        <v>476</v>
      </c>
      <c r="G29" s="0" t="n">
        <f aca="false">(Merge1[[#This Row],[Table2.INSTRUCTION_MISSED]]+Merge1[[#This Row],[Table2.INSTRUCTION_COVERED]])</f>
        <v>491</v>
      </c>
      <c r="H29" s="0" t="n">
        <v>15</v>
      </c>
      <c r="I29" s="0" t="n">
        <v>33</v>
      </c>
      <c r="J29" s="0" t="n">
        <f aca="false">(Merge1[[#This Row],[Table2.BRANCH_MISSED]]+Merge1[[#This Row],[Table2.BRANCH_COVERED]])</f>
        <v>48</v>
      </c>
      <c r="K29" s="0" t="n">
        <v>15</v>
      </c>
      <c r="L29" s="0" t="n">
        <v>28</v>
      </c>
      <c r="M29" s="0" t="n">
        <f aca="false">(Merge1[[#This Row],[Table2.COMPLEXITY_MISSED]]+Merge1[[#This Row],[Table2.COMPLEXITY_COVERED]])</f>
        <v>43</v>
      </c>
      <c r="N29" s="3" t="n">
        <f aca="false">(Merge1[[#This Row],[Table2.INSTRUCTION_COVERED]]/Merge1[[#This Row],[Instruction total]])*100</f>
        <v>96.9450101832994</v>
      </c>
      <c r="O29" s="3" t="n">
        <f aca="false">(I29/J29)*100</f>
        <v>68.75</v>
      </c>
      <c r="P29" s="3" t="str">
        <f aca="false">LEFT(Merge1[[#This Row],[Mutation Coverage]], SEARCH("%",Merge1[[#This Row],[Mutation Coverage]])-1)</f>
        <v>97</v>
      </c>
    </row>
    <row r="30" customFormat="false" ht="14.4" hidden="false" customHeight="false" outlineLevel="0" collapsed="false">
      <c r="A30" s="3" t="s">
        <v>86</v>
      </c>
      <c r="B30" s="3" t="s">
        <v>87</v>
      </c>
      <c r="C30" s="3" t="s">
        <v>88</v>
      </c>
      <c r="D30" s="3" t="s">
        <v>373</v>
      </c>
      <c r="E30" s="0" t="n">
        <v>0</v>
      </c>
      <c r="F30" s="0" t="n">
        <v>314</v>
      </c>
      <c r="G30" s="0" t="n">
        <f aca="false">(Merge1[[#This Row],[Table2.INSTRUCTION_MISSED]]+Merge1[[#This Row],[Table2.INSTRUCTION_COVERED]])</f>
        <v>314</v>
      </c>
      <c r="H30" s="0" t="n">
        <v>5</v>
      </c>
      <c r="I30" s="0" t="n">
        <v>41</v>
      </c>
      <c r="J30" s="0" t="n">
        <f aca="false">(Merge1[[#This Row],[Table2.BRANCH_MISSED]]+Merge1[[#This Row],[Table2.BRANCH_COVERED]])</f>
        <v>46</v>
      </c>
      <c r="K30" s="0" t="n">
        <v>5</v>
      </c>
      <c r="L30" s="0" t="n">
        <v>34</v>
      </c>
      <c r="M30" s="0" t="n">
        <f aca="false">(Merge1[[#This Row],[Table2.COMPLEXITY_MISSED]]+Merge1[[#This Row],[Table2.COMPLEXITY_COVERED]])</f>
        <v>39</v>
      </c>
      <c r="N30" s="3" t="n">
        <f aca="false">(Merge1[[#This Row],[Table2.INSTRUCTION_COVERED]]/Merge1[[#This Row],[Instruction total]])*100</f>
        <v>100</v>
      </c>
      <c r="O30" s="3" t="n">
        <f aca="false">(I30/J30)*100</f>
        <v>89.1304347826087</v>
      </c>
      <c r="P30" s="3" t="str">
        <f aca="false">LEFT(Merge1[[#This Row],[Mutation Coverage]], SEARCH("%",Merge1[[#This Row],[Mutation Coverage]])-1)</f>
        <v>89</v>
      </c>
    </row>
    <row r="31" customFormat="false" ht="14.4" hidden="false" customHeight="false" outlineLevel="0" collapsed="false">
      <c r="A31" s="3" t="s">
        <v>89</v>
      </c>
      <c r="B31" s="3" t="s">
        <v>90</v>
      </c>
      <c r="C31" s="3" t="s">
        <v>91</v>
      </c>
      <c r="D31" s="3" t="s">
        <v>362</v>
      </c>
      <c r="E31" s="0" t="n">
        <v>22</v>
      </c>
      <c r="F31" s="0" t="n">
        <v>795</v>
      </c>
      <c r="G31" s="0" t="n">
        <f aca="false">(Merge1[[#This Row],[Table2.INSTRUCTION_MISSED]]+Merge1[[#This Row],[Table2.INSTRUCTION_COVERED]])</f>
        <v>817</v>
      </c>
      <c r="H31" s="0" t="n">
        <v>6</v>
      </c>
      <c r="I31" s="0" t="n">
        <v>118</v>
      </c>
      <c r="J31" s="0" t="n">
        <f aca="false">(Merge1[[#This Row],[Table2.BRANCH_MISSED]]+Merge1[[#This Row],[Table2.BRANCH_COVERED]])</f>
        <v>124</v>
      </c>
      <c r="K31" s="0" t="n">
        <v>6</v>
      </c>
      <c r="L31" s="0" t="n">
        <v>107</v>
      </c>
      <c r="M31" s="0" t="n">
        <f aca="false">(Merge1[[#This Row],[Table2.COMPLEXITY_MISSED]]+Merge1[[#This Row],[Table2.COMPLEXITY_COVERED]])</f>
        <v>113</v>
      </c>
      <c r="N31" s="3" t="n">
        <f aca="false">(Merge1[[#This Row],[Table2.INSTRUCTION_COVERED]]/Merge1[[#This Row],[Instruction total]])*100</f>
        <v>97.3072215422277</v>
      </c>
      <c r="O31" s="3" t="n">
        <f aca="false">(I31/J31)*100</f>
        <v>95.1612903225807</v>
      </c>
      <c r="P31" s="3" t="str">
        <f aca="false">LEFT(Merge1[[#This Row],[Mutation Coverage]], SEARCH("%",Merge1[[#This Row],[Mutation Coverage]])-1)</f>
        <v>55</v>
      </c>
    </row>
    <row r="32" customFormat="false" ht="14.4" hidden="false" customHeight="false" outlineLevel="0" collapsed="false">
      <c r="A32" s="3" t="s">
        <v>92</v>
      </c>
      <c r="B32" s="3" t="s">
        <v>93</v>
      </c>
      <c r="C32" s="3" t="s">
        <v>94</v>
      </c>
      <c r="D32" s="3" t="s">
        <v>413</v>
      </c>
      <c r="E32" s="0" t="n">
        <v>0</v>
      </c>
      <c r="F32" s="0" t="n">
        <v>40</v>
      </c>
      <c r="G32" s="0" t="n">
        <f aca="false">(Merge1[[#This Row],[Table2.INSTRUCTION_MISSED]]+Merge1[[#This Row],[Table2.INSTRUCTION_COVERED]])</f>
        <v>40</v>
      </c>
      <c r="H32" s="0" t="n">
        <v>0</v>
      </c>
      <c r="I32" s="0" t="n">
        <v>0</v>
      </c>
      <c r="J32" s="0" t="n">
        <f aca="false">(Merge1[[#This Row],[Table2.BRANCH_MISSED]]+Merge1[[#This Row],[Table2.BRANCH_COVERED]])</f>
        <v>0</v>
      </c>
      <c r="K32" s="0" t="n">
        <v>0</v>
      </c>
      <c r="L32" s="0" t="n">
        <v>8</v>
      </c>
      <c r="M32" s="0" t="n">
        <f aca="false">(Merge1[[#This Row],[Table2.COMPLEXITY_MISSED]]+Merge1[[#This Row],[Table2.COMPLEXITY_COVERED]])</f>
        <v>8</v>
      </c>
      <c r="N32" s="3" t="n">
        <f aca="false">(Merge1[[#This Row],[Table2.INSTRUCTION_COVERED]]/Merge1[[#This Row],[Instruction total]])*100</f>
        <v>100</v>
      </c>
      <c r="O32" s="3" t="n">
        <v>0</v>
      </c>
      <c r="P32" s="3" t="str">
        <f aca="false">LEFT(Merge1[[#This Row],[Mutation Coverage]], SEARCH("%",Merge1[[#This Row],[Mutation Coverage]])-1)</f>
        <v>100</v>
      </c>
    </row>
    <row r="33" customFormat="false" ht="14.4" hidden="false" customHeight="false" outlineLevel="0" collapsed="false">
      <c r="A33" s="3" t="s">
        <v>228</v>
      </c>
      <c r="B33" s="3" t="s">
        <v>229</v>
      </c>
      <c r="C33" s="3" t="s">
        <v>230</v>
      </c>
      <c r="D33" s="3" t="s">
        <v>379</v>
      </c>
      <c r="E33" s="0" t="n">
        <v>744</v>
      </c>
      <c r="F33" s="0" t="n">
        <v>1695</v>
      </c>
      <c r="G33" s="0" t="n">
        <f aca="false">(Merge1[[#This Row],[Table2.INSTRUCTION_MISSED]]+Merge1[[#This Row],[Table2.INSTRUCTION_COVERED]])</f>
        <v>2439</v>
      </c>
      <c r="H33" s="0" t="n">
        <v>164</v>
      </c>
      <c r="I33" s="0" t="n">
        <v>262</v>
      </c>
      <c r="J33" s="0" t="n">
        <f aca="false">(Merge1[[#This Row],[Table2.BRANCH_MISSED]]+Merge1[[#This Row],[Table2.BRANCH_COVERED]])</f>
        <v>426</v>
      </c>
      <c r="K33" s="0" t="n">
        <v>128</v>
      </c>
      <c r="L33" s="0" t="n">
        <v>143</v>
      </c>
      <c r="M33" s="0" t="n">
        <f aca="false">(Merge1[[#This Row],[Table2.COMPLEXITY_MISSED]]+Merge1[[#This Row],[Table2.COMPLEXITY_COVERED]])</f>
        <v>271</v>
      </c>
      <c r="N33" s="3" t="n">
        <f aca="false">(Merge1[[#This Row],[Table2.INSTRUCTION_COVERED]]/Merge1[[#This Row],[Instruction total]])*100</f>
        <v>69.4956949569496</v>
      </c>
      <c r="O33" s="3" t="n">
        <f aca="false">(I33/J33)*100</f>
        <v>61.5023474178404</v>
      </c>
      <c r="P33" s="3" t="str">
        <f aca="false">LEFT(Merge1[[#This Row],[Mutation Coverage]], SEARCH("%",Merge1[[#This Row],[Mutation Coverage]])-1)</f>
        <v>68</v>
      </c>
    </row>
    <row r="34" customFormat="false" ht="14.4" hidden="false" customHeight="false" outlineLevel="0" collapsed="false">
      <c r="A34" s="3" t="s">
        <v>225</v>
      </c>
      <c r="B34" s="3" t="s">
        <v>226</v>
      </c>
      <c r="C34" s="3" t="s">
        <v>227</v>
      </c>
      <c r="D34" s="3" t="s">
        <v>384</v>
      </c>
      <c r="E34" s="0" t="n">
        <v>13</v>
      </c>
      <c r="F34" s="0" t="n">
        <v>68</v>
      </c>
      <c r="G34" s="0" t="n">
        <f aca="false">(Merge1[[#This Row],[Table2.INSTRUCTION_MISSED]]+Merge1[[#This Row],[Table2.INSTRUCTION_COVERED]])</f>
        <v>81</v>
      </c>
      <c r="H34" s="0" t="n">
        <v>2</v>
      </c>
      <c r="I34" s="0" t="n">
        <v>2</v>
      </c>
      <c r="J34" s="0" t="n">
        <f aca="false">(Merge1[[#This Row],[Table2.BRANCH_MISSED]]+Merge1[[#This Row],[Table2.BRANCH_COVERED]])</f>
        <v>4</v>
      </c>
      <c r="K34" s="0" t="n">
        <v>4</v>
      </c>
      <c r="L34" s="0" t="n">
        <v>4</v>
      </c>
      <c r="M34" s="0" t="n">
        <f aca="false">(Merge1[[#This Row],[Table2.COMPLEXITY_MISSED]]+Merge1[[#This Row],[Table2.COMPLEXITY_COVERED]])</f>
        <v>8</v>
      </c>
      <c r="N34" s="3" t="n">
        <f aca="false">(Merge1[[#This Row],[Table2.INSTRUCTION_COVERED]]/Merge1[[#This Row],[Instruction total]])*100</f>
        <v>83.9506172839506</v>
      </c>
      <c r="O34" s="3" t="n">
        <f aca="false">(I34/J34)*100</f>
        <v>50</v>
      </c>
      <c r="P34" s="3" t="str">
        <f aca="false">LEFT(Merge1[[#This Row],[Mutation Coverage]], SEARCH("%",Merge1[[#This Row],[Mutation Coverage]])-1)</f>
        <v>44</v>
      </c>
    </row>
    <row r="35" customFormat="false" ht="14.4" hidden="false" customHeight="false" outlineLevel="0" collapsed="false">
      <c r="A35" s="3" t="s">
        <v>219</v>
      </c>
      <c r="B35" s="3" t="s">
        <v>220</v>
      </c>
      <c r="C35" s="3" t="s">
        <v>221</v>
      </c>
      <c r="D35" s="3" t="s">
        <v>387</v>
      </c>
      <c r="E35" s="0" t="n">
        <v>25</v>
      </c>
      <c r="F35" s="0" t="n">
        <v>393</v>
      </c>
      <c r="G35" s="0" t="n">
        <f aca="false">(Merge1[[#This Row],[Table2.INSTRUCTION_MISSED]]+Merge1[[#This Row],[Table2.INSTRUCTION_COVERED]])</f>
        <v>418</v>
      </c>
      <c r="H35" s="0" t="n">
        <v>9</v>
      </c>
      <c r="I35" s="0" t="n">
        <v>65</v>
      </c>
      <c r="J35" s="0" t="n">
        <f aca="false">(Merge1[[#This Row],[Table2.BRANCH_MISSED]]+Merge1[[#This Row],[Table2.BRANCH_COVERED]])</f>
        <v>74</v>
      </c>
      <c r="K35" s="0" t="n">
        <v>10</v>
      </c>
      <c r="L35" s="0" t="n">
        <v>41</v>
      </c>
      <c r="M35" s="0" t="n">
        <f aca="false">(Merge1[[#This Row],[Table2.COMPLEXITY_MISSED]]+Merge1[[#This Row],[Table2.COMPLEXITY_COVERED]])</f>
        <v>51</v>
      </c>
      <c r="N35" s="3" t="n">
        <f aca="false">(Merge1[[#This Row],[Table2.INSTRUCTION_COVERED]]/Merge1[[#This Row],[Instruction total]])*100</f>
        <v>94.0191387559809</v>
      </c>
      <c r="O35" s="3" t="n">
        <f aca="false">(I35/J35)*100</f>
        <v>87.8378378378378</v>
      </c>
      <c r="P35" s="3" t="str">
        <f aca="false">LEFT(Merge1[[#This Row],[Mutation Coverage]], SEARCH("%",Merge1[[#This Row],[Mutation Coverage]])-1)</f>
        <v>73</v>
      </c>
    </row>
    <row r="36" customFormat="false" ht="14.4" hidden="false" customHeight="false" outlineLevel="0" collapsed="false">
      <c r="A36" s="3" t="s">
        <v>214</v>
      </c>
      <c r="B36" s="3" t="s">
        <v>215</v>
      </c>
      <c r="C36" s="3" t="s">
        <v>216</v>
      </c>
      <c r="D36" s="3" t="s">
        <v>388</v>
      </c>
      <c r="E36" s="0" t="n">
        <v>47</v>
      </c>
      <c r="F36" s="0" t="n">
        <v>678</v>
      </c>
      <c r="G36" s="0" t="n">
        <f aca="false">(Merge1[[#This Row],[Table2.INSTRUCTION_MISSED]]+Merge1[[#This Row],[Table2.INSTRUCTION_COVERED]])</f>
        <v>725</v>
      </c>
      <c r="H36" s="0" t="n">
        <v>16</v>
      </c>
      <c r="I36" s="0" t="n">
        <v>66</v>
      </c>
      <c r="J36" s="0" t="n">
        <f aca="false">(Merge1[[#This Row],[Table2.BRANCH_MISSED]]+Merge1[[#This Row],[Table2.BRANCH_COVERED]])</f>
        <v>82</v>
      </c>
      <c r="K36" s="0" t="n">
        <v>14</v>
      </c>
      <c r="L36" s="0" t="n">
        <v>62</v>
      </c>
      <c r="M36" s="0" t="n">
        <f aca="false">(Merge1[[#This Row],[Table2.COMPLEXITY_MISSED]]+Merge1[[#This Row],[Table2.COMPLEXITY_COVERED]])</f>
        <v>76</v>
      </c>
      <c r="N36" s="3" t="n">
        <f aca="false">(Merge1[[#This Row],[Table2.INSTRUCTION_COVERED]]/Merge1[[#This Row],[Instruction total]])*100</f>
        <v>93.5172413793103</v>
      </c>
      <c r="O36" s="3" t="n">
        <f aca="false">(I36/J36)*100</f>
        <v>80.4878048780488</v>
      </c>
      <c r="P36" s="3" t="str">
        <f aca="false">LEFT(Merge1[[#This Row],[Mutation Coverage]], SEARCH("%",Merge1[[#This Row],[Mutation Coverage]])-1)</f>
        <v>22</v>
      </c>
    </row>
    <row r="37" customFormat="false" ht="14.4" hidden="false" customHeight="false" outlineLevel="0" collapsed="false">
      <c r="A37" s="3" t="s">
        <v>211</v>
      </c>
      <c r="B37" s="3" t="s">
        <v>212</v>
      </c>
      <c r="C37" s="3" t="s">
        <v>213</v>
      </c>
      <c r="D37" s="3" t="s">
        <v>389</v>
      </c>
      <c r="E37" s="0" t="n">
        <v>16</v>
      </c>
      <c r="F37" s="0" t="n">
        <v>186</v>
      </c>
      <c r="G37" s="0" t="n">
        <f aca="false">(Merge1[[#This Row],[Table2.INSTRUCTION_MISSED]]+Merge1[[#This Row],[Table2.INSTRUCTION_COVERED]])</f>
        <v>202</v>
      </c>
      <c r="H37" s="0" t="n">
        <v>3</v>
      </c>
      <c r="I37" s="0" t="n">
        <v>21</v>
      </c>
      <c r="J37" s="0" t="n">
        <f aca="false">(Merge1[[#This Row],[Table2.BRANCH_MISSED]]+Merge1[[#This Row],[Table2.BRANCH_COVERED]])</f>
        <v>24</v>
      </c>
      <c r="K37" s="0" t="n">
        <v>4</v>
      </c>
      <c r="L37" s="0" t="n">
        <v>17</v>
      </c>
      <c r="M37" s="0" t="n">
        <f aca="false">(Merge1[[#This Row],[Table2.COMPLEXITY_MISSED]]+Merge1[[#This Row],[Table2.COMPLEXITY_COVERED]])</f>
        <v>21</v>
      </c>
      <c r="N37" s="3" t="n">
        <f aca="false">(Merge1[[#This Row],[Table2.INSTRUCTION_COVERED]]/Merge1[[#This Row],[Instruction total]])*100</f>
        <v>92.0792079207921</v>
      </c>
      <c r="O37" s="3" t="n">
        <f aca="false">(I37/J37)*100</f>
        <v>87.5</v>
      </c>
      <c r="P37" s="3" t="str">
        <f aca="false">LEFT(Merge1[[#This Row],[Mutation Coverage]], SEARCH("%",Merge1[[#This Row],[Mutation Coverage]])-1)</f>
        <v>96</v>
      </c>
    </row>
    <row r="38" customFormat="false" ht="14.4" hidden="false" customHeight="false" outlineLevel="0" collapsed="false">
      <c r="A38" s="3" t="s">
        <v>170</v>
      </c>
      <c r="B38" s="3" t="s">
        <v>171</v>
      </c>
      <c r="C38" s="3" t="s">
        <v>172</v>
      </c>
      <c r="D38" s="3" t="s">
        <v>394</v>
      </c>
      <c r="E38" s="0" t="n">
        <v>5</v>
      </c>
      <c r="F38" s="0" t="n">
        <v>197</v>
      </c>
      <c r="G38" s="0" t="n">
        <f aca="false">(Merge1[[#This Row],[Table2.INSTRUCTION_MISSED]]+Merge1[[#This Row],[Table2.INSTRUCTION_COVERED]])</f>
        <v>202</v>
      </c>
      <c r="H38" s="0" t="n">
        <v>1</v>
      </c>
      <c r="I38" s="0" t="n">
        <v>5</v>
      </c>
      <c r="J38" s="0" t="n">
        <f aca="false">(Merge1[[#This Row],[Table2.BRANCH_MISSED]]+Merge1[[#This Row],[Table2.BRANCH_COVERED]])</f>
        <v>6</v>
      </c>
      <c r="K38" s="0" t="n">
        <v>1</v>
      </c>
      <c r="L38" s="0" t="n">
        <v>17</v>
      </c>
      <c r="M38" s="0" t="n">
        <f aca="false">(Merge1[[#This Row],[Table2.COMPLEXITY_MISSED]]+Merge1[[#This Row],[Table2.COMPLEXITY_COVERED]])</f>
        <v>18</v>
      </c>
      <c r="N38" s="3" t="n">
        <f aca="false">(Merge1[[#This Row],[Table2.INSTRUCTION_COVERED]]/Merge1[[#This Row],[Instruction total]])*100</f>
        <v>97.5247524752475</v>
      </c>
      <c r="O38" s="3" t="n">
        <f aca="false">(I38/J38)*100</f>
        <v>83.3333333333333</v>
      </c>
      <c r="P38" s="3" t="str">
        <f aca="false">LEFT(Merge1[[#This Row],[Mutation Coverage]], SEARCH("%",Merge1[[#This Row],[Mutation Coverage]])-1)</f>
        <v>93</v>
      </c>
    </row>
    <row r="39" customFormat="false" ht="14.4" hidden="false" customHeight="false" outlineLevel="0" collapsed="false">
      <c r="A39" s="3" t="s">
        <v>217</v>
      </c>
      <c r="B39" s="3" t="s">
        <v>218</v>
      </c>
      <c r="C39" s="3" t="s">
        <v>209</v>
      </c>
      <c r="D39" s="3" t="s">
        <v>390</v>
      </c>
      <c r="E39" s="0" t="n">
        <v>0</v>
      </c>
      <c r="F39" s="0" t="n">
        <v>42</v>
      </c>
      <c r="G39" s="0" t="n">
        <f aca="false">(Merge1[[#This Row],[Table2.INSTRUCTION_MISSED]]+Merge1[[#This Row],[Table2.INSTRUCTION_COVERED]])</f>
        <v>42</v>
      </c>
      <c r="H39" s="0" t="n">
        <v>0</v>
      </c>
      <c r="I39" s="0" t="n">
        <v>10</v>
      </c>
      <c r="J39" s="0" t="n">
        <f aca="false">(Merge1[[#This Row],[Table2.BRANCH_MISSED]]+Merge1[[#This Row],[Table2.BRANCH_COVERED]])</f>
        <v>10</v>
      </c>
      <c r="K39" s="0" t="n">
        <v>0</v>
      </c>
      <c r="L39" s="0" t="n">
        <v>7</v>
      </c>
      <c r="M39" s="0" t="n">
        <f aca="false">(Merge1[[#This Row],[Table2.COMPLEXITY_MISSED]]+Merge1[[#This Row],[Table2.COMPLEXITY_COVERED]])</f>
        <v>7</v>
      </c>
      <c r="N39" s="3" t="n">
        <f aca="false">(Merge1[[#This Row],[Table2.INSTRUCTION_COVERED]]/Merge1[[#This Row],[Instruction total]])*100</f>
        <v>100</v>
      </c>
      <c r="O39" s="3" t="n">
        <f aca="false">(I39/J39)*100</f>
        <v>100</v>
      </c>
      <c r="P39" s="3" t="str">
        <f aca="false">LEFT(Merge1[[#This Row],[Mutation Coverage]], SEARCH("%",Merge1[[#This Row],[Mutation Coverage]])-1)</f>
        <v>92</v>
      </c>
    </row>
    <row r="40" customFormat="false" ht="14.4" hidden="false" customHeight="false" outlineLevel="0" collapsed="false">
      <c r="A40" s="3" t="s">
        <v>173</v>
      </c>
      <c r="B40" s="3" t="s">
        <v>174</v>
      </c>
      <c r="C40" s="3" t="s">
        <v>175</v>
      </c>
      <c r="D40" s="3" t="s">
        <v>393</v>
      </c>
      <c r="E40" s="0" t="n">
        <v>27</v>
      </c>
      <c r="F40" s="0" t="n">
        <v>82</v>
      </c>
      <c r="G40" s="0" t="n">
        <f aca="false">(Merge1[[#This Row],[Table2.INSTRUCTION_MISSED]]+Merge1[[#This Row],[Table2.INSTRUCTION_COVERED]])</f>
        <v>109</v>
      </c>
      <c r="H40" s="0" t="n">
        <v>0</v>
      </c>
      <c r="I40" s="0" t="n">
        <v>0</v>
      </c>
      <c r="J40" s="0" t="n">
        <f aca="false">(Merge1[[#This Row],[Table2.BRANCH_MISSED]]+Merge1[[#This Row],[Table2.BRANCH_COVERED]])</f>
        <v>0</v>
      </c>
      <c r="K40" s="0" t="n">
        <v>0</v>
      </c>
      <c r="L40" s="0" t="n">
        <v>3</v>
      </c>
      <c r="M40" s="0" t="n">
        <f aca="false">(Merge1[[#This Row],[Table2.COMPLEXITY_MISSED]]+Merge1[[#This Row],[Table2.COMPLEXITY_COVERED]])</f>
        <v>3</v>
      </c>
      <c r="N40" s="3" t="n">
        <f aca="false">(Merge1[[#This Row],[Table2.INSTRUCTION_COVERED]]/Merge1[[#This Row],[Instruction total]])*100</f>
        <v>75.2293577981651</v>
      </c>
      <c r="O40" s="3" t="n">
        <v>0</v>
      </c>
      <c r="P40" s="3" t="str">
        <f aca="false">LEFT(Merge1[[#This Row],[Mutation Coverage]], SEARCH("%",Merge1[[#This Row],[Mutation Coverage]])-1)</f>
        <v>100</v>
      </c>
    </row>
    <row r="41" customFormat="false" ht="14.4" hidden="false" customHeight="false" outlineLevel="0" collapsed="false">
      <c r="A41" s="3" t="s">
        <v>222</v>
      </c>
      <c r="B41" s="3" t="s">
        <v>223</v>
      </c>
      <c r="C41" s="3" t="s">
        <v>224</v>
      </c>
      <c r="D41" s="3" t="s">
        <v>391</v>
      </c>
      <c r="E41" s="0" t="n">
        <v>52</v>
      </c>
      <c r="F41" s="0" t="n">
        <v>1034</v>
      </c>
      <c r="G41" s="0" t="n">
        <f aca="false">(Merge1[[#This Row],[Table2.INSTRUCTION_MISSED]]+Merge1[[#This Row],[Table2.INSTRUCTION_COVERED]])</f>
        <v>1086</v>
      </c>
      <c r="H41" s="0" t="n">
        <v>17</v>
      </c>
      <c r="I41" s="0" t="n">
        <v>131</v>
      </c>
      <c r="J41" s="0" t="n">
        <f aca="false">(Merge1[[#This Row],[Table2.BRANCH_MISSED]]+Merge1[[#This Row],[Table2.BRANCH_COVERED]])</f>
        <v>148</v>
      </c>
      <c r="K41" s="0" t="n">
        <v>16</v>
      </c>
      <c r="L41" s="0" t="n">
        <v>88</v>
      </c>
      <c r="M41" s="0" t="n">
        <f aca="false">(Merge1[[#This Row],[Table2.COMPLEXITY_MISSED]]+Merge1[[#This Row],[Table2.COMPLEXITY_COVERED]])</f>
        <v>104</v>
      </c>
      <c r="N41" s="3" t="n">
        <f aca="false">(Merge1[[#This Row],[Table2.INSTRUCTION_COVERED]]/Merge1[[#This Row],[Instruction total]])*100</f>
        <v>95.2117863720074</v>
      </c>
      <c r="O41" s="3" t="n">
        <f aca="false">(I41/J41)*100</f>
        <v>88.5135135135135</v>
      </c>
      <c r="P41" s="3" t="str">
        <f aca="false">LEFT(Merge1[[#This Row],[Mutation Coverage]], SEARCH("%",Merge1[[#This Row],[Mutation Coverage]])-1)</f>
        <v>86</v>
      </c>
    </row>
    <row r="42" customFormat="false" ht="14.4" hidden="false" customHeight="false" outlineLevel="0" collapsed="false">
      <c r="A42" s="3" t="s">
        <v>176</v>
      </c>
      <c r="B42" s="3" t="s">
        <v>177</v>
      </c>
      <c r="C42" s="3" t="s">
        <v>9</v>
      </c>
      <c r="D42" s="3" t="s">
        <v>408</v>
      </c>
      <c r="E42" s="0" t="n">
        <v>0</v>
      </c>
      <c r="F42" s="0" t="n">
        <v>97</v>
      </c>
      <c r="G42" s="0" t="n">
        <f aca="false">(Merge1[[#This Row],[Table2.INSTRUCTION_MISSED]]+Merge1[[#This Row],[Table2.INSTRUCTION_COVERED]])</f>
        <v>97</v>
      </c>
      <c r="H42" s="0" t="n">
        <v>0</v>
      </c>
      <c r="I42" s="0" t="n">
        <v>2</v>
      </c>
      <c r="J42" s="0" t="n">
        <f aca="false">(Merge1[[#This Row],[Table2.BRANCH_MISSED]]+Merge1[[#This Row],[Table2.BRANCH_COVERED]])</f>
        <v>2</v>
      </c>
      <c r="K42" s="0" t="n">
        <v>0</v>
      </c>
      <c r="L42" s="0" t="n">
        <v>15</v>
      </c>
      <c r="M42" s="0" t="n">
        <f aca="false">(Merge1[[#This Row],[Table2.COMPLEXITY_MISSED]]+Merge1[[#This Row],[Table2.COMPLEXITY_COVERED]])</f>
        <v>15</v>
      </c>
      <c r="N42" s="3" t="n">
        <f aca="false">(Merge1[[#This Row],[Table2.INSTRUCTION_COVERED]]/Merge1[[#This Row],[Instruction total]])*100</f>
        <v>100</v>
      </c>
      <c r="O42" s="3" t="n">
        <f aca="false">(I42/J42)*100</f>
        <v>100</v>
      </c>
      <c r="P42" s="3" t="str">
        <f aca="false">LEFT(Merge1[[#This Row],[Mutation Coverage]], SEARCH("%",Merge1[[#This Row],[Mutation Coverage]])-1)</f>
        <v>90</v>
      </c>
    </row>
    <row r="43" customFormat="false" ht="14.4" hidden="false" customHeight="false" outlineLevel="0" collapsed="false">
      <c r="A43" s="3" t="s">
        <v>178</v>
      </c>
      <c r="B43" s="3" t="s">
        <v>177</v>
      </c>
      <c r="C43" s="3" t="s">
        <v>9</v>
      </c>
      <c r="D43" s="3" t="s">
        <v>405</v>
      </c>
      <c r="E43" s="0" t="n">
        <v>0</v>
      </c>
      <c r="F43" s="0" t="n">
        <v>97</v>
      </c>
      <c r="G43" s="0" t="n">
        <f aca="false">(Merge1[[#This Row],[Table2.INSTRUCTION_MISSED]]+Merge1[[#This Row],[Table2.INSTRUCTION_COVERED]])</f>
        <v>97</v>
      </c>
      <c r="H43" s="0" t="n">
        <v>0</v>
      </c>
      <c r="I43" s="0" t="n">
        <v>2</v>
      </c>
      <c r="J43" s="0" t="n">
        <f aca="false">(Merge1[[#This Row],[Table2.BRANCH_MISSED]]+Merge1[[#This Row],[Table2.BRANCH_COVERED]])</f>
        <v>2</v>
      </c>
      <c r="K43" s="0" t="n">
        <v>0</v>
      </c>
      <c r="L43" s="0" t="n">
        <v>15</v>
      </c>
      <c r="M43" s="0" t="n">
        <f aca="false">(Merge1[[#This Row],[Table2.COMPLEXITY_MISSED]]+Merge1[[#This Row],[Table2.COMPLEXITY_COVERED]])</f>
        <v>15</v>
      </c>
      <c r="N43" s="3" t="n">
        <f aca="false">(Merge1[[#This Row],[Table2.INSTRUCTION_COVERED]]/Merge1[[#This Row],[Instruction total]])*100</f>
        <v>100</v>
      </c>
      <c r="O43" s="3" t="n">
        <f aca="false">(I43/J43)*100</f>
        <v>100</v>
      </c>
      <c r="P43" s="3" t="str">
        <f aca="false">LEFT(Merge1[[#This Row],[Mutation Coverage]], SEARCH("%",Merge1[[#This Row],[Mutation Coverage]])-1)</f>
        <v>90</v>
      </c>
    </row>
    <row r="44" customFormat="false" ht="14.4" hidden="false" customHeight="false" outlineLevel="0" collapsed="false">
      <c r="A44" s="3" t="s">
        <v>179</v>
      </c>
      <c r="B44" s="3" t="s">
        <v>180</v>
      </c>
      <c r="C44" s="3" t="s">
        <v>181</v>
      </c>
      <c r="D44" s="3" t="s">
        <v>409</v>
      </c>
      <c r="E44" s="0" t="n">
        <v>0</v>
      </c>
      <c r="F44" s="0" t="n">
        <v>228</v>
      </c>
      <c r="G44" s="0" t="n">
        <f aca="false">(Merge1[[#This Row],[Table2.INSTRUCTION_MISSED]]+Merge1[[#This Row],[Table2.INSTRUCTION_COVERED]])</f>
        <v>228</v>
      </c>
      <c r="H44" s="0" t="n">
        <v>0</v>
      </c>
      <c r="I44" s="0" t="n">
        <v>24</v>
      </c>
      <c r="J44" s="0" t="n">
        <f aca="false">(Merge1[[#This Row],[Table2.BRANCH_MISSED]]+Merge1[[#This Row],[Table2.BRANCH_COVERED]])</f>
        <v>24</v>
      </c>
      <c r="K44" s="0" t="n">
        <v>0</v>
      </c>
      <c r="L44" s="0" t="n">
        <v>20</v>
      </c>
      <c r="M44" s="0" t="n">
        <f aca="false">(Merge1[[#This Row],[Table2.COMPLEXITY_MISSED]]+Merge1[[#This Row],[Table2.COMPLEXITY_COVERED]])</f>
        <v>20</v>
      </c>
      <c r="N44" s="3" t="n">
        <f aca="false">(Merge1[[#This Row],[Table2.INSTRUCTION_COVERED]]/Merge1[[#This Row],[Instruction total]])*100</f>
        <v>100</v>
      </c>
      <c r="O44" s="3" t="n">
        <f aca="false">(I44/J44)*100</f>
        <v>100</v>
      </c>
      <c r="P44" s="3" t="str">
        <f aca="false">LEFT(Merge1[[#This Row],[Mutation Coverage]], SEARCH("%",Merge1[[#This Row],[Mutation Coverage]])-1)</f>
        <v>79</v>
      </c>
    </row>
    <row r="45" customFormat="false" ht="14.4" hidden="false" customHeight="false" outlineLevel="0" collapsed="false">
      <c r="A45" s="3" t="s">
        <v>182</v>
      </c>
      <c r="B45" s="3" t="s">
        <v>183</v>
      </c>
      <c r="C45" s="3" t="s">
        <v>184</v>
      </c>
      <c r="D45" s="3" t="s">
        <v>407</v>
      </c>
      <c r="E45" s="0" t="n">
        <v>44</v>
      </c>
      <c r="F45" s="0" t="n">
        <v>594</v>
      </c>
      <c r="G45" s="0" t="n">
        <f aca="false">(Merge1[[#This Row],[Table2.INSTRUCTION_MISSED]]+Merge1[[#This Row],[Table2.INSTRUCTION_COVERED]])</f>
        <v>638</v>
      </c>
      <c r="H45" s="0" t="n">
        <v>6</v>
      </c>
      <c r="I45" s="0" t="n">
        <v>86</v>
      </c>
      <c r="J45" s="0" t="n">
        <f aca="false">(Merge1[[#This Row],[Table2.BRANCH_MISSED]]+Merge1[[#This Row],[Table2.BRANCH_COVERED]])</f>
        <v>92</v>
      </c>
      <c r="K45" s="0" t="n">
        <v>8</v>
      </c>
      <c r="L45" s="0" t="n">
        <v>68</v>
      </c>
      <c r="M45" s="0" t="n">
        <f aca="false">(Merge1[[#This Row],[Table2.COMPLEXITY_MISSED]]+Merge1[[#This Row],[Table2.COMPLEXITY_COVERED]])</f>
        <v>76</v>
      </c>
      <c r="N45" s="3" t="n">
        <f aca="false">(Merge1[[#This Row],[Table2.INSTRUCTION_COVERED]]/Merge1[[#This Row],[Instruction total]])*100</f>
        <v>93.1034482758621</v>
      </c>
      <c r="O45" s="3" t="n">
        <f aca="false">(I45/J45)*100</f>
        <v>93.4782608695652</v>
      </c>
      <c r="P45" s="3" t="str">
        <f aca="false">LEFT(Merge1[[#This Row],[Mutation Coverage]], SEARCH("%",Merge1[[#This Row],[Mutation Coverage]])-1)</f>
        <v>78</v>
      </c>
    </row>
    <row r="46" customFormat="false" ht="14.4" hidden="false" customHeight="false" outlineLevel="0" collapsed="false">
      <c r="A46" s="3" t="s">
        <v>313</v>
      </c>
      <c r="B46" s="3" t="s">
        <v>272</v>
      </c>
      <c r="C46" s="3" t="s">
        <v>21</v>
      </c>
      <c r="D46" s="3" t="s">
        <v>398</v>
      </c>
      <c r="E46" s="0" t="n">
        <v>0</v>
      </c>
      <c r="F46" s="0" t="n">
        <v>43</v>
      </c>
      <c r="G46" s="0" t="n">
        <f aca="false">(Merge1[[#This Row],[Table2.INSTRUCTION_MISSED]]+Merge1[[#This Row],[Table2.INSTRUCTION_COVERED]])</f>
        <v>43</v>
      </c>
      <c r="H46" s="0" t="n">
        <v>0</v>
      </c>
      <c r="I46" s="0" t="n">
        <v>0</v>
      </c>
      <c r="J46" s="0" t="n">
        <f aca="false">(Merge1[[#This Row],[Table2.BRANCH_MISSED]]+Merge1[[#This Row],[Table2.BRANCH_COVERED]])</f>
        <v>0</v>
      </c>
      <c r="K46" s="0" t="n">
        <v>0</v>
      </c>
      <c r="L46" s="0" t="n">
        <v>9</v>
      </c>
      <c r="M46" s="0" t="n">
        <f aca="false">(Merge1[[#This Row],[Table2.COMPLEXITY_MISSED]]+Merge1[[#This Row],[Table2.COMPLEXITY_COVERED]])</f>
        <v>9</v>
      </c>
      <c r="N46" s="3" t="n">
        <f aca="false">(Merge1[[#This Row],[Table2.INSTRUCTION_COVERED]]/Merge1[[#This Row],[Instruction total]])*100</f>
        <v>100</v>
      </c>
      <c r="O46" s="3" t="n">
        <v>0</v>
      </c>
      <c r="P46" s="3" t="str">
        <f aca="false">LEFT(Merge1[[#This Row],[Mutation Coverage]], SEARCH("%",Merge1[[#This Row],[Mutation Coverage]])-1)</f>
        <v>100</v>
      </c>
    </row>
    <row r="47" customFormat="false" ht="14.4" hidden="false" customHeight="false" outlineLevel="0" collapsed="false">
      <c r="A47" s="3" t="s">
        <v>310</v>
      </c>
      <c r="B47" s="3" t="s">
        <v>93</v>
      </c>
      <c r="C47" s="3" t="s">
        <v>151</v>
      </c>
      <c r="D47" s="3" t="s">
        <v>399</v>
      </c>
      <c r="E47" s="0" t="n">
        <v>0</v>
      </c>
      <c r="F47" s="0" t="n">
        <v>36</v>
      </c>
      <c r="G47" s="0" t="n">
        <f aca="false">(Merge1[[#This Row],[Table2.INSTRUCTION_MISSED]]+Merge1[[#This Row],[Table2.INSTRUCTION_COVERED]])</f>
        <v>36</v>
      </c>
      <c r="H47" s="0" t="n">
        <v>0</v>
      </c>
      <c r="I47" s="0" t="n">
        <v>0</v>
      </c>
      <c r="J47" s="0" t="n">
        <f aca="false">(Merge1[[#This Row],[Table2.BRANCH_MISSED]]+Merge1[[#This Row],[Table2.BRANCH_COVERED]])</f>
        <v>0</v>
      </c>
      <c r="K47" s="0" t="n">
        <v>0</v>
      </c>
      <c r="L47" s="0" t="n">
        <v>7</v>
      </c>
      <c r="M47" s="0" t="n">
        <f aca="false">(Merge1[[#This Row],[Table2.COMPLEXITY_MISSED]]+Merge1[[#This Row],[Table2.COMPLEXITY_COVERED]])</f>
        <v>7</v>
      </c>
      <c r="N47" s="3" t="n">
        <f aca="false">(Merge1[[#This Row],[Table2.INSTRUCTION_COVERED]]/Merge1[[#This Row],[Instruction total]])*100</f>
        <v>100</v>
      </c>
      <c r="O47" s="3" t="n">
        <v>0</v>
      </c>
      <c r="P47" s="3" t="str">
        <f aca="false">LEFT(Merge1[[#This Row],[Mutation Coverage]], SEARCH("%",Merge1[[#This Row],[Mutation Coverage]])-1)</f>
        <v>100</v>
      </c>
    </row>
    <row r="48" customFormat="false" ht="14.4" hidden="false" customHeight="false" outlineLevel="0" collapsed="false">
      <c r="A48" s="3" t="s">
        <v>315</v>
      </c>
      <c r="B48" s="3" t="s">
        <v>166</v>
      </c>
      <c r="C48" s="3" t="s">
        <v>316</v>
      </c>
      <c r="D48" s="3" t="s">
        <v>400</v>
      </c>
      <c r="E48" s="0" t="n">
        <v>4</v>
      </c>
      <c r="F48" s="0" t="n">
        <v>130</v>
      </c>
      <c r="G48" s="0" t="n">
        <f aca="false">(Merge1[[#This Row],[Table2.INSTRUCTION_MISSED]]+Merge1[[#This Row],[Table2.INSTRUCTION_COVERED]])</f>
        <v>134</v>
      </c>
      <c r="H48" s="0" t="n">
        <v>2</v>
      </c>
      <c r="I48" s="0" t="n">
        <v>14</v>
      </c>
      <c r="J48" s="0" t="n">
        <f aca="false">(Merge1[[#This Row],[Table2.BRANCH_MISSED]]+Merge1[[#This Row],[Table2.BRANCH_COVERED]])</f>
        <v>16</v>
      </c>
      <c r="K48" s="0" t="n">
        <v>2</v>
      </c>
      <c r="L48" s="0" t="n">
        <v>13</v>
      </c>
      <c r="M48" s="0" t="n">
        <f aca="false">(Merge1[[#This Row],[Table2.COMPLEXITY_MISSED]]+Merge1[[#This Row],[Table2.COMPLEXITY_COVERED]])</f>
        <v>15</v>
      </c>
      <c r="N48" s="3" t="n">
        <f aca="false">(Merge1[[#This Row],[Table2.INSTRUCTION_COVERED]]/Merge1[[#This Row],[Instruction total]])*100</f>
        <v>97.0149253731343</v>
      </c>
      <c r="O48" s="3" t="n">
        <f aca="false">(I48/J48)*100</f>
        <v>87.5</v>
      </c>
      <c r="P48" s="3" t="str">
        <f aca="false">LEFT(Merge1[[#This Row],[Mutation Coverage]], SEARCH("%",Merge1[[#This Row],[Mutation Coverage]])-1)</f>
        <v>72</v>
      </c>
    </row>
    <row r="49" customFormat="false" ht="14.4" hidden="false" customHeight="false" outlineLevel="0" collapsed="false">
      <c r="A49" s="3" t="s">
        <v>309</v>
      </c>
      <c r="B49" s="3" t="s">
        <v>9</v>
      </c>
      <c r="C49" s="3" t="s">
        <v>21</v>
      </c>
      <c r="D49" s="3" t="s">
        <v>401</v>
      </c>
      <c r="E49" s="0" t="n">
        <v>4</v>
      </c>
      <c r="F49" s="0" t="n">
        <v>28</v>
      </c>
      <c r="G49" s="0" t="n">
        <f aca="false">(Merge1[[#This Row],[Table2.INSTRUCTION_MISSED]]+Merge1[[#This Row],[Table2.INSTRUCTION_COVERED]])</f>
        <v>32</v>
      </c>
      <c r="H49" s="0" t="n">
        <v>0</v>
      </c>
      <c r="I49" s="0" t="n">
        <v>0</v>
      </c>
      <c r="J49" s="0" t="n">
        <f aca="false">(Merge1[[#This Row],[Table2.BRANCH_MISSED]]+Merge1[[#This Row],[Table2.BRANCH_COVERED]])</f>
        <v>0</v>
      </c>
      <c r="K49" s="0" t="n">
        <v>1</v>
      </c>
      <c r="L49" s="0" t="n">
        <v>6</v>
      </c>
      <c r="M49" s="0" t="n">
        <f aca="false">(Merge1[[#This Row],[Table2.COMPLEXITY_MISSED]]+Merge1[[#This Row],[Table2.COMPLEXITY_COVERED]])</f>
        <v>7</v>
      </c>
      <c r="N49" s="3" t="n">
        <f aca="false">(Merge1[[#This Row],[Table2.INSTRUCTION_COVERED]]/Merge1[[#This Row],[Instruction total]])*100</f>
        <v>87.5</v>
      </c>
      <c r="O49" s="3" t="n">
        <v>0</v>
      </c>
      <c r="P49" s="3" t="str">
        <f aca="false">LEFT(Merge1[[#This Row],[Mutation Coverage]], SEARCH("%",Merge1[[#This Row],[Mutation Coverage]])-1)</f>
        <v>100</v>
      </c>
    </row>
    <row r="50" customFormat="false" ht="14.4" hidden="false" customHeight="false" outlineLevel="0" collapsed="false">
      <c r="A50" s="3" t="s">
        <v>314</v>
      </c>
      <c r="B50" s="3" t="s">
        <v>272</v>
      </c>
      <c r="C50" s="3" t="s">
        <v>272</v>
      </c>
      <c r="D50" s="3" t="s">
        <v>402</v>
      </c>
      <c r="E50" s="0" t="n">
        <v>2</v>
      </c>
      <c r="F50" s="0" t="n">
        <v>107</v>
      </c>
      <c r="G50" s="0" t="n">
        <f aca="false">(Merge1[[#This Row],[Table2.INSTRUCTION_MISSED]]+Merge1[[#This Row],[Table2.INSTRUCTION_COVERED]])</f>
        <v>109</v>
      </c>
      <c r="H50" s="0" t="n">
        <v>1</v>
      </c>
      <c r="I50" s="0" t="n">
        <v>11</v>
      </c>
      <c r="J50" s="0" t="n">
        <f aca="false">(Merge1[[#This Row],[Table2.BRANCH_MISSED]]+Merge1[[#This Row],[Table2.BRANCH_COVERED]])</f>
        <v>12</v>
      </c>
      <c r="K50" s="0" t="n">
        <v>1</v>
      </c>
      <c r="L50" s="0" t="n">
        <v>14</v>
      </c>
      <c r="M50" s="0" t="n">
        <f aca="false">(Merge1[[#This Row],[Table2.COMPLEXITY_MISSED]]+Merge1[[#This Row],[Table2.COMPLEXITY_COVERED]])</f>
        <v>15</v>
      </c>
      <c r="N50" s="3" t="n">
        <f aca="false">(Merge1[[#This Row],[Table2.INSTRUCTION_COVERED]]/Merge1[[#This Row],[Instruction total]])*100</f>
        <v>98.1651376146789</v>
      </c>
      <c r="O50" s="3" t="n">
        <f aca="false">(I50/J50)*100</f>
        <v>91.6666666666667</v>
      </c>
      <c r="P50" s="3" t="str">
        <f aca="false">LEFT(Merge1[[#This Row],[Mutation Coverage]], SEARCH("%",Merge1[[#This Row],[Mutation Coverage]])-1)</f>
        <v>100</v>
      </c>
    </row>
    <row r="51" customFormat="false" ht="14.4" hidden="false" customHeight="false" outlineLevel="0" collapsed="false">
      <c r="A51" s="3" t="s">
        <v>311</v>
      </c>
      <c r="B51" s="3" t="s">
        <v>58</v>
      </c>
      <c r="C51" s="3" t="s">
        <v>312</v>
      </c>
      <c r="D51" s="3" t="s">
        <v>403</v>
      </c>
      <c r="E51" s="0" t="n">
        <v>0</v>
      </c>
      <c r="F51" s="0" t="n">
        <v>40</v>
      </c>
      <c r="G51" s="0" t="n">
        <f aca="false">(Merge1[[#This Row],[Table2.INSTRUCTION_MISSED]]+Merge1[[#This Row],[Table2.INSTRUCTION_COVERED]])</f>
        <v>40</v>
      </c>
      <c r="H51" s="0" t="n">
        <v>0</v>
      </c>
      <c r="I51" s="0" t="n">
        <v>0</v>
      </c>
      <c r="J51" s="0" t="n">
        <f aca="false">(Merge1[[#This Row],[Table2.BRANCH_MISSED]]+Merge1[[#This Row],[Table2.BRANCH_COVERED]])</f>
        <v>0</v>
      </c>
      <c r="K51" s="0" t="n">
        <v>0</v>
      </c>
      <c r="L51" s="0" t="n">
        <v>8</v>
      </c>
      <c r="M51" s="0" t="n">
        <f aca="false">(Merge1[[#This Row],[Table2.COMPLEXITY_MISSED]]+Merge1[[#This Row],[Table2.COMPLEXITY_COVERED]])</f>
        <v>8</v>
      </c>
      <c r="N51" s="3" t="n">
        <f aca="false">(Merge1[[#This Row],[Table2.INSTRUCTION_COVERED]]/Merge1[[#This Row],[Instruction total]])*100</f>
        <v>100</v>
      </c>
      <c r="O51" s="3" t="n">
        <v>0</v>
      </c>
      <c r="P51" s="3" t="str">
        <f aca="false">LEFT(Merge1[[#This Row],[Mutation Coverage]], SEARCH("%",Merge1[[#This Row],[Mutation Coverage]])-1)</f>
        <v>80</v>
      </c>
    </row>
    <row r="52" customFormat="false" ht="14.4" hidden="false" customHeight="false" outlineLevel="0" collapsed="false">
      <c r="A52" s="3" t="s">
        <v>300</v>
      </c>
      <c r="B52" s="3" t="s">
        <v>301</v>
      </c>
      <c r="C52" s="3" t="s">
        <v>302</v>
      </c>
      <c r="D52" s="3" t="s">
        <v>417</v>
      </c>
      <c r="E52" s="0" t="n">
        <v>17</v>
      </c>
      <c r="F52" s="0" t="n">
        <v>182</v>
      </c>
      <c r="G52" s="0" t="n">
        <f aca="false">(Merge1[[#This Row],[Table2.INSTRUCTION_MISSED]]+Merge1[[#This Row],[Table2.INSTRUCTION_COVERED]])</f>
        <v>199</v>
      </c>
      <c r="H52" s="0" t="n">
        <v>2</v>
      </c>
      <c r="I52" s="0" t="n">
        <v>16</v>
      </c>
      <c r="J52" s="0" t="n">
        <f aca="false">(Merge1[[#This Row],[Table2.BRANCH_MISSED]]+Merge1[[#This Row],[Table2.BRANCH_COVERED]])</f>
        <v>18</v>
      </c>
      <c r="K52" s="0" t="n">
        <v>2</v>
      </c>
      <c r="L52" s="0" t="n">
        <v>16</v>
      </c>
      <c r="M52" s="0" t="n">
        <f aca="false">(Merge1[[#This Row],[Table2.COMPLEXITY_MISSED]]+Merge1[[#This Row],[Table2.COMPLEXITY_COVERED]])</f>
        <v>18</v>
      </c>
      <c r="N52" s="3" t="n">
        <f aca="false">(Merge1[[#This Row],[Table2.INSTRUCTION_COVERED]]/Merge1[[#This Row],[Instruction total]])*100</f>
        <v>91.4572864321608</v>
      </c>
      <c r="O52" s="3" t="n">
        <f aca="false">(I52/J52)*100</f>
        <v>88.8888888888889</v>
      </c>
      <c r="P52" s="3" t="str">
        <f aca="false">LEFT(Merge1[[#This Row],[Mutation Coverage]], SEARCH("%",Merge1[[#This Row],[Mutation Coverage]])-1)</f>
        <v>77</v>
      </c>
    </row>
    <row r="53" customFormat="false" ht="14.4" hidden="false" customHeight="false" outlineLevel="0" collapsed="false">
      <c r="A53" s="3" t="s">
        <v>295</v>
      </c>
      <c r="B53" s="3" t="s">
        <v>296</v>
      </c>
      <c r="C53" s="3" t="s">
        <v>297</v>
      </c>
      <c r="D53" s="3" t="s">
        <v>424</v>
      </c>
      <c r="E53" s="0" t="n">
        <v>58</v>
      </c>
      <c r="F53" s="0" t="n">
        <v>968</v>
      </c>
      <c r="G53" s="0" t="n">
        <f aca="false">(Merge1[[#This Row],[Table2.INSTRUCTION_MISSED]]+Merge1[[#This Row],[Table2.INSTRUCTION_COVERED]])</f>
        <v>1026</v>
      </c>
      <c r="H53" s="0" t="n">
        <v>14</v>
      </c>
      <c r="I53" s="0" t="n">
        <v>129</v>
      </c>
      <c r="J53" s="0" t="n">
        <f aca="false">(Merge1[[#This Row],[Table2.BRANCH_MISSED]]+Merge1[[#This Row],[Table2.BRANCH_COVERED]])</f>
        <v>143</v>
      </c>
      <c r="K53" s="0" t="n">
        <v>14</v>
      </c>
      <c r="L53" s="0" t="n">
        <v>102</v>
      </c>
      <c r="M53" s="0" t="n">
        <f aca="false">(Merge1[[#This Row],[Table2.COMPLEXITY_MISSED]]+Merge1[[#This Row],[Table2.COMPLEXITY_COVERED]])</f>
        <v>116</v>
      </c>
      <c r="N53" s="3" t="n">
        <f aca="false">(Merge1[[#This Row],[Table2.INSTRUCTION_COVERED]]/Merge1[[#This Row],[Instruction total]])*100</f>
        <v>94.3469785575049</v>
      </c>
      <c r="O53" s="3" t="n">
        <f aca="false">(I53/J53)*100</f>
        <v>90.2097902097902</v>
      </c>
      <c r="P53" s="3" t="str">
        <f aca="false">LEFT(Merge1[[#This Row],[Mutation Coverage]], SEARCH("%",Merge1[[#This Row],[Mutation Coverage]])-1)</f>
        <v>79</v>
      </c>
    </row>
    <row r="54" customFormat="false" ht="14.4" hidden="false" customHeight="false" outlineLevel="0" collapsed="false">
      <c r="A54" s="3" t="s">
        <v>280</v>
      </c>
      <c r="B54" s="3" t="s">
        <v>281</v>
      </c>
      <c r="C54" s="3" t="s">
        <v>282</v>
      </c>
      <c r="D54" s="3" t="s">
        <v>438</v>
      </c>
      <c r="E54" s="0" t="n">
        <v>9</v>
      </c>
      <c r="F54" s="0" t="n">
        <v>155</v>
      </c>
      <c r="G54" s="0" t="n">
        <f aca="false">(Merge1[[#This Row],[Table2.INSTRUCTION_MISSED]]+Merge1[[#This Row],[Table2.INSTRUCTION_COVERED]])</f>
        <v>164</v>
      </c>
      <c r="H54" s="0" t="n">
        <v>0</v>
      </c>
      <c r="I54" s="0" t="n">
        <v>0</v>
      </c>
      <c r="J54" s="0" t="n">
        <f aca="false">(Merge1[[#This Row],[Table2.BRANCH_MISSED]]+Merge1[[#This Row],[Table2.BRANCH_COVERED]])</f>
        <v>0</v>
      </c>
      <c r="K54" s="0" t="n">
        <v>1</v>
      </c>
      <c r="L54" s="0" t="n">
        <v>17</v>
      </c>
      <c r="M54" s="0" t="n">
        <f aca="false">(Merge1[[#This Row],[Table2.COMPLEXITY_MISSED]]+Merge1[[#This Row],[Table2.COMPLEXITY_COVERED]])</f>
        <v>18</v>
      </c>
      <c r="N54" s="3" t="n">
        <f aca="false">(Merge1[[#This Row],[Table2.INSTRUCTION_COVERED]]/Merge1[[#This Row],[Instruction total]])*100</f>
        <v>94.5121951219512</v>
      </c>
      <c r="O54" s="3" t="n">
        <v>0</v>
      </c>
      <c r="P54" s="3" t="str">
        <f aca="false">LEFT(Merge1[[#This Row],[Mutation Coverage]], SEARCH("%",Merge1[[#This Row],[Mutation Coverage]])-1)</f>
        <v>94</v>
      </c>
    </row>
    <row r="55" customFormat="false" ht="14.4" hidden="false" customHeight="false" outlineLevel="0" collapsed="false">
      <c r="A55" s="3" t="s">
        <v>283</v>
      </c>
      <c r="B55" s="3" t="s">
        <v>284</v>
      </c>
      <c r="C55" s="3" t="s">
        <v>285</v>
      </c>
      <c r="D55" s="3" t="s">
        <v>447</v>
      </c>
      <c r="E55" s="0" t="n">
        <v>44</v>
      </c>
      <c r="F55" s="0" t="n">
        <v>1352</v>
      </c>
      <c r="G55" s="0" t="n">
        <f aca="false">(Merge1[[#This Row],[Table2.INSTRUCTION_MISSED]]+Merge1[[#This Row],[Table2.INSTRUCTION_COVERED]])</f>
        <v>1396</v>
      </c>
      <c r="H55" s="0" t="n">
        <v>14</v>
      </c>
      <c r="I55" s="0" t="n">
        <v>184</v>
      </c>
      <c r="J55" s="0" t="n">
        <f aca="false">(Merge1[[#This Row],[Table2.BRANCH_MISSED]]+Merge1[[#This Row],[Table2.BRANCH_COVERED]])</f>
        <v>198</v>
      </c>
      <c r="K55" s="0" t="n">
        <v>16</v>
      </c>
      <c r="L55" s="0" t="n">
        <v>149</v>
      </c>
      <c r="M55" s="0" t="n">
        <f aca="false">(Merge1[[#This Row],[Table2.COMPLEXITY_MISSED]]+Merge1[[#This Row],[Table2.COMPLEXITY_COVERED]])</f>
        <v>165</v>
      </c>
      <c r="N55" s="3" t="n">
        <f aca="false">(Merge1[[#This Row],[Table2.INSTRUCTION_COVERED]]/Merge1[[#This Row],[Instruction total]])*100</f>
        <v>96.8481375358166</v>
      </c>
      <c r="O55" s="3" t="n">
        <f aca="false">(I55/J55)*100</f>
        <v>92.9292929292929</v>
      </c>
      <c r="P55" s="3" t="str">
        <f aca="false">LEFT(Merge1[[#This Row],[Mutation Coverage]], SEARCH("%",Merge1[[#This Row],[Mutation Coverage]])-1)</f>
        <v>94</v>
      </c>
    </row>
    <row r="56" customFormat="false" ht="14.4" hidden="false" customHeight="false" outlineLevel="0" collapsed="false">
      <c r="A56" s="3" t="s">
        <v>289</v>
      </c>
      <c r="B56" s="3" t="s">
        <v>290</v>
      </c>
      <c r="C56" s="3" t="s">
        <v>291</v>
      </c>
      <c r="D56" s="3" t="s">
        <v>434</v>
      </c>
      <c r="E56" s="0" t="n">
        <v>17</v>
      </c>
      <c r="F56" s="0" t="n">
        <v>281</v>
      </c>
      <c r="G56" s="0" t="n">
        <f aca="false">(Merge1[[#This Row],[Table2.INSTRUCTION_MISSED]]+Merge1[[#This Row],[Table2.INSTRUCTION_COVERED]])</f>
        <v>298</v>
      </c>
      <c r="H56" s="0" t="n">
        <v>0</v>
      </c>
      <c r="I56" s="0" t="n">
        <v>2</v>
      </c>
      <c r="J56" s="0" t="n">
        <f aca="false">(Merge1[[#This Row],[Table2.BRANCH_MISSED]]+Merge1[[#This Row],[Table2.BRANCH_COVERED]])</f>
        <v>2</v>
      </c>
      <c r="K56" s="0" t="n">
        <v>3</v>
      </c>
      <c r="L56" s="0" t="n">
        <v>40</v>
      </c>
      <c r="M56" s="0" t="n">
        <f aca="false">(Merge1[[#This Row],[Table2.COMPLEXITY_MISSED]]+Merge1[[#This Row],[Table2.COMPLEXITY_COVERED]])</f>
        <v>43</v>
      </c>
      <c r="N56" s="3" t="n">
        <f aca="false">(Merge1[[#This Row],[Table2.INSTRUCTION_COVERED]]/Merge1[[#This Row],[Instruction total]])*100</f>
        <v>94.2953020134228</v>
      </c>
      <c r="O56" s="3" t="n">
        <f aca="false">(I56/J56)*100</f>
        <v>100</v>
      </c>
      <c r="P56" s="3" t="str">
        <f aca="false">LEFT(Merge1[[#This Row],[Mutation Coverage]], SEARCH("%",Merge1[[#This Row],[Mutation Coverage]])-1)</f>
        <v>90</v>
      </c>
    </row>
    <row r="57" customFormat="false" ht="14.4" hidden="false" customHeight="false" outlineLevel="0" collapsed="false">
      <c r="A57" s="3" t="s">
        <v>286</v>
      </c>
      <c r="B57" s="3" t="s">
        <v>287</v>
      </c>
      <c r="C57" s="3" t="s">
        <v>288</v>
      </c>
      <c r="D57" s="3" t="s">
        <v>439</v>
      </c>
      <c r="E57" s="0" t="n">
        <v>26</v>
      </c>
      <c r="F57" s="0" t="n">
        <v>852</v>
      </c>
      <c r="G57" s="0" t="n">
        <f aca="false">(Merge1[[#This Row],[Table2.INSTRUCTION_MISSED]]+Merge1[[#This Row],[Table2.INSTRUCTION_COVERED]])</f>
        <v>878</v>
      </c>
      <c r="H57" s="0" t="n">
        <v>10</v>
      </c>
      <c r="I57" s="0" t="n">
        <v>113</v>
      </c>
      <c r="J57" s="0" t="n">
        <f aca="false">(Merge1[[#This Row],[Table2.BRANCH_MISSED]]+Merge1[[#This Row],[Table2.BRANCH_COVERED]])</f>
        <v>123</v>
      </c>
      <c r="K57" s="0" t="n">
        <v>10</v>
      </c>
      <c r="L57" s="0" t="n">
        <v>68</v>
      </c>
      <c r="M57" s="0" t="n">
        <f aca="false">(Merge1[[#This Row],[Table2.COMPLEXITY_MISSED]]+Merge1[[#This Row],[Table2.COMPLEXITY_COVERED]])</f>
        <v>78</v>
      </c>
      <c r="N57" s="3" t="n">
        <f aca="false">(Merge1[[#This Row],[Table2.INSTRUCTION_COVERED]]/Merge1[[#This Row],[Instruction total]])*100</f>
        <v>97.0387243735763</v>
      </c>
      <c r="O57" s="3" t="n">
        <f aca="false">(I57/J57)*100</f>
        <v>91.869918699187</v>
      </c>
      <c r="P57" s="3" t="str">
        <f aca="false">LEFT(Merge1[[#This Row],[Mutation Coverage]], SEARCH("%",Merge1[[#This Row],[Mutation Coverage]])-1)</f>
        <v>89</v>
      </c>
    </row>
    <row r="58" customFormat="false" ht="14.4" hidden="false" customHeight="false" outlineLevel="0" collapsed="false">
      <c r="A58" s="3" t="s">
        <v>292</v>
      </c>
      <c r="B58" s="3" t="s">
        <v>293</v>
      </c>
      <c r="C58" s="3" t="s">
        <v>294</v>
      </c>
      <c r="D58" s="3" t="s">
        <v>445</v>
      </c>
      <c r="E58" s="0" t="n">
        <v>26</v>
      </c>
      <c r="F58" s="0" t="n">
        <v>638</v>
      </c>
      <c r="G58" s="0" t="n">
        <f aca="false">(Merge1[[#This Row],[Table2.INSTRUCTION_MISSED]]+Merge1[[#This Row],[Table2.INSTRUCTION_COVERED]])</f>
        <v>664</v>
      </c>
      <c r="H58" s="0" t="n">
        <v>6</v>
      </c>
      <c r="I58" s="0" t="n">
        <v>76</v>
      </c>
      <c r="J58" s="0" t="n">
        <f aca="false">(Merge1[[#This Row],[Table2.BRANCH_MISSED]]+Merge1[[#This Row],[Table2.BRANCH_COVERED]])</f>
        <v>82</v>
      </c>
      <c r="K58" s="0" t="n">
        <v>7</v>
      </c>
      <c r="L58" s="0" t="n">
        <v>67</v>
      </c>
      <c r="M58" s="0" t="n">
        <f aca="false">(Merge1[[#This Row],[Table2.COMPLEXITY_MISSED]]+Merge1[[#This Row],[Table2.COMPLEXITY_COVERED]])</f>
        <v>74</v>
      </c>
      <c r="N58" s="3" t="n">
        <f aca="false">(Merge1[[#This Row],[Table2.INSTRUCTION_COVERED]]/Merge1[[#This Row],[Instruction total]])*100</f>
        <v>96.0843373493976</v>
      </c>
      <c r="O58" s="3" t="n">
        <f aca="false">(I58/J58)*100</f>
        <v>92.6829268292683</v>
      </c>
      <c r="P58" s="3" t="str">
        <f aca="false">LEFT(Merge1[[#This Row],[Mutation Coverage]], SEARCH("%",Merge1[[#This Row],[Mutation Coverage]])-1)</f>
        <v>94</v>
      </c>
    </row>
    <row r="59" customFormat="false" ht="14.4" hidden="false" customHeight="false" outlineLevel="0" collapsed="false">
      <c r="A59" s="3" t="s">
        <v>303</v>
      </c>
      <c r="B59" s="3" t="s">
        <v>304</v>
      </c>
      <c r="C59" s="3" t="s">
        <v>305</v>
      </c>
      <c r="D59" s="3" t="s">
        <v>448</v>
      </c>
      <c r="E59" s="0" t="n">
        <v>0</v>
      </c>
      <c r="F59" s="0" t="n">
        <v>138</v>
      </c>
      <c r="G59" s="0" t="n">
        <f aca="false">(Merge1[[#This Row],[Table2.INSTRUCTION_MISSED]]+Merge1[[#This Row],[Table2.INSTRUCTION_COVERED]])</f>
        <v>138</v>
      </c>
      <c r="H59" s="0" t="n">
        <v>0</v>
      </c>
      <c r="I59" s="0" t="n">
        <v>12</v>
      </c>
      <c r="J59" s="0" t="n">
        <f aca="false">(Merge1[[#This Row],[Table2.BRANCH_MISSED]]+Merge1[[#This Row],[Table2.BRANCH_COVERED]])</f>
        <v>12</v>
      </c>
      <c r="K59" s="0" t="n">
        <v>0</v>
      </c>
      <c r="L59" s="0" t="n">
        <v>17</v>
      </c>
      <c r="M59" s="0" t="n">
        <f aca="false">(Merge1[[#This Row],[Table2.COMPLEXITY_MISSED]]+Merge1[[#This Row],[Table2.COMPLEXITY_COVERED]])</f>
        <v>17</v>
      </c>
      <c r="N59" s="3" t="n">
        <f aca="false">(Merge1[[#This Row],[Table2.INSTRUCTION_COVERED]]/Merge1[[#This Row],[Instruction total]])*100</f>
        <v>100</v>
      </c>
      <c r="O59" s="3" t="n">
        <f aca="false">(I59/J59)*100</f>
        <v>100</v>
      </c>
      <c r="P59" s="3" t="str">
        <f aca="false">LEFT(Merge1[[#This Row],[Mutation Coverage]], SEARCH("%",Merge1[[#This Row],[Mutation Coverage]])-1)</f>
        <v>92</v>
      </c>
    </row>
    <row r="60" customFormat="false" ht="14.4" hidden="false" customHeight="false" outlineLevel="0" collapsed="false">
      <c r="A60" s="3" t="s">
        <v>298</v>
      </c>
      <c r="B60" s="3" t="s">
        <v>299</v>
      </c>
      <c r="C60" s="3" t="s">
        <v>166</v>
      </c>
      <c r="D60" s="3" t="s">
        <v>454</v>
      </c>
      <c r="E60" s="0" t="n">
        <v>0</v>
      </c>
      <c r="F60" s="0" t="n">
        <v>86</v>
      </c>
      <c r="G60" s="0" t="n">
        <f aca="false">(Merge1[[#This Row],[Table2.INSTRUCTION_MISSED]]+Merge1[[#This Row],[Table2.INSTRUCTION_COVERED]])</f>
        <v>86</v>
      </c>
      <c r="H60" s="0" t="n">
        <v>0</v>
      </c>
      <c r="I60" s="0" t="n">
        <v>18</v>
      </c>
      <c r="J60" s="0" t="n">
        <f aca="false">(Merge1[[#This Row],[Table2.BRANCH_MISSED]]+Merge1[[#This Row],[Table2.BRANCH_COVERED]])</f>
        <v>18</v>
      </c>
      <c r="K60" s="0" t="n">
        <v>0</v>
      </c>
      <c r="L60" s="0" t="n">
        <v>15</v>
      </c>
      <c r="M60" s="0" t="n">
        <f aca="false">(Merge1[[#This Row],[Table2.COMPLEXITY_MISSED]]+Merge1[[#This Row],[Table2.COMPLEXITY_COVERED]])</f>
        <v>15</v>
      </c>
      <c r="N60" s="3" t="n">
        <f aca="false">(Merge1[[#This Row],[Table2.INSTRUCTION_COVERED]]/Merge1[[#This Row],[Instruction total]])*100</f>
        <v>100</v>
      </c>
      <c r="O60" s="3" t="n">
        <f aca="false">(I60/J60)*100</f>
        <v>100</v>
      </c>
      <c r="P60" s="3" t="str">
        <f aca="false">LEFT(Merge1[[#This Row],[Mutation Coverage]], SEARCH("%",Merge1[[#This Row],[Mutation Coverage]])-1)</f>
        <v>100</v>
      </c>
    </row>
    <row r="61" customFormat="false" ht="14.4" hidden="false" customHeight="false" outlineLevel="0" collapsed="false">
      <c r="A61" s="3" t="s">
        <v>306</v>
      </c>
      <c r="B61" s="3" t="s">
        <v>307</v>
      </c>
      <c r="C61" s="3" t="s">
        <v>308</v>
      </c>
      <c r="D61" s="3" t="s">
        <v>458</v>
      </c>
      <c r="E61" s="0" t="n">
        <v>5</v>
      </c>
      <c r="F61" s="0" t="n">
        <v>235</v>
      </c>
      <c r="G61" s="0" t="n">
        <f aca="false">(Merge1[[#This Row],[Table2.INSTRUCTION_MISSED]]+Merge1[[#This Row],[Table2.INSTRUCTION_COVERED]])</f>
        <v>240</v>
      </c>
      <c r="H61" s="0" t="n">
        <v>1</v>
      </c>
      <c r="I61" s="0" t="n">
        <v>29</v>
      </c>
      <c r="J61" s="0" t="n">
        <f aca="false">(Merge1[[#This Row],[Table2.BRANCH_MISSED]]+Merge1[[#This Row],[Table2.BRANCH_COVERED]])</f>
        <v>30</v>
      </c>
      <c r="K61" s="0" t="n">
        <v>1</v>
      </c>
      <c r="L61" s="0" t="n">
        <v>34</v>
      </c>
      <c r="M61" s="0" t="n">
        <f aca="false">(Merge1[[#This Row],[Table2.COMPLEXITY_MISSED]]+Merge1[[#This Row],[Table2.COMPLEXITY_COVERED]])</f>
        <v>35</v>
      </c>
      <c r="N61" s="3" t="n">
        <f aca="false">(Merge1[[#This Row],[Table2.INSTRUCTION_COVERED]]/Merge1[[#This Row],[Instruction total]])*100</f>
        <v>97.9166666666667</v>
      </c>
      <c r="O61" s="3" t="n">
        <f aca="false">(I61/J61)*100</f>
        <v>96.6666666666667</v>
      </c>
      <c r="P61" s="3" t="str">
        <f aca="false">LEFT(Merge1[[#This Row],[Mutation Coverage]], SEARCH("%",Merge1[[#This Row],[Mutation Coverage]])-1)</f>
        <v>88</v>
      </c>
    </row>
    <row r="62" customFormat="false" ht="14.4" hidden="false" customHeight="false" outlineLevel="0" collapsed="false">
      <c r="A62" s="3" t="s">
        <v>244</v>
      </c>
      <c r="B62" s="3" t="s">
        <v>245</v>
      </c>
      <c r="C62" s="3" t="s">
        <v>246</v>
      </c>
      <c r="D62" s="3" t="s">
        <v>464</v>
      </c>
      <c r="E62" s="0" t="n">
        <v>15</v>
      </c>
      <c r="F62" s="0" t="n">
        <v>1004</v>
      </c>
      <c r="G62" s="0" t="n">
        <f aca="false">(Merge1[[#This Row],[Table2.INSTRUCTION_MISSED]]+Merge1[[#This Row],[Table2.INSTRUCTION_COVERED]])</f>
        <v>1019</v>
      </c>
      <c r="H62" s="0" t="n">
        <v>7</v>
      </c>
      <c r="I62" s="0" t="n">
        <v>99</v>
      </c>
      <c r="J62" s="0" t="n">
        <f aca="false">(Merge1[[#This Row],[Table2.BRANCH_MISSED]]+Merge1[[#This Row],[Table2.BRANCH_COVERED]])</f>
        <v>106</v>
      </c>
      <c r="K62" s="0" t="n">
        <v>7</v>
      </c>
      <c r="L62" s="0" t="n">
        <v>102</v>
      </c>
      <c r="M62" s="0" t="n">
        <f aca="false">(Merge1[[#This Row],[Table2.COMPLEXITY_MISSED]]+Merge1[[#This Row],[Table2.COMPLEXITY_COVERED]])</f>
        <v>109</v>
      </c>
      <c r="N62" s="3" t="n">
        <f aca="false">(Merge1[[#This Row],[Table2.INSTRUCTION_COVERED]]/Merge1[[#This Row],[Instruction total]])*100</f>
        <v>98.5279685966634</v>
      </c>
      <c r="O62" s="3" t="n">
        <f aca="false">(I62/J62)*100</f>
        <v>93.3962264150943</v>
      </c>
      <c r="P62" s="3" t="str">
        <f aca="false">LEFT(Merge1[[#This Row],[Mutation Coverage]], SEARCH("%",Merge1[[#This Row],[Mutation Coverage]])-1)</f>
        <v>86</v>
      </c>
    </row>
    <row r="63" customFormat="false" ht="14.4" hidden="false" customHeight="false" outlineLevel="0" collapsed="false">
      <c r="A63" s="3" t="s">
        <v>235</v>
      </c>
      <c r="B63" s="3" t="s">
        <v>236</v>
      </c>
      <c r="C63" s="3" t="s">
        <v>50</v>
      </c>
      <c r="D63" s="3" t="s">
        <v>465</v>
      </c>
      <c r="E63" s="0" t="n">
        <v>12</v>
      </c>
      <c r="F63" s="0" t="n">
        <v>113</v>
      </c>
      <c r="G63" s="0" t="n">
        <f aca="false">(Merge1[[#This Row],[Table2.INSTRUCTION_MISSED]]+Merge1[[#This Row],[Table2.INSTRUCTION_COVERED]])</f>
        <v>125</v>
      </c>
      <c r="H63" s="0" t="n">
        <v>1</v>
      </c>
      <c r="I63" s="0" t="n">
        <v>15</v>
      </c>
      <c r="J63" s="0" t="n">
        <f aca="false">(Merge1[[#This Row],[Table2.BRANCH_MISSED]]+Merge1[[#This Row],[Table2.BRANCH_COVERED]])</f>
        <v>16</v>
      </c>
      <c r="K63" s="0" t="n">
        <v>3</v>
      </c>
      <c r="L63" s="0" t="n">
        <v>11</v>
      </c>
      <c r="M63" s="0" t="n">
        <f aca="false">(Merge1[[#This Row],[Table2.COMPLEXITY_MISSED]]+Merge1[[#This Row],[Table2.COMPLEXITY_COVERED]])</f>
        <v>14</v>
      </c>
      <c r="N63" s="3" t="n">
        <f aca="false">(Merge1[[#This Row],[Table2.INSTRUCTION_COVERED]]/Merge1[[#This Row],[Instruction total]])*100</f>
        <v>90.4</v>
      </c>
      <c r="O63" s="3" t="n">
        <f aca="false">(I63/J63)*100</f>
        <v>93.75</v>
      </c>
      <c r="P63" s="3" t="str">
        <f aca="false">LEFT(Merge1[[#This Row],[Mutation Coverage]], SEARCH("%",Merge1[[#This Row],[Mutation Coverage]])-1)</f>
        <v>82</v>
      </c>
    </row>
    <row r="64" customFormat="false" ht="14.4" hidden="false" customHeight="false" outlineLevel="0" collapsed="false">
      <c r="A64" s="3" t="s">
        <v>232</v>
      </c>
      <c r="B64" s="3" t="s">
        <v>233</v>
      </c>
      <c r="C64" s="3" t="s">
        <v>234</v>
      </c>
      <c r="D64" s="3" t="s">
        <v>469</v>
      </c>
      <c r="E64" s="0" t="n">
        <v>142</v>
      </c>
      <c r="F64" s="0" t="n">
        <v>621</v>
      </c>
      <c r="G64" s="0" t="n">
        <f aca="false">(Merge1[[#This Row],[Table2.INSTRUCTION_MISSED]]+Merge1[[#This Row],[Table2.INSTRUCTION_COVERED]])</f>
        <v>763</v>
      </c>
      <c r="H64" s="0" t="n">
        <v>31</v>
      </c>
      <c r="I64" s="0" t="n">
        <v>78</v>
      </c>
      <c r="J64" s="0" t="n">
        <f aca="false">(Merge1[[#This Row],[Table2.BRANCH_MISSED]]+Merge1[[#This Row],[Table2.BRANCH_COVERED]])</f>
        <v>109</v>
      </c>
      <c r="K64" s="0" t="n">
        <v>32</v>
      </c>
      <c r="L64" s="0" t="n">
        <v>47</v>
      </c>
      <c r="M64" s="0" t="n">
        <f aca="false">(Merge1[[#This Row],[Table2.COMPLEXITY_MISSED]]+Merge1[[#This Row],[Table2.COMPLEXITY_COVERED]])</f>
        <v>79</v>
      </c>
      <c r="N64" s="3" t="n">
        <f aca="false">(Merge1[[#This Row],[Table2.INSTRUCTION_COVERED]]/Merge1[[#This Row],[Instruction total]])*100</f>
        <v>81.389252948886</v>
      </c>
      <c r="O64" s="3" t="n">
        <f aca="false">(I64/J64)*100</f>
        <v>71.5596330275229</v>
      </c>
      <c r="P64" s="3" t="str">
        <f aca="false">LEFT(Merge1[[#This Row],[Mutation Coverage]], SEARCH("%",Merge1[[#This Row],[Mutation Coverage]])-1)</f>
        <v>83</v>
      </c>
    </row>
    <row r="65" customFormat="false" ht="14.4" hidden="false" customHeight="false" outlineLevel="0" collapsed="false">
      <c r="A65" s="3" t="s">
        <v>241</v>
      </c>
      <c r="B65" s="3" t="s">
        <v>242</v>
      </c>
      <c r="C65" s="3" t="s">
        <v>243</v>
      </c>
      <c r="D65" s="3" t="s">
        <v>470</v>
      </c>
      <c r="E65" s="0" t="n">
        <v>0</v>
      </c>
      <c r="F65" s="0" t="n">
        <v>135</v>
      </c>
      <c r="G65" s="0" t="n">
        <f aca="false">(Merge1[[#This Row],[Table2.INSTRUCTION_MISSED]]+Merge1[[#This Row],[Table2.INSTRUCTION_COVERED]])</f>
        <v>135</v>
      </c>
      <c r="H65" s="0" t="n">
        <v>0</v>
      </c>
      <c r="I65" s="0" t="n">
        <v>12</v>
      </c>
      <c r="J65" s="0" t="n">
        <f aca="false">(Merge1[[#This Row],[Table2.BRANCH_MISSED]]+Merge1[[#This Row],[Table2.BRANCH_COVERED]])</f>
        <v>12</v>
      </c>
      <c r="K65" s="0" t="n">
        <v>0</v>
      </c>
      <c r="L65" s="0" t="n">
        <v>22</v>
      </c>
      <c r="M65" s="0" t="n">
        <f aca="false">(Merge1[[#This Row],[Table2.COMPLEXITY_MISSED]]+Merge1[[#This Row],[Table2.COMPLEXITY_COVERED]])</f>
        <v>22</v>
      </c>
      <c r="N65" s="3" t="n">
        <f aca="false">(Merge1[[#This Row],[Table2.INSTRUCTION_COVERED]]/Merge1[[#This Row],[Instruction total]])*100</f>
        <v>100</v>
      </c>
      <c r="O65" s="3" t="n">
        <f aca="false">(I65/J65)*100</f>
        <v>100</v>
      </c>
      <c r="P65" s="3" t="str">
        <f aca="false">LEFT(Merge1[[#This Row],[Mutation Coverage]], SEARCH("%",Merge1[[#This Row],[Mutation Coverage]])-1)</f>
        <v>96</v>
      </c>
    </row>
    <row r="66" customFormat="false" ht="14.4" hidden="false" customHeight="false" outlineLevel="0" collapsed="false">
      <c r="A66" s="3" t="s">
        <v>247</v>
      </c>
      <c r="B66" s="3" t="s">
        <v>248</v>
      </c>
      <c r="C66" s="3" t="s">
        <v>249</v>
      </c>
      <c r="D66" s="3" t="s">
        <v>471</v>
      </c>
      <c r="E66" s="0" t="n">
        <v>51</v>
      </c>
      <c r="F66" s="0" t="n">
        <v>906</v>
      </c>
      <c r="G66" s="0" t="n">
        <f aca="false">(Merge1[[#This Row],[Table2.INSTRUCTION_MISSED]]+Merge1[[#This Row],[Table2.INSTRUCTION_COVERED]])</f>
        <v>957</v>
      </c>
      <c r="H66" s="0" t="n">
        <v>2</v>
      </c>
      <c r="I66" s="0" t="n">
        <v>88</v>
      </c>
      <c r="J66" s="0" t="n">
        <f aca="false">(Merge1[[#This Row],[Table2.BRANCH_MISSED]]+Merge1[[#This Row],[Table2.BRANCH_COVERED]])</f>
        <v>90</v>
      </c>
      <c r="K66" s="0" t="n">
        <v>8</v>
      </c>
      <c r="L66" s="0" t="n">
        <v>102</v>
      </c>
      <c r="M66" s="0" t="n">
        <f aca="false">(Merge1[[#This Row],[Table2.COMPLEXITY_MISSED]]+Merge1[[#This Row],[Table2.COMPLEXITY_COVERED]])</f>
        <v>110</v>
      </c>
      <c r="N66" s="3" t="n">
        <f aca="false">(Merge1[[#This Row],[Table2.INSTRUCTION_COVERED]]/Merge1[[#This Row],[Instruction total]])*100</f>
        <v>94.6708463949843</v>
      </c>
      <c r="O66" s="3" t="n">
        <f aca="false">(I66/J66)*100</f>
        <v>97.7777777777778</v>
      </c>
      <c r="P66" s="3" t="str">
        <f aca="false">LEFT(Merge1[[#This Row],[Mutation Coverage]], SEARCH("%",Merge1[[#This Row],[Mutation Coverage]])-1)</f>
        <v>95</v>
      </c>
    </row>
    <row r="67" customFormat="false" ht="14.4" hidden="false" customHeight="false" outlineLevel="0" collapsed="false">
      <c r="A67" s="3" t="s">
        <v>237</v>
      </c>
      <c r="B67" s="3" t="s">
        <v>238</v>
      </c>
      <c r="C67" s="3" t="s">
        <v>239</v>
      </c>
      <c r="D67" s="3" t="s">
        <v>472</v>
      </c>
      <c r="E67" s="0" t="n">
        <v>77</v>
      </c>
      <c r="F67" s="0" t="n">
        <v>3492</v>
      </c>
      <c r="G67" s="0" t="n">
        <f aca="false">(Merge1[[#This Row],[Table2.INSTRUCTION_MISSED]]+Merge1[[#This Row],[Table2.INSTRUCTION_COVERED]])</f>
        <v>3569</v>
      </c>
      <c r="H67" s="0" t="n">
        <v>22</v>
      </c>
      <c r="I67" s="0" t="n">
        <v>510</v>
      </c>
      <c r="J67" s="0" t="n">
        <f aca="false">(Merge1[[#This Row],[Table2.BRANCH_MISSED]]+Merge1[[#This Row],[Table2.BRANCH_COVERED]])</f>
        <v>532</v>
      </c>
      <c r="K67" s="0" t="n">
        <v>24</v>
      </c>
      <c r="L67" s="0" t="n">
        <v>391</v>
      </c>
      <c r="M67" s="0" t="n">
        <f aca="false">(Merge1[[#This Row],[Table2.COMPLEXITY_MISSED]]+Merge1[[#This Row],[Table2.COMPLEXITY_COVERED]])</f>
        <v>415</v>
      </c>
      <c r="N67" s="3" t="n">
        <f aca="false">(Merge1[[#This Row],[Table2.INSTRUCTION_COVERED]]/Merge1[[#This Row],[Instruction total]])*100</f>
        <v>97.8425329223872</v>
      </c>
      <c r="O67" s="3" t="n">
        <f aca="false">(I67/J67)*100</f>
        <v>95.8646616541354</v>
      </c>
      <c r="P67" s="3" t="str">
        <f aca="false">LEFT(Merge1[[#This Row],[Mutation Coverage]], SEARCH("%",Merge1[[#This Row],[Mutation Coverage]])-1)</f>
        <v>75</v>
      </c>
    </row>
    <row r="68" customFormat="false" ht="14.4" hidden="false" customHeight="false" outlineLevel="0" collapsed="false">
      <c r="A68" s="3" t="s">
        <v>231</v>
      </c>
      <c r="B68" s="3" t="s">
        <v>175</v>
      </c>
      <c r="C68" s="3" t="s">
        <v>151</v>
      </c>
      <c r="D68" s="3" t="s">
        <v>473</v>
      </c>
      <c r="E68" s="0" t="n">
        <v>0</v>
      </c>
      <c r="F68" s="0" t="n">
        <v>34</v>
      </c>
      <c r="G68" s="0" t="n">
        <f aca="false">(Merge1[[#This Row],[Table2.INSTRUCTION_MISSED]]+Merge1[[#This Row],[Table2.INSTRUCTION_COVERED]])</f>
        <v>34</v>
      </c>
      <c r="H68" s="0" t="n">
        <v>0</v>
      </c>
      <c r="I68" s="0" t="n">
        <v>0</v>
      </c>
      <c r="J68" s="0" t="n">
        <f aca="false">(Merge1[[#This Row],[Table2.BRANCH_MISSED]]+Merge1[[#This Row],[Table2.BRANCH_COVERED]])</f>
        <v>0</v>
      </c>
      <c r="K68" s="0" t="n">
        <v>0</v>
      </c>
      <c r="L68" s="0" t="n">
        <v>6</v>
      </c>
      <c r="M68" s="0" t="n">
        <f aca="false">(Merge1[[#This Row],[Table2.COMPLEXITY_MISSED]]+Merge1[[#This Row],[Table2.COMPLEXITY_COVERED]])</f>
        <v>6</v>
      </c>
      <c r="N68" s="3" t="n">
        <f aca="false">(Merge1[[#This Row],[Table2.INSTRUCTION_COVERED]]/Merge1[[#This Row],[Instruction total]])*100</f>
        <v>100</v>
      </c>
      <c r="O68" s="3" t="n">
        <v>0</v>
      </c>
      <c r="P68" s="3" t="str">
        <f aca="false">LEFT(Merge1[[#This Row],[Mutation Coverage]], SEARCH("%",Merge1[[#This Row],[Mutation Coverage]])-1)</f>
        <v>100</v>
      </c>
    </row>
    <row r="69" customFormat="false" ht="14.4" hidden="false" customHeight="false" outlineLevel="0" collapsed="false">
      <c r="A69" s="3" t="s">
        <v>250</v>
      </c>
      <c r="B69" s="3" t="s">
        <v>251</v>
      </c>
      <c r="C69" s="3" t="s">
        <v>252</v>
      </c>
      <c r="D69" s="3" t="s">
        <v>478</v>
      </c>
      <c r="E69" s="0" t="n">
        <v>0</v>
      </c>
      <c r="F69" s="0" t="n">
        <v>545</v>
      </c>
      <c r="G69" s="0" t="n">
        <f aca="false">(Merge1[[#This Row],[Table2.INSTRUCTION_MISSED]]+Merge1[[#This Row],[Table2.INSTRUCTION_COVERED]])</f>
        <v>545</v>
      </c>
      <c r="H69" s="0" t="n">
        <v>1</v>
      </c>
      <c r="I69" s="0" t="n">
        <v>95</v>
      </c>
      <c r="J69" s="0" t="n">
        <f aca="false">(Merge1[[#This Row],[Table2.BRANCH_MISSED]]+Merge1[[#This Row],[Table2.BRANCH_COVERED]])</f>
        <v>96</v>
      </c>
      <c r="K69" s="0" t="n">
        <v>1</v>
      </c>
      <c r="L69" s="0" t="n">
        <v>62</v>
      </c>
      <c r="M69" s="0" t="n">
        <f aca="false">(Merge1[[#This Row],[Table2.COMPLEXITY_MISSED]]+Merge1[[#This Row],[Table2.COMPLEXITY_COVERED]])</f>
        <v>63</v>
      </c>
      <c r="N69" s="3" t="n">
        <f aca="false">(Merge1[[#This Row],[Table2.INSTRUCTION_COVERED]]/Merge1[[#This Row],[Instruction total]])*100</f>
        <v>100</v>
      </c>
      <c r="O69" s="3" t="n">
        <f aca="false">(I69/J69)*100</f>
        <v>98.9583333333333</v>
      </c>
      <c r="P69" s="3" t="str">
        <f aca="false">LEFT(Merge1[[#This Row],[Mutation Coverage]], SEARCH("%",Merge1[[#This Row],[Mutation Coverage]])-1)</f>
        <v>92</v>
      </c>
    </row>
    <row r="70" customFormat="false" ht="14.4" hidden="false" customHeight="false" outlineLevel="0" collapsed="false">
      <c r="A70" s="3" t="s">
        <v>240</v>
      </c>
      <c r="B70" s="3" t="s">
        <v>72</v>
      </c>
      <c r="C70" s="3" t="s">
        <v>93</v>
      </c>
      <c r="D70" s="3" t="s">
        <v>480</v>
      </c>
      <c r="E70" s="0" t="n">
        <v>0</v>
      </c>
      <c r="F70" s="0" t="n">
        <v>23</v>
      </c>
      <c r="G70" s="0" t="n">
        <f aca="false">(Merge1[[#This Row],[Table2.INSTRUCTION_MISSED]]+Merge1[[#This Row],[Table2.INSTRUCTION_COVERED]])</f>
        <v>23</v>
      </c>
      <c r="H70" s="0" t="n">
        <v>0</v>
      </c>
      <c r="I70" s="0" t="n">
        <v>0</v>
      </c>
      <c r="J70" s="0" t="n">
        <f aca="false">(Merge1[[#This Row],[Table2.BRANCH_MISSED]]+Merge1[[#This Row],[Table2.BRANCH_COVERED]])</f>
        <v>0</v>
      </c>
      <c r="K70" s="0" t="n">
        <v>0</v>
      </c>
      <c r="L70" s="0" t="n">
        <v>5</v>
      </c>
      <c r="M70" s="0" t="n">
        <f aca="false">(Merge1[[#This Row],[Table2.COMPLEXITY_MISSED]]+Merge1[[#This Row],[Table2.COMPLEXITY_COVERED]])</f>
        <v>5</v>
      </c>
      <c r="N70" s="3" t="n">
        <f aca="false">(Merge1[[#This Row],[Table2.INSTRUCTION_COVERED]]/Merge1[[#This Row],[Instruction total]])*100</f>
        <v>100</v>
      </c>
      <c r="O70" s="3" t="n">
        <v>0</v>
      </c>
      <c r="P70" s="3" t="str">
        <f aca="false">LEFT(Merge1[[#This Row],[Mutation Coverage]], SEARCH("%",Merge1[[#This Row],[Mutation Coverage]])-1)</f>
        <v>100</v>
      </c>
    </row>
    <row r="71" customFormat="false" ht="14.4" hidden="false" customHeight="false" outlineLevel="0" collapsed="false">
      <c r="A71" s="3" t="s">
        <v>277</v>
      </c>
      <c r="B71" s="3" t="s">
        <v>272</v>
      </c>
      <c r="C71" s="3" t="s">
        <v>278</v>
      </c>
      <c r="D71" s="3" t="s">
        <v>483</v>
      </c>
      <c r="E71" s="0" t="n">
        <v>0</v>
      </c>
      <c r="F71" s="0" t="n">
        <v>119</v>
      </c>
      <c r="G71" s="0" t="n">
        <f aca="false">(Merge1[[#This Row],[Table2.INSTRUCTION_MISSED]]+Merge1[[#This Row],[Table2.INSTRUCTION_COVERED]])</f>
        <v>119</v>
      </c>
      <c r="H71" s="0" t="n">
        <v>2</v>
      </c>
      <c r="I71" s="0" t="n">
        <v>14</v>
      </c>
      <c r="J71" s="0" t="n">
        <f aca="false">(Merge1[[#This Row],[Table2.BRANCH_MISSED]]+Merge1[[#This Row],[Table2.BRANCH_COVERED]])</f>
        <v>16</v>
      </c>
      <c r="K71" s="0" t="n">
        <v>2</v>
      </c>
      <c r="L71" s="0" t="n">
        <v>8</v>
      </c>
      <c r="M71" s="0" t="n">
        <f aca="false">(Merge1[[#This Row],[Table2.COMPLEXITY_MISSED]]+Merge1[[#This Row],[Table2.COMPLEXITY_COVERED]])</f>
        <v>10</v>
      </c>
      <c r="N71" s="3" t="n">
        <f aca="false">(Merge1[[#This Row],[Table2.INSTRUCTION_COVERED]]/Merge1[[#This Row],[Instruction total]])*100</f>
        <v>100</v>
      </c>
      <c r="O71" s="3" t="n">
        <f aca="false">(I71/J71)*100</f>
        <v>87.5</v>
      </c>
      <c r="P71" s="3" t="str">
        <f aca="false">LEFT(Merge1[[#This Row],[Mutation Coverage]], SEARCH("%",Merge1[[#This Row],[Mutation Coverage]])-1)</f>
        <v>86</v>
      </c>
    </row>
    <row r="72" customFormat="false" ht="14.4" hidden="false" customHeight="false" outlineLevel="0" collapsed="false">
      <c r="A72" s="3" t="s">
        <v>253</v>
      </c>
      <c r="B72" s="3" t="s">
        <v>121</v>
      </c>
      <c r="C72" s="3" t="s">
        <v>100</v>
      </c>
      <c r="D72" s="3" t="s">
        <v>484</v>
      </c>
      <c r="E72" s="0" t="n">
        <v>0</v>
      </c>
      <c r="F72" s="0" t="n">
        <v>37</v>
      </c>
      <c r="G72" s="0" t="n">
        <f aca="false">(Merge1[[#This Row],[Table2.INSTRUCTION_MISSED]]+Merge1[[#This Row],[Table2.INSTRUCTION_COVERED]])</f>
        <v>37</v>
      </c>
      <c r="H72" s="0" t="n">
        <v>0</v>
      </c>
      <c r="I72" s="0" t="n">
        <v>4</v>
      </c>
      <c r="J72" s="0" t="n">
        <f aca="false">(Merge1[[#This Row],[Table2.BRANCH_MISSED]]+Merge1[[#This Row],[Table2.BRANCH_COVERED]])</f>
        <v>4</v>
      </c>
      <c r="K72" s="0" t="n">
        <v>0</v>
      </c>
      <c r="L72" s="0" t="n">
        <v>4</v>
      </c>
      <c r="M72" s="0" t="n">
        <f aca="false">(Merge1[[#This Row],[Table2.COMPLEXITY_MISSED]]+Merge1[[#This Row],[Table2.COMPLEXITY_COVERED]])</f>
        <v>4</v>
      </c>
      <c r="N72" s="3" t="n">
        <f aca="false">(Merge1[[#This Row],[Table2.INSTRUCTION_COVERED]]/Merge1[[#This Row],[Instruction total]])*100</f>
        <v>100</v>
      </c>
      <c r="O72" s="3" t="n">
        <f aca="false">(I72/J72)*100</f>
        <v>100</v>
      </c>
      <c r="P72" s="3" t="str">
        <f aca="false">LEFT(Merge1[[#This Row],[Mutation Coverage]], SEARCH("%",Merge1[[#This Row],[Mutation Coverage]])-1)</f>
        <v>100</v>
      </c>
    </row>
    <row r="73" customFormat="false" ht="14.4" hidden="false" customHeight="false" outlineLevel="0" collapsed="false">
      <c r="A73" s="3" t="s">
        <v>254</v>
      </c>
      <c r="B73" s="3" t="s">
        <v>255</v>
      </c>
      <c r="C73" s="3" t="s">
        <v>256</v>
      </c>
      <c r="D73" s="3" t="s">
        <v>485</v>
      </c>
      <c r="E73" s="0" t="n">
        <v>6</v>
      </c>
      <c r="F73" s="0" t="n">
        <v>185</v>
      </c>
      <c r="G73" s="0" t="n">
        <f aca="false">(Merge1[[#This Row],[Table2.INSTRUCTION_MISSED]]+Merge1[[#This Row],[Table2.INSTRUCTION_COVERED]])</f>
        <v>191</v>
      </c>
      <c r="H73" s="0" t="n">
        <v>2</v>
      </c>
      <c r="I73" s="0" t="n">
        <v>16</v>
      </c>
      <c r="J73" s="0" t="n">
        <f aca="false">(Merge1[[#This Row],[Table2.BRANCH_MISSED]]+Merge1[[#This Row],[Table2.BRANCH_COVERED]])</f>
        <v>18</v>
      </c>
      <c r="K73" s="0" t="n">
        <v>2</v>
      </c>
      <c r="L73" s="0" t="n">
        <v>13</v>
      </c>
      <c r="M73" s="0" t="n">
        <f aca="false">(Merge1[[#This Row],[Table2.COMPLEXITY_MISSED]]+Merge1[[#This Row],[Table2.COMPLEXITY_COVERED]])</f>
        <v>15</v>
      </c>
      <c r="N73" s="3" t="n">
        <f aca="false">(Merge1[[#This Row],[Table2.INSTRUCTION_COVERED]]/Merge1[[#This Row],[Instruction total]])*100</f>
        <v>96.8586387434555</v>
      </c>
      <c r="O73" s="3" t="n">
        <f aca="false">(I73/J73)*100</f>
        <v>88.8888888888889</v>
      </c>
      <c r="P73" s="3" t="str">
        <f aca="false">LEFT(Merge1[[#This Row],[Mutation Coverage]], SEARCH("%",Merge1[[#This Row],[Mutation Coverage]])-1)</f>
        <v>85</v>
      </c>
    </row>
    <row r="74" customFormat="false" ht="14.4" hidden="false" customHeight="false" outlineLevel="0" collapsed="false">
      <c r="A74" s="3" t="s">
        <v>261</v>
      </c>
      <c r="B74" s="3" t="s">
        <v>262</v>
      </c>
      <c r="C74" s="3" t="s">
        <v>263</v>
      </c>
      <c r="D74" s="3" t="s">
        <v>486</v>
      </c>
      <c r="E74" s="0" t="n">
        <v>15</v>
      </c>
      <c r="F74" s="0" t="n">
        <v>35</v>
      </c>
      <c r="G74" s="0" t="n">
        <f aca="false">(Merge1[[#This Row],[Table2.INSTRUCTION_MISSED]]+Merge1[[#This Row],[Table2.INSTRUCTION_COVERED]])</f>
        <v>50</v>
      </c>
      <c r="H74" s="0" t="n">
        <v>0</v>
      </c>
      <c r="I74" s="0" t="n">
        <v>0</v>
      </c>
      <c r="J74" s="0" t="n">
        <f aca="false">(Merge1[[#This Row],[Table2.BRANCH_MISSED]]+Merge1[[#This Row],[Table2.BRANCH_COVERED]])</f>
        <v>0</v>
      </c>
      <c r="K74" s="0" t="n">
        <v>3</v>
      </c>
      <c r="L74" s="0" t="n">
        <v>3</v>
      </c>
      <c r="M74" s="0" t="n">
        <f aca="false">(Merge1[[#This Row],[Table2.COMPLEXITY_MISSED]]+Merge1[[#This Row],[Table2.COMPLEXITY_COVERED]])</f>
        <v>6</v>
      </c>
      <c r="N74" s="3" t="n">
        <f aca="false">(Merge1[[#This Row],[Table2.INSTRUCTION_COVERED]]/Merge1[[#This Row],[Instruction total]])*100</f>
        <v>70</v>
      </c>
      <c r="O74" s="3" t="n">
        <v>0</v>
      </c>
      <c r="P74" s="3" t="str">
        <f aca="false">LEFT(Merge1[[#This Row],[Mutation Coverage]], SEARCH("%",Merge1[[#This Row],[Mutation Coverage]])-1)</f>
        <v>20</v>
      </c>
    </row>
    <row r="75" customFormat="false" ht="14.4" hidden="false" customHeight="false" outlineLevel="0" collapsed="false">
      <c r="A75" s="3" t="s">
        <v>257</v>
      </c>
      <c r="B75" s="3" t="s">
        <v>21</v>
      </c>
      <c r="C75" s="3" t="s">
        <v>258</v>
      </c>
      <c r="D75" s="3" t="s">
        <v>487</v>
      </c>
      <c r="E75" s="0" t="n">
        <v>0</v>
      </c>
      <c r="F75" s="0" t="n">
        <v>18</v>
      </c>
      <c r="G75" s="0" t="n">
        <f aca="false">(Merge1[[#This Row],[Table2.INSTRUCTION_MISSED]]+Merge1[[#This Row],[Table2.INSTRUCTION_COVERED]])</f>
        <v>18</v>
      </c>
      <c r="H75" s="0" t="n">
        <v>0</v>
      </c>
      <c r="I75" s="0" t="n">
        <v>2</v>
      </c>
      <c r="J75" s="0" t="n">
        <f aca="false">(Merge1[[#This Row],[Table2.BRANCH_MISSED]]+Merge1[[#This Row],[Table2.BRANCH_COVERED]])</f>
        <v>2</v>
      </c>
      <c r="K75" s="0" t="n">
        <v>0</v>
      </c>
      <c r="L75" s="0" t="n">
        <v>3</v>
      </c>
      <c r="M75" s="0" t="n">
        <f aca="false">(Merge1[[#This Row],[Table2.COMPLEXITY_MISSED]]+Merge1[[#This Row],[Table2.COMPLEXITY_COVERED]])</f>
        <v>3</v>
      </c>
      <c r="N75" s="3" t="n">
        <f aca="false">(Merge1[[#This Row],[Table2.INSTRUCTION_COVERED]]/Merge1[[#This Row],[Instruction total]])*100</f>
        <v>100</v>
      </c>
      <c r="O75" s="3" t="n">
        <f aca="false">(I75/J75)*100</f>
        <v>100</v>
      </c>
      <c r="P75" s="3" t="str">
        <f aca="false">LEFT(Merge1[[#This Row],[Mutation Coverage]], SEARCH("%",Merge1[[#This Row],[Mutation Coverage]])-1)</f>
        <v>100</v>
      </c>
    </row>
    <row r="76" customFormat="false" ht="14.4" hidden="false" customHeight="false" outlineLevel="0" collapsed="false">
      <c r="A76" s="3" t="s">
        <v>274</v>
      </c>
      <c r="B76" s="3" t="s">
        <v>275</v>
      </c>
      <c r="C76" s="3" t="s">
        <v>276</v>
      </c>
      <c r="D76" s="3" t="s">
        <v>488</v>
      </c>
      <c r="E76" s="0" t="n">
        <v>16</v>
      </c>
      <c r="F76" s="0" t="n">
        <v>105</v>
      </c>
      <c r="G76" s="0" t="n">
        <f aca="false">(Merge1[[#This Row],[Table2.INSTRUCTION_MISSED]]+Merge1[[#This Row],[Table2.INSTRUCTION_COVERED]])</f>
        <v>121</v>
      </c>
      <c r="H76" s="0" t="n">
        <v>0</v>
      </c>
      <c r="I76" s="0" t="n">
        <v>12</v>
      </c>
      <c r="J76" s="0" t="n">
        <f aca="false">(Merge1[[#This Row],[Table2.BRANCH_MISSED]]+Merge1[[#This Row],[Table2.BRANCH_COVERED]])</f>
        <v>12</v>
      </c>
      <c r="K76" s="0" t="n">
        <v>2</v>
      </c>
      <c r="L76" s="0" t="n">
        <v>12</v>
      </c>
      <c r="M76" s="0" t="n">
        <f aca="false">(Merge1[[#This Row],[Table2.COMPLEXITY_MISSED]]+Merge1[[#This Row],[Table2.COMPLEXITY_COVERED]])</f>
        <v>14</v>
      </c>
      <c r="N76" s="3" t="n">
        <f aca="false">(Merge1[[#This Row],[Table2.INSTRUCTION_COVERED]]/Merge1[[#This Row],[Instruction total]])*100</f>
        <v>86.7768595041322</v>
      </c>
      <c r="O76" s="3" t="n">
        <f aca="false">(I76/J76)*100</f>
        <v>100</v>
      </c>
      <c r="P76" s="3" t="str">
        <f aca="false">LEFT(Merge1[[#This Row],[Mutation Coverage]], SEARCH("%",Merge1[[#This Row],[Mutation Coverage]])-1)</f>
        <v>91</v>
      </c>
    </row>
    <row r="77" customFormat="false" ht="14.4" hidden="false" customHeight="false" outlineLevel="0" collapsed="false">
      <c r="A77" s="3" t="s">
        <v>279</v>
      </c>
      <c r="B77" s="3" t="s">
        <v>21</v>
      </c>
      <c r="C77" s="3" t="s">
        <v>20</v>
      </c>
      <c r="D77" s="3" t="s">
        <v>489</v>
      </c>
      <c r="E77" s="0" t="n">
        <v>0</v>
      </c>
      <c r="F77" s="0" t="n">
        <v>13</v>
      </c>
      <c r="G77" s="0" t="n">
        <f aca="false">(Merge1[[#This Row],[Table2.INSTRUCTION_MISSED]]+Merge1[[#This Row],[Table2.INSTRUCTION_COVERED]])</f>
        <v>13</v>
      </c>
      <c r="H77" s="0" t="n">
        <v>0</v>
      </c>
      <c r="I77" s="0" t="n">
        <v>4</v>
      </c>
      <c r="J77" s="0" t="n">
        <f aca="false">(Merge1[[#This Row],[Table2.BRANCH_MISSED]]+Merge1[[#This Row],[Table2.BRANCH_COVERED]])</f>
        <v>4</v>
      </c>
      <c r="K77" s="0" t="n">
        <v>0</v>
      </c>
      <c r="L77" s="0" t="n">
        <v>4</v>
      </c>
      <c r="M77" s="0" t="n">
        <f aca="false">(Merge1[[#This Row],[Table2.COMPLEXITY_MISSED]]+Merge1[[#This Row],[Table2.COMPLEXITY_COVERED]])</f>
        <v>4</v>
      </c>
      <c r="N77" s="3" t="n">
        <f aca="false">(Merge1[[#This Row],[Table2.INSTRUCTION_COVERED]]/Merge1[[#This Row],[Instruction total]])*100</f>
        <v>100</v>
      </c>
      <c r="O77" s="3" t="n">
        <f aca="false">(I77/J77)*100</f>
        <v>100</v>
      </c>
      <c r="P77" s="3" t="str">
        <f aca="false">LEFT(Merge1[[#This Row],[Mutation Coverage]], SEARCH("%",Merge1[[#This Row],[Mutation Coverage]])-1)</f>
        <v>100</v>
      </c>
    </row>
    <row r="78" customFormat="false" ht="14.4" hidden="false" customHeight="false" outlineLevel="0" collapsed="false">
      <c r="A78" s="3" t="s">
        <v>271</v>
      </c>
      <c r="B78" s="3" t="s">
        <v>272</v>
      </c>
      <c r="C78" s="3" t="s">
        <v>273</v>
      </c>
      <c r="D78" s="3" t="s">
        <v>491</v>
      </c>
      <c r="E78" s="0" t="n">
        <v>1</v>
      </c>
      <c r="F78" s="0" t="n">
        <v>115</v>
      </c>
      <c r="G78" s="0" t="n">
        <f aca="false">(Merge1[[#This Row],[Table2.INSTRUCTION_MISSED]]+Merge1[[#This Row],[Table2.INSTRUCTION_COVERED]])</f>
        <v>116</v>
      </c>
      <c r="H78" s="0" t="n">
        <v>4</v>
      </c>
      <c r="I78" s="0" t="n">
        <v>20</v>
      </c>
      <c r="J78" s="0" t="n">
        <f aca="false">(Merge1[[#This Row],[Table2.BRANCH_MISSED]]+Merge1[[#This Row],[Table2.BRANCH_COVERED]])</f>
        <v>24</v>
      </c>
      <c r="K78" s="0" t="n">
        <v>4</v>
      </c>
      <c r="L78" s="0" t="n">
        <v>12</v>
      </c>
      <c r="M78" s="0" t="n">
        <f aca="false">(Merge1[[#This Row],[Table2.COMPLEXITY_MISSED]]+Merge1[[#This Row],[Table2.COMPLEXITY_COVERED]])</f>
        <v>16</v>
      </c>
      <c r="N78" s="3" t="n">
        <f aca="false">(Merge1[[#This Row],[Table2.INSTRUCTION_COVERED]]/Merge1[[#This Row],[Instruction total]])*100</f>
        <v>99.1379310344828</v>
      </c>
      <c r="O78" s="3" t="n">
        <f aca="false">(I78/J78)*100</f>
        <v>83.3333333333333</v>
      </c>
      <c r="P78" s="3" t="str">
        <f aca="false">LEFT(Merge1[[#This Row],[Mutation Coverage]], SEARCH("%",Merge1[[#This Row],[Mutation Coverage]])-1)</f>
        <v>94</v>
      </c>
    </row>
    <row r="79" customFormat="false" ht="14.4" hidden="false" customHeight="false" outlineLevel="0" collapsed="false">
      <c r="A79" s="3" t="s">
        <v>264</v>
      </c>
      <c r="B79" s="3" t="s">
        <v>177</v>
      </c>
      <c r="C79" s="3" t="s">
        <v>265</v>
      </c>
      <c r="D79" s="3" t="s">
        <v>492</v>
      </c>
      <c r="E79" s="0" t="n">
        <v>0</v>
      </c>
      <c r="F79" s="0" t="n">
        <v>132</v>
      </c>
      <c r="G79" s="0" t="n">
        <f aca="false">(Merge1[[#This Row],[Table2.INSTRUCTION_MISSED]]+Merge1[[#This Row],[Table2.INSTRUCTION_COVERED]])</f>
        <v>132</v>
      </c>
      <c r="H79" s="0" t="n">
        <v>1</v>
      </c>
      <c r="I79" s="0" t="n">
        <v>15</v>
      </c>
      <c r="J79" s="0" t="n">
        <f aca="false">(Merge1[[#This Row],[Table2.BRANCH_MISSED]]+Merge1[[#This Row],[Table2.BRANCH_COVERED]])</f>
        <v>16</v>
      </c>
      <c r="K79" s="0" t="n">
        <v>1</v>
      </c>
      <c r="L79" s="0" t="n">
        <v>9</v>
      </c>
      <c r="M79" s="0" t="n">
        <f aca="false">(Merge1[[#This Row],[Table2.COMPLEXITY_MISSED]]+Merge1[[#This Row],[Table2.COMPLEXITY_COVERED]])</f>
        <v>10</v>
      </c>
      <c r="N79" s="3" t="n">
        <f aca="false">(Merge1[[#This Row],[Table2.INSTRUCTION_COVERED]]/Merge1[[#This Row],[Instruction total]])*100</f>
        <v>100</v>
      </c>
      <c r="O79" s="3" t="n">
        <f aca="false">(I79/J79)*100</f>
        <v>93.75</v>
      </c>
      <c r="P79" s="3" t="str">
        <f aca="false">LEFT(Merge1[[#This Row],[Mutation Coverage]], SEARCH("%",Merge1[[#This Row],[Mutation Coverage]])-1)</f>
        <v>83</v>
      </c>
    </row>
    <row r="80" customFormat="false" ht="14.4" hidden="false" customHeight="false" outlineLevel="0" collapsed="false">
      <c r="A80" s="3" t="s">
        <v>266</v>
      </c>
      <c r="B80" s="3" t="s">
        <v>267</v>
      </c>
      <c r="C80" s="3" t="s">
        <v>268</v>
      </c>
      <c r="D80" s="3" t="s">
        <v>493</v>
      </c>
      <c r="E80" s="0" t="n">
        <v>0</v>
      </c>
      <c r="F80" s="0" t="n">
        <v>76</v>
      </c>
      <c r="G80" s="0" t="n">
        <f aca="false">(Merge1[[#This Row],[Table2.INSTRUCTION_MISSED]]+Merge1[[#This Row],[Table2.INSTRUCTION_COVERED]])</f>
        <v>76</v>
      </c>
      <c r="H80" s="0" t="n">
        <v>0</v>
      </c>
      <c r="I80" s="0" t="n">
        <v>10</v>
      </c>
      <c r="J80" s="0" t="n">
        <f aca="false">(Merge1[[#This Row],[Table2.BRANCH_MISSED]]+Merge1[[#This Row],[Table2.BRANCH_COVERED]])</f>
        <v>10</v>
      </c>
      <c r="K80" s="0" t="n">
        <v>0</v>
      </c>
      <c r="L80" s="0" t="n">
        <v>12</v>
      </c>
      <c r="M80" s="0" t="n">
        <f aca="false">(Merge1[[#This Row],[Table2.COMPLEXITY_MISSED]]+Merge1[[#This Row],[Table2.COMPLEXITY_COVERED]])</f>
        <v>12</v>
      </c>
      <c r="N80" s="3" t="n">
        <f aca="false">(Merge1[[#This Row],[Table2.INSTRUCTION_COVERED]]/Merge1[[#This Row],[Instruction total]])*100</f>
        <v>100</v>
      </c>
      <c r="O80" s="3" t="n">
        <f aca="false">(I80/J80)*100</f>
        <v>100</v>
      </c>
      <c r="P80" s="3" t="str">
        <f aca="false">LEFT(Merge1[[#This Row],[Mutation Coverage]], SEARCH("%",Merge1[[#This Row],[Mutation Coverage]])-1)</f>
        <v>100</v>
      </c>
    </row>
    <row r="81" customFormat="false" ht="14.4" hidden="false" customHeight="false" outlineLevel="0" collapsed="false">
      <c r="A81" s="3" t="s">
        <v>259</v>
      </c>
      <c r="B81" s="3" t="s">
        <v>105</v>
      </c>
      <c r="C81" s="3" t="s">
        <v>260</v>
      </c>
      <c r="D81" s="3" t="s">
        <v>494</v>
      </c>
      <c r="E81" s="0" t="n">
        <v>0</v>
      </c>
      <c r="F81" s="0" t="n">
        <v>3463</v>
      </c>
      <c r="G81" s="0" t="n">
        <f aca="false">(Merge1[[#This Row],[Table2.INSTRUCTION_MISSED]]+Merge1[[#This Row],[Table2.INSTRUCTION_COVERED]])</f>
        <v>3463</v>
      </c>
      <c r="H81" s="0" t="n">
        <v>0</v>
      </c>
      <c r="I81" s="0" t="n">
        <v>2</v>
      </c>
      <c r="J81" s="0" t="n">
        <f aca="false">(Merge1[[#This Row],[Table2.BRANCH_MISSED]]+Merge1[[#This Row],[Table2.BRANCH_COVERED]])</f>
        <v>2</v>
      </c>
      <c r="K81" s="0" t="n">
        <v>0</v>
      </c>
      <c r="L81" s="0" t="n">
        <v>14</v>
      </c>
      <c r="M81" s="0" t="n">
        <f aca="false">(Merge1[[#This Row],[Table2.COMPLEXITY_MISSED]]+Merge1[[#This Row],[Table2.COMPLEXITY_COVERED]])</f>
        <v>14</v>
      </c>
      <c r="N81" s="3" t="n">
        <f aca="false">(Merge1[[#This Row],[Table2.INSTRUCTION_COVERED]]/Merge1[[#This Row],[Instruction total]])*100</f>
        <v>100</v>
      </c>
      <c r="O81" s="3" t="n">
        <f aca="false">(I81/J81)*100</f>
        <v>100</v>
      </c>
      <c r="P81" s="3" t="str">
        <f aca="false">LEFT(Merge1[[#This Row],[Mutation Coverage]], SEARCH("%",Merge1[[#This Row],[Mutation Coverage]])-1)</f>
        <v>15</v>
      </c>
    </row>
    <row r="82" customFormat="false" ht="14.4" hidden="false" customHeight="false" outlineLevel="0" collapsed="false">
      <c r="A82" s="3" t="s">
        <v>269</v>
      </c>
      <c r="B82" s="3" t="s">
        <v>33</v>
      </c>
      <c r="C82" s="3" t="s">
        <v>270</v>
      </c>
      <c r="D82" s="3" t="s">
        <v>495</v>
      </c>
      <c r="E82" s="0" t="n">
        <v>0</v>
      </c>
      <c r="F82" s="0" t="n">
        <v>207</v>
      </c>
      <c r="G82" s="0" t="n">
        <f aca="false">(Merge1[[#This Row],[Table2.INSTRUCTION_MISSED]]+Merge1[[#This Row],[Table2.INSTRUCTION_COVERED]])</f>
        <v>207</v>
      </c>
      <c r="H82" s="0" t="n">
        <v>5</v>
      </c>
      <c r="I82" s="0" t="n">
        <v>45</v>
      </c>
      <c r="J82" s="0" t="n">
        <f aca="false">(Merge1[[#This Row],[Table2.BRANCH_MISSED]]+Merge1[[#This Row],[Table2.BRANCH_COVERED]])</f>
        <v>50</v>
      </c>
      <c r="K82" s="0" t="n">
        <v>5</v>
      </c>
      <c r="L82" s="0" t="n">
        <v>23</v>
      </c>
      <c r="M82" s="0" t="n">
        <f aca="false">(Merge1[[#This Row],[Table2.COMPLEXITY_MISSED]]+Merge1[[#This Row],[Table2.COMPLEXITY_COVERED]])</f>
        <v>28</v>
      </c>
      <c r="N82" s="3" t="n">
        <f aca="false">(Merge1[[#This Row],[Table2.INSTRUCTION_COVERED]]/Merge1[[#This Row],[Instruction total]])*100</f>
        <v>100</v>
      </c>
      <c r="O82" s="3" t="n">
        <f aca="false">(I82/J82)*100</f>
        <v>90</v>
      </c>
      <c r="P82" s="3" t="str">
        <f aca="false">LEFT(Merge1[[#This Row],[Mutation Coverage]], SEARCH("%",Merge1[[#This Row],[Mutation Coverage]])-1)</f>
        <v>96</v>
      </c>
    </row>
    <row r="83" customFormat="false" ht="14.4" hidden="false" customHeight="false" outlineLevel="0" collapsed="false">
      <c r="A83" s="3" t="s">
        <v>188</v>
      </c>
      <c r="B83" s="3" t="s">
        <v>189</v>
      </c>
      <c r="C83" s="3" t="s">
        <v>190</v>
      </c>
      <c r="D83" s="3" t="s">
        <v>497</v>
      </c>
      <c r="E83" s="0" t="n">
        <v>0</v>
      </c>
      <c r="F83" s="0" t="n">
        <v>239</v>
      </c>
      <c r="G83" s="0" t="n">
        <f aca="false">(Merge1[[#This Row],[Table2.INSTRUCTION_MISSED]]+Merge1[[#This Row],[Table2.INSTRUCTION_COVERED]])</f>
        <v>239</v>
      </c>
      <c r="H83" s="0" t="n">
        <v>0</v>
      </c>
      <c r="I83" s="0" t="n">
        <v>40</v>
      </c>
      <c r="J83" s="0" t="n">
        <f aca="false">(Merge1[[#This Row],[Table2.BRANCH_MISSED]]+Merge1[[#This Row],[Table2.BRANCH_COVERED]])</f>
        <v>40</v>
      </c>
      <c r="K83" s="0" t="n">
        <v>0</v>
      </c>
      <c r="L83" s="0" t="n">
        <v>33</v>
      </c>
      <c r="M83" s="0" t="n">
        <f aca="false">(Merge1[[#This Row],[Table2.COMPLEXITY_MISSED]]+Merge1[[#This Row],[Table2.COMPLEXITY_COVERED]])</f>
        <v>33</v>
      </c>
      <c r="N83" s="3" t="n">
        <f aca="false">(Merge1[[#This Row],[Table2.INSTRUCTION_COVERED]]/Merge1[[#This Row],[Instruction total]])*100</f>
        <v>100</v>
      </c>
      <c r="O83" s="3" t="n">
        <f aca="false">(I83/J83)*100</f>
        <v>100</v>
      </c>
      <c r="P83" s="3" t="str">
        <f aca="false">LEFT(Merge1[[#This Row],[Mutation Coverage]], SEARCH("%",Merge1[[#This Row],[Mutation Coverage]])-1)</f>
        <v>96</v>
      </c>
    </row>
    <row r="84" customFormat="false" ht="14.4" hidden="false" customHeight="false" outlineLevel="0" collapsed="false">
      <c r="A84" s="3" t="s">
        <v>191</v>
      </c>
      <c r="B84" s="3" t="s">
        <v>192</v>
      </c>
      <c r="C84" s="3" t="s">
        <v>193</v>
      </c>
      <c r="D84" s="3" t="s">
        <v>498</v>
      </c>
      <c r="E84" s="0" t="n">
        <v>30</v>
      </c>
      <c r="F84" s="0" t="n">
        <v>1758</v>
      </c>
      <c r="G84" s="0" t="n">
        <f aca="false">(Merge1[[#This Row],[Table2.INSTRUCTION_MISSED]]+Merge1[[#This Row],[Table2.INSTRUCTION_COVERED]])</f>
        <v>1788</v>
      </c>
      <c r="H84" s="0" t="n">
        <v>32</v>
      </c>
      <c r="I84" s="0" t="n">
        <v>378</v>
      </c>
      <c r="J84" s="0" t="n">
        <f aca="false">(Merge1[[#This Row],[Table2.BRANCH_MISSED]]+Merge1[[#This Row],[Table2.BRANCH_COVERED]])</f>
        <v>410</v>
      </c>
      <c r="K84" s="0" t="n">
        <v>29</v>
      </c>
      <c r="L84" s="0" t="n">
        <v>245</v>
      </c>
      <c r="M84" s="0" t="n">
        <f aca="false">(Merge1[[#This Row],[Table2.COMPLEXITY_MISSED]]+Merge1[[#This Row],[Table2.COMPLEXITY_COVERED]])</f>
        <v>274</v>
      </c>
      <c r="N84" s="3" t="n">
        <f aca="false">(Merge1[[#This Row],[Table2.INSTRUCTION_COVERED]]/Merge1[[#This Row],[Instruction total]])*100</f>
        <v>98.3221476510067</v>
      </c>
      <c r="O84" s="3" t="n">
        <f aca="false">(I84/J84)*100</f>
        <v>92.1951219512195</v>
      </c>
      <c r="P84" s="3" t="str">
        <f aca="false">LEFT(Merge1[[#This Row],[Mutation Coverage]], SEARCH("%",Merge1[[#This Row],[Mutation Coverage]])-1)</f>
        <v>86</v>
      </c>
    </row>
    <row r="85" customFormat="false" ht="14.4" hidden="false" customHeight="false" outlineLevel="0" collapsed="false">
      <c r="A85" s="3" t="s">
        <v>185</v>
      </c>
      <c r="B85" s="3" t="s">
        <v>186</v>
      </c>
      <c r="C85" s="3" t="s">
        <v>187</v>
      </c>
      <c r="D85" s="3" t="s">
        <v>499</v>
      </c>
      <c r="E85" s="0" t="n">
        <v>32</v>
      </c>
      <c r="F85" s="0" t="n">
        <v>1269</v>
      </c>
      <c r="G85" s="0" t="n">
        <f aca="false">(Merge1[[#This Row],[Table2.INSTRUCTION_MISSED]]+Merge1[[#This Row],[Table2.INSTRUCTION_COVERED]])</f>
        <v>1301</v>
      </c>
      <c r="H85" s="0" t="n">
        <v>16</v>
      </c>
      <c r="I85" s="0" t="n">
        <v>176</v>
      </c>
      <c r="J85" s="0" t="n">
        <f aca="false">(Merge1[[#This Row],[Table2.BRANCH_MISSED]]+Merge1[[#This Row],[Table2.BRANCH_COVERED]])</f>
        <v>192</v>
      </c>
      <c r="K85" s="0" t="n">
        <v>14</v>
      </c>
      <c r="L85" s="0" t="n">
        <v>117</v>
      </c>
      <c r="M85" s="0" t="n">
        <f aca="false">(Merge1[[#This Row],[Table2.COMPLEXITY_MISSED]]+Merge1[[#This Row],[Table2.COMPLEXITY_COVERED]])</f>
        <v>131</v>
      </c>
      <c r="N85" s="3" t="n">
        <f aca="false">(Merge1[[#This Row],[Table2.INSTRUCTION_COVERED]]/Merge1[[#This Row],[Instruction total]])*100</f>
        <v>97.5403535741737</v>
      </c>
      <c r="O85" s="3" t="n">
        <f aca="false">(I85/J85)*100</f>
        <v>91.6666666666667</v>
      </c>
      <c r="P85" s="3" t="str">
        <f aca="false">LEFT(Merge1[[#This Row],[Mutation Coverage]], SEARCH("%",Merge1[[#This Row],[Mutation Coverage]])-1)</f>
        <v>85</v>
      </c>
    </row>
    <row r="86" customFormat="false" ht="14.4" hidden="false" customHeight="false" outlineLevel="0" collapsed="false">
      <c r="A86" s="3" t="s">
        <v>168</v>
      </c>
      <c r="B86" s="3" t="s">
        <v>169</v>
      </c>
      <c r="C86" s="3" t="s">
        <v>145</v>
      </c>
      <c r="D86" s="3" t="s">
        <v>503</v>
      </c>
      <c r="E86" s="0" t="n">
        <v>0</v>
      </c>
      <c r="F86" s="0" t="n">
        <v>207</v>
      </c>
      <c r="G86" s="0" t="n">
        <f aca="false">(Merge1[[#This Row],[Table2.INSTRUCTION_MISSED]]+Merge1[[#This Row],[Table2.INSTRUCTION_COVERED]])</f>
        <v>207</v>
      </c>
      <c r="H86" s="0" t="n">
        <v>0</v>
      </c>
      <c r="I86" s="0" t="n">
        <v>22</v>
      </c>
      <c r="J86" s="0" t="n">
        <f aca="false">(Merge1[[#This Row],[Table2.BRANCH_MISSED]]+Merge1[[#This Row],[Table2.BRANCH_COVERED]])</f>
        <v>22</v>
      </c>
      <c r="K86" s="0" t="n">
        <v>0</v>
      </c>
      <c r="L86" s="0" t="n">
        <v>30</v>
      </c>
      <c r="M86" s="0" t="n">
        <f aca="false">(Merge1[[#This Row],[Table2.COMPLEXITY_MISSED]]+Merge1[[#This Row],[Table2.COMPLEXITY_COVERED]])</f>
        <v>30</v>
      </c>
      <c r="N86" s="3" t="n">
        <f aca="false">(Merge1[[#This Row],[Table2.INSTRUCTION_COVERED]]/Merge1[[#This Row],[Instruction total]])*100</f>
        <v>100</v>
      </c>
      <c r="O86" s="3" t="n">
        <f aca="false">(I86/J86)*100</f>
        <v>100</v>
      </c>
      <c r="P86" s="3" t="str">
        <f aca="false">LEFT(Merge1[[#This Row],[Mutation Coverage]], SEARCH("%",Merge1[[#This Row],[Mutation Coverage]])-1)</f>
        <v>98</v>
      </c>
    </row>
    <row r="87" customFormat="false" ht="14.4" hidden="false" customHeight="false" outlineLevel="0" collapsed="false">
      <c r="A87" s="3" t="s">
        <v>150</v>
      </c>
      <c r="B87" s="3" t="s">
        <v>93</v>
      </c>
      <c r="C87" s="3" t="s">
        <v>151</v>
      </c>
      <c r="D87" s="3" t="s">
        <v>505</v>
      </c>
      <c r="E87" s="0" t="n">
        <v>0</v>
      </c>
      <c r="F87" s="0" t="n">
        <v>33</v>
      </c>
      <c r="G87" s="0" t="n">
        <f aca="false">(Merge1[[#This Row],[Table2.INSTRUCTION_MISSED]]+Merge1[[#This Row],[Table2.INSTRUCTION_COVERED]])</f>
        <v>33</v>
      </c>
      <c r="H87" s="0" t="n">
        <v>0</v>
      </c>
      <c r="I87" s="0" t="n">
        <v>2</v>
      </c>
      <c r="J87" s="0" t="n">
        <f aca="false">(Merge1[[#This Row],[Table2.BRANCH_MISSED]]+Merge1[[#This Row],[Table2.BRANCH_COVERED]])</f>
        <v>2</v>
      </c>
      <c r="K87" s="0" t="n">
        <v>0</v>
      </c>
      <c r="L87" s="0" t="n">
        <v>5</v>
      </c>
      <c r="M87" s="0" t="n">
        <f aca="false">(Merge1[[#This Row],[Table2.COMPLEXITY_MISSED]]+Merge1[[#This Row],[Table2.COMPLEXITY_COVERED]])</f>
        <v>5</v>
      </c>
      <c r="N87" s="3" t="n">
        <f aca="false">(Merge1[[#This Row],[Table2.INSTRUCTION_COVERED]]/Merge1[[#This Row],[Instruction total]])*100</f>
        <v>100</v>
      </c>
      <c r="O87" s="3" t="n">
        <f aca="false">(I87/J87)*100</f>
        <v>100</v>
      </c>
      <c r="P87" s="3" t="str">
        <f aca="false">LEFT(Merge1[[#This Row],[Mutation Coverage]], SEARCH("%",Merge1[[#This Row],[Mutation Coverage]])-1)</f>
        <v>100</v>
      </c>
    </row>
    <row r="88" customFormat="false" ht="14.4" hidden="false" customHeight="false" outlineLevel="0" collapsed="false">
      <c r="A88" s="3" t="s">
        <v>159</v>
      </c>
      <c r="B88" s="3" t="s">
        <v>93</v>
      </c>
      <c r="C88" s="3" t="s">
        <v>160</v>
      </c>
      <c r="D88" s="3" t="s">
        <v>509</v>
      </c>
      <c r="E88" s="0" t="n">
        <v>0</v>
      </c>
      <c r="F88" s="0" t="n">
        <v>38</v>
      </c>
      <c r="G88" s="0" t="n">
        <f aca="false">(Merge1[[#This Row],[Table2.INSTRUCTION_MISSED]]+Merge1[[#This Row],[Table2.INSTRUCTION_COVERED]])</f>
        <v>38</v>
      </c>
      <c r="H88" s="0" t="n">
        <v>1</v>
      </c>
      <c r="I88" s="0" t="n">
        <v>3</v>
      </c>
      <c r="J88" s="0" t="n">
        <f aca="false">(Merge1[[#This Row],[Table2.BRANCH_MISSED]]+Merge1[[#This Row],[Table2.BRANCH_COVERED]])</f>
        <v>4</v>
      </c>
      <c r="K88" s="0" t="n">
        <v>1</v>
      </c>
      <c r="L88" s="0" t="n">
        <v>4</v>
      </c>
      <c r="M88" s="0" t="n">
        <f aca="false">(Merge1[[#This Row],[Table2.COMPLEXITY_MISSED]]+Merge1[[#This Row],[Table2.COMPLEXITY_COVERED]])</f>
        <v>5</v>
      </c>
      <c r="N88" s="3" t="n">
        <f aca="false">(Merge1[[#This Row],[Table2.INSTRUCTION_COVERED]]/Merge1[[#This Row],[Instruction total]])*100</f>
        <v>100</v>
      </c>
      <c r="O88" s="3" t="n">
        <f aca="false">(I88/J88)*100</f>
        <v>75</v>
      </c>
      <c r="P88" s="3" t="str">
        <f aca="false">LEFT(Merge1[[#This Row],[Mutation Coverage]], SEARCH("%",Merge1[[#This Row],[Mutation Coverage]])-1)</f>
        <v>33</v>
      </c>
    </row>
    <row r="89" customFormat="false" ht="14.4" hidden="false" customHeight="false" outlineLevel="0" collapsed="false">
      <c r="A89" s="3" t="s">
        <v>167</v>
      </c>
      <c r="B89" s="3" t="s">
        <v>106</v>
      </c>
      <c r="C89" s="3" t="s">
        <v>9</v>
      </c>
      <c r="D89" s="3" t="s">
        <v>511</v>
      </c>
      <c r="E89" s="0" t="n">
        <v>0</v>
      </c>
      <c r="F89" s="0" t="n">
        <v>48</v>
      </c>
      <c r="G89" s="0" t="n">
        <f aca="false">(Merge1[[#This Row],[Table2.INSTRUCTION_MISSED]]+Merge1[[#This Row],[Table2.INSTRUCTION_COVERED]])</f>
        <v>48</v>
      </c>
      <c r="H89" s="0" t="n">
        <v>0</v>
      </c>
      <c r="I89" s="0" t="n">
        <v>4</v>
      </c>
      <c r="J89" s="0" t="n">
        <f aca="false">(Merge1[[#This Row],[Table2.BRANCH_MISSED]]+Merge1[[#This Row],[Table2.BRANCH_COVERED]])</f>
        <v>4</v>
      </c>
      <c r="K89" s="0" t="n">
        <v>0</v>
      </c>
      <c r="L89" s="0" t="n">
        <v>7</v>
      </c>
      <c r="M89" s="0" t="n">
        <f aca="false">(Merge1[[#This Row],[Table2.COMPLEXITY_MISSED]]+Merge1[[#This Row],[Table2.COMPLEXITY_COVERED]])</f>
        <v>7</v>
      </c>
      <c r="N89" s="3" t="n">
        <f aca="false">(Merge1[[#This Row],[Table2.INSTRUCTION_COVERED]]/Merge1[[#This Row],[Instruction total]])*100</f>
        <v>100</v>
      </c>
      <c r="O89" s="3" t="n">
        <f aca="false">(I89/J89)*100</f>
        <v>100</v>
      </c>
      <c r="P89" s="3" t="str">
        <f aca="false">LEFT(Merge1[[#This Row],[Mutation Coverage]], SEARCH("%",Merge1[[#This Row],[Mutation Coverage]])-1)</f>
        <v>90</v>
      </c>
    </row>
    <row r="90" customFormat="false" ht="14.4" hidden="false" customHeight="false" outlineLevel="0" collapsed="false">
      <c r="A90" s="3" t="s">
        <v>156</v>
      </c>
      <c r="B90" s="3" t="s">
        <v>157</v>
      </c>
      <c r="C90" s="3" t="s">
        <v>158</v>
      </c>
      <c r="D90" s="3" t="s">
        <v>512</v>
      </c>
      <c r="E90" s="0" t="n">
        <v>1</v>
      </c>
      <c r="F90" s="0" t="n">
        <v>218</v>
      </c>
      <c r="G90" s="0" t="n">
        <f aca="false">(Merge1[[#This Row],[Table2.INSTRUCTION_MISSED]]+Merge1[[#This Row],[Table2.INSTRUCTION_COVERED]])</f>
        <v>219</v>
      </c>
      <c r="H90" s="0" t="n">
        <v>2</v>
      </c>
      <c r="I90" s="0" t="n">
        <v>10</v>
      </c>
      <c r="J90" s="0" t="n">
        <f aca="false">(Merge1[[#This Row],[Table2.BRANCH_MISSED]]+Merge1[[#This Row],[Table2.BRANCH_COVERED]])</f>
        <v>12</v>
      </c>
      <c r="K90" s="0" t="n">
        <v>2</v>
      </c>
      <c r="L90" s="0" t="n">
        <v>24</v>
      </c>
      <c r="M90" s="0" t="n">
        <f aca="false">(Merge1[[#This Row],[Table2.COMPLEXITY_MISSED]]+Merge1[[#This Row],[Table2.COMPLEXITY_COVERED]])</f>
        <v>26</v>
      </c>
      <c r="N90" s="3" t="n">
        <f aca="false">(Merge1[[#This Row],[Table2.INSTRUCTION_COVERED]]/Merge1[[#This Row],[Instruction total]])*100</f>
        <v>99.5433789954338</v>
      </c>
      <c r="O90" s="3" t="n">
        <f aca="false">(I90/J90)*100</f>
        <v>83.3333333333333</v>
      </c>
      <c r="P90" s="3" t="str">
        <f aca="false">LEFT(Merge1[[#This Row],[Mutation Coverage]], SEARCH("%",Merge1[[#This Row],[Mutation Coverage]])-1)</f>
        <v>88</v>
      </c>
    </row>
    <row r="91" customFormat="false" ht="14.4" hidden="false" customHeight="false" outlineLevel="0" collapsed="false">
      <c r="A91" s="3" t="s">
        <v>152</v>
      </c>
      <c r="B91" s="3" t="s">
        <v>153</v>
      </c>
      <c r="C91" s="3" t="s">
        <v>154</v>
      </c>
      <c r="D91" s="3" t="s">
        <v>515</v>
      </c>
      <c r="E91" s="0" t="n">
        <v>0</v>
      </c>
      <c r="F91" s="0" t="n">
        <v>160</v>
      </c>
      <c r="G91" s="0" t="n">
        <f aca="false">(Merge1[[#This Row],[Table2.INSTRUCTION_MISSED]]+Merge1[[#This Row],[Table2.INSTRUCTION_COVERED]])</f>
        <v>160</v>
      </c>
      <c r="H91" s="0" t="n">
        <v>0</v>
      </c>
      <c r="I91" s="0" t="n">
        <v>34</v>
      </c>
      <c r="J91" s="0" t="n">
        <f aca="false">(Merge1[[#This Row],[Table2.BRANCH_MISSED]]+Merge1[[#This Row],[Table2.BRANCH_COVERED]])</f>
        <v>34</v>
      </c>
      <c r="K91" s="0" t="n">
        <v>0</v>
      </c>
      <c r="L91" s="0" t="n">
        <v>29</v>
      </c>
      <c r="M91" s="0" t="n">
        <f aca="false">(Merge1[[#This Row],[Table2.COMPLEXITY_MISSED]]+Merge1[[#This Row],[Table2.COMPLEXITY_COVERED]])</f>
        <v>29</v>
      </c>
      <c r="N91" s="3" t="n">
        <f aca="false">(Merge1[[#This Row],[Table2.INSTRUCTION_COVERED]]/Merge1[[#This Row],[Instruction total]])*100</f>
        <v>100</v>
      </c>
      <c r="O91" s="3" t="n">
        <f aca="false">(I91/J91)*100</f>
        <v>100</v>
      </c>
      <c r="P91" s="3" t="str">
        <f aca="false">LEFT(Merge1[[#This Row],[Mutation Coverage]], SEARCH("%",Merge1[[#This Row],[Mutation Coverage]])-1)</f>
        <v>100</v>
      </c>
    </row>
    <row r="92" customFormat="false" ht="14.4" hidden="false" customHeight="false" outlineLevel="0" collapsed="false">
      <c r="A92" s="3" t="s">
        <v>155</v>
      </c>
      <c r="B92" s="3" t="s">
        <v>38</v>
      </c>
      <c r="C92" s="3" t="s">
        <v>9</v>
      </c>
      <c r="D92" s="3" t="s">
        <v>516</v>
      </c>
      <c r="E92" s="0" t="n">
        <v>0</v>
      </c>
      <c r="F92" s="0" t="n">
        <v>57</v>
      </c>
      <c r="G92" s="0" t="n">
        <f aca="false">(Merge1[[#This Row],[Table2.INSTRUCTION_MISSED]]+Merge1[[#This Row],[Table2.INSTRUCTION_COVERED]])</f>
        <v>57</v>
      </c>
      <c r="H92" s="0" t="n">
        <v>0</v>
      </c>
      <c r="I92" s="0" t="n">
        <v>6</v>
      </c>
      <c r="J92" s="0" t="n">
        <f aca="false">(Merge1[[#This Row],[Table2.BRANCH_MISSED]]+Merge1[[#This Row],[Table2.BRANCH_COVERED]])</f>
        <v>6</v>
      </c>
      <c r="K92" s="0" t="n">
        <v>0</v>
      </c>
      <c r="L92" s="0" t="n">
        <v>9</v>
      </c>
      <c r="M92" s="0" t="n">
        <f aca="false">(Merge1[[#This Row],[Table2.COMPLEXITY_MISSED]]+Merge1[[#This Row],[Table2.COMPLEXITY_COVERED]])</f>
        <v>9</v>
      </c>
      <c r="N92" s="3" t="n">
        <f aca="false">(Merge1[[#This Row],[Table2.INSTRUCTION_COVERED]]/Merge1[[#This Row],[Instruction total]])*100</f>
        <v>100</v>
      </c>
      <c r="O92" s="3" t="n">
        <f aca="false">(I92/J92)*100</f>
        <v>100</v>
      </c>
      <c r="P92" s="3" t="str">
        <f aca="false">LEFT(Merge1[[#This Row],[Mutation Coverage]], SEARCH("%",Merge1[[#This Row],[Mutation Coverage]])-1)</f>
        <v>90</v>
      </c>
    </row>
    <row r="93" customFormat="false" ht="14.4" hidden="false" customHeight="false" outlineLevel="0" collapsed="false">
      <c r="A93" s="3" t="s">
        <v>144</v>
      </c>
      <c r="B93" s="3" t="s">
        <v>145</v>
      </c>
      <c r="C93" s="3" t="s">
        <v>146</v>
      </c>
      <c r="D93" s="3" t="s">
        <v>519</v>
      </c>
      <c r="E93" s="0" t="n">
        <v>4</v>
      </c>
      <c r="F93" s="0" t="n">
        <v>102</v>
      </c>
      <c r="G93" s="0" t="n">
        <f aca="false">(Merge1[[#This Row],[Table2.INSTRUCTION_MISSED]]+Merge1[[#This Row],[Table2.INSTRUCTION_COVERED]])</f>
        <v>106</v>
      </c>
      <c r="H93" s="0" t="n">
        <v>0</v>
      </c>
      <c r="I93" s="0" t="n">
        <v>10</v>
      </c>
      <c r="J93" s="0" t="n">
        <f aca="false">(Merge1[[#This Row],[Table2.BRANCH_MISSED]]+Merge1[[#This Row],[Table2.BRANCH_COVERED]])</f>
        <v>10</v>
      </c>
      <c r="K93" s="0" t="n">
        <v>0</v>
      </c>
      <c r="L93" s="0" t="n">
        <v>17</v>
      </c>
      <c r="M93" s="0" t="n">
        <f aca="false">(Merge1[[#This Row],[Table2.COMPLEXITY_MISSED]]+Merge1[[#This Row],[Table2.COMPLEXITY_COVERED]])</f>
        <v>17</v>
      </c>
      <c r="N93" s="3" t="n">
        <f aca="false">(Merge1[[#This Row],[Table2.INSTRUCTION_COVERED]]/Merge1[[#This Row],[Instruction total]])*100</f>
        <v>96.2264150943396</v>
      </c>
      <c r="O93" s="3" t="n">
        <f aca="false">(I93/J93)*100</f>
        <v>100</v>
      </c>
      <c r="P93" s="3" t="str">
        <f aca="false">LEFT(Merge1[[#This Row],[Mutation Coverage]], SEARCH("%",Merge1[[#This Row],[Mutation Coverage]])-1)</f>
        <v>95</v>
      </c>
    </row>
    <row r="94" customFormat="false" ht="14.4" hidden="false" customHeight="false" outlineLevel="0" collapsed="false">
      <c r="A94" s="3" t="s">
        <v>139</v>
      </c>
      <c r="B94" s="3" t="s">
        <v>140</v>
      </c>
      <c r="C94" s="3" t="s">
        <v>141</v>
      </c>
      <c r="D94" s="3" t="s">
        <v>520</v>
      </c>
      <c r="E94" s="0" t="n">
        <v>4</v>
      </c>
      <c r="F94" s="0" t="n">
        <v>25</v>
      </c>
      <c r="G94" s="0" t="n">
        <f aca="false">(Merge1[[#This Row],[Table2.INSTRUCTION_MISSED]]+Merge1[[#This Row],[Table2.INSTRUCTION_COVERED]])</f>
        <v>29</v>
      </c>
      <c r="H94" s="0" t="n">
        <v>1</v>
      </c>
      <c r="I94" s="0" t="n">
        <v>3</v>
      </c>
      <c r="J94" s="0" t="n">
        <f aca="false">(Merge1[[#This Row],[Table2.BRANCH_MISSED]]+Merge1[[#This Row],[Table2.BRANCH_COVERED]])</f>
        <v>4</v>
      </c>
      <c r="K94" s="0" t="n">
        <v>1</v>
      </c>
      <c r="L94" s="0" t="n">
        <v>3</v>
      </c>
      <c r="M94" s="0" t="n">
        <f aca="false">(Merge1[[#This Row],[Table2.COMPLEXITY_MISSED]]+Merge1[[#This Row],[Table2.COMPLEXITY_COVERED]])</f>
        <v>4</v>
      </c>
      <c r="N94" s="3" t="n">
        <f aca="false">(Merge1[[#This Row],[Table2.INSTRUCTION_COVERED]]/Merge1[[#This Row],[Instruction total]])*100</f>
        <v>86.2068965517241</v>
      </c>
      <c r="O94" s="3" t="n">
        <f aca="false">(I94/J94)*100</f>
        <v>75</v>
      </c>
      <c r="P94" s="3" t="str">
        <f aca="false">LEFT(Merge1[[#This Row],[Mutation Coverage]], SEARCH("%",Merge1[[#This Row],[Mutation Coverage]])-1)</f>
        <v>67</v>
      </c>
    </row>
    <row r="95" customFormat="false" ht="14.4" hidden="false" customHeight="false" outlineLevel="0" collapsed="false">
      <c r="A95" s="3" t="s">
        <v>164</v>
      </c>
      <c r="B95" s="3" t="s">
        <v>165</v>
      </c>
      <c r="C95" s="3" t="s">
        <v>166</v>
      </c>
      <c r="D95" s="3" t="s">
        <v>523</v>
      </c>
      <c r="E95" s="0" t="n">
        <v>0</v>
      </c>
      <c r="F95" s="0" t="n">
        <v>163</v>
      </c>
      <c r="G95" s="0" t="n">
        <f aca="false">(Merge1[[#This Row],[Table2.INSTRUCTION_MISSED]]+Merge1[[#This Row],[Table2.INSTRUCTION_COVERED]])</f>
        <v>163</v>
      </c>
      <c r="H95" s="0" t="n">
        <v>0</v>
      </c>
      <c r="I95" s="0" t="n">
        <v>14</v>
      </c>
      <c r="J95" s="0" t="n">
        <f aca="false">(Merge1[[#This Row],[Table2.BRANCH_MISSED]]+Merge1[[#This Row],[Table2.BRANCH_COVERED]])</f>
        <v>14</v>
      </c>
      <c r="K95" s="0" t="n">
        <v>0</v>
      </c>
      <c r="L95" s="0" t="n">
        <v>12</v>
      </c>
      <c r="M95" s="0" t="n">
        <f aca="false">(Merge1[[#This Row],[Table2.COMPLEXITY_MISSED]]+Merge1[[#This Row],[Table2.COMPLEXITY_COVERED]])</f>
        <v>12</v>
      </c>
      <c r="N95" s="3" t="n">
        <f aca="false">(Merge1[[#This Row],[Table2.INSTRUCTION_COVERED]]/Merge1[[#This Row],[Instruction total]])*100</f>
        <v>100</v>
      </c>
      <c r="O95" s="3" t="n">
        <f aca="false">(I95/J95)*100</f>
        <v>100</v>
      </c>
      <c r="P95" s="3" t="str">
        <f aca="false">LEFT(Merge1[[#This Row],[Mutation Coverage]], SEARCH("%",Merge1[[#This Row],[Mutation Coverage]])-1)</f>
        <v>100</v>
      </c>
    </row>
    <row r="96" customFormat="false" ht="14.4" hidden="false" customHeight="false" outlineLevel="0" collapsed="false">
      <c r="A96" s="3" t="s">
        <v>137</v>
      </c>
      <c r="B96" s="3" t="s">
        <v>138</v>
      </c>
      <c r="C96" s="3" t="s">
        <v>38</v>
      </c>
      <c r="D96" s="3" t="s">
        <v>524</v>
      </c>
      <c r="E96" s="0" t="n">
        <v>0</v>
      </c>
      <c r="F96" s="0" t="n">
        <v>73</v>
      </c>
      <c r="G96" s="0" t="n">
        <f aca="false">(Merge1[[#This Row],[Table2.INSTRUCTION_MISSED]]+Merge1[[#This Row],[Table2.INSTRUCTION_COVERED]])</f>
        <v>73</v>
      </c>
      <c r="H96" s="0" t="n">
        <v>0</v>
      </c>
      <c r="I96" s="0" t="n">
        <v>8</v>
      </c>
      <c r="J96" s="0" t="n">
        <f aca="false">(Merge1[[#This Row],[Table2.BRANCH_MISSED]]+Merge1[[#This Row],[Table2.BRANCH_COVERED]])</f>
        <v>8</v>
      </c>
      <c r="K96" s="0" t="n">
        <v>0</v>
      </c>
      <c r="L96" s="0" t="n">
        <v>13</v>
      </c>
      <c r="M96" s="0" t="n">
        <f aca="false">(Merge1[[#This Row],[Table2.COMPLEXITY_MISSED]]+Merge1[[#This Row],[Table2.COMPLEXITY_COVERED]])</f>
        <v>13</v>
      </c>
      <c r="N96" s="3" t="n">
        <f aca="false">(Merge1[[#This Row],[Table2.INSTRUCTION_COVERED]]/Merge1[[#This Row],[Instruction total]])*100</f>
        <v>100</v>
      </c>
      <c r="O96" s="3" t="n">
        <f aca="false">(I96/J96)*100</f>
        <v>100</v>
      </c>
      <c r="P96" s="3" t="str">
        <f aca="false">LEFT(Merge1[[#This Row],[Mutation Coverage]], SEARCH("%",Merge1[[#This Row],[Mutation Coverage]])-1)</f>
        <v>100</v>
      </c>
    </row>
    <row r="97" customFormat="false" ht="14.4" hidden="false" customHeight="false" outlineLevel="0" collapsed="false">
      <c r="A97" s="3" t="s">
        <v>142</v>
      </c>
      <c r="B97" s="3" t="s">
        <v>94</v>
      </c>
      <c r="C97" s="3" t="s">
        <v>143</v>
      </c>
      <c r="D97" s="3" t="s">
        <v>526</v>
      </c>
      <c r="E97" s="0" t="n">
        <v>0</v>
      </c>
      <c r="F97" s="0" t="n">
        <v>33</v>
      </c>
      <c r="G97" s="0" t="n">
        <f aca="false">(Merge1[[#This Row],[Table2.INSTRUCTION_MISSED]]+Merge1[[#This Row],[Table2.INSTRUCTION_COVERED]])</f>
        <v>33</v>
      </c>
      <c r="H97" s="0" t="n">
        <v>1</v>
      </c>
      <c r="I97" s="0" t="n">
        <v>3</v>
      </c>
      <c r="J97" s="0" t="n">
        <f aca="false">(Merge1[[#This Row],[Table2.BRANCH_MISSED]]+Merge1[[#This Row],[Table2.BRANCH_COVERED]])</f>
        <v>4</v>
      </c>
      <c r="K97" s="0" t="n">
        <v>1</v>
      </c>
      <c r="L97" s="0" t="n">
        <v>3</v>
      </c>
      <c r="M97" s="0" t="n">
        <f aca="false">(Merge1[[#This Row],[Table2.COMPLEXITY_MISSED]]+Merge1[[#This Row],[Table2.COMPLEXITY_COVERED]])</f>
        <v>4</v>
      </c>
      <c r="N97" s="3" t="n">
        <f aca="false">(Merge1[[#This Row],[Table2.INSTRUCTION_COVERED]]/Merge1[[#This Row],[Instruction total]])*100</f>
        <v>100</v>
      </c>
      <c r="O97" s="3" t="n">
        <f aca="false">(I97/J97)*100</f>
        <v>75</v>
      </c>
      <c r="P97" s="3" t="str">
        <f aca="false">LEFT(Merge1[[#This Row],[Mutation Coverage]], SEARCH("%",Merge1[[#This Row],[Mutation Coverage]])-1)</f>
        <v>75</v>
      </c>
    </row>
    <row r="98" customFormat="false" ht="14.4" hidden="false" customHeight="false" outlineLevel="0" collapsed="false">
      <c r="A98" s="3" t="s">
        <v>147</v>
      </c>
      <c r="B98" s="3" t="s">
        <v>148</v>
      </c>
      <c r="C98" s="3" t="s">
        <v>149</v>
      </c>
      <c r="D98" s="3" t="s">
        <v>528</v>
      </c>
      <c r="E98" s="0" t="n">
        <v>0</v>
      </c>
      <c r="F98" s="0" t="n">
        <v>107</v>
      </c>
      <c r="G98" s="0" t="n">
        <f aca="false">(Merge1[[#This Row],[Table2.INSTRUCTION_MISSED]]+Merge1[[#This Row],[Table2.INSTRUCTION_COVERED]])</f>
        <v>107</v>
      </c>
      <c r="H98" s="0" t="n">
        <v>0</v>
      </c>
      <c r="I98" s="0" t="n">
        <v>10</v>
      </c>
      <c r="J98" s="0" t="n">
        <f aca="false">(Merge1[[#This Row],[Table2.BRANCH_MISSED]]+Merge1[[#This Row],[Table2.BRANCH_COVERED]])</f>
        <v>10</v>
      </c>
      <c r="K98" s="0" t="n">
        <v>0</v>
      </c>
      <c r="L98" s="0" t="n">
        <v>14</v>
      </c>
      <c r="M98" s="0" t="n">
        <f aca="false">(Merge1[[#This Row],[Table2.COMPLEXITY_MISSED]]+Merge1[[#This Row],[Table2.COMPLEXITY_COVERED]])</f>
        <v>14</v>
      </c>
      <c r="N98" s="3" t="n">
        <f aca="false">(Merge1[[#This Row],[Table2.INSTRUCTION_COVERED]]/Merge1[[#This Row],[Instruction total]])*100</f>
        <v>100</v>
      </c>
      <c r="O98" s="3" t="n">
        <f aca="false">(I98/J98)*100</f>
        <v>100</v>
      </c>
      <c r="P98" s="3" t="str">
        <f aca="false">LEFT(Merge1[[#This Row],[Mutation Coverage]], SEARCH("%",Merge1[[#This Row],[Mutation Coverage]])-1)</f>
        <v>100</v>
      </c>
    </row>
    <row r="99" customFormat="false" ht="14.4" hidden="false" customHeight="false" outlineLevel="0" collapsed="false">
      <c r="A99" s="3" t="s">
        <v>161</v>
      </c>
      <c r="B99" s="3" t="s">
        <v>162</v>
      </c>
      <c r="C99" s="3" t="s">
        <v>163</v>
      </c>
      <c r="D99" s="3" t="s">
        <v>529</v>
      </c>
      <c r="E99" s="0" t="n">
        <v>9</v>
      </c>
      <c r="F99" s="0" t="n">
        <v>87</v>
      </c>
      <c r="G99" s="0" t="n">
        <f aca="false">(Merge1[[#This Row],[Table2.INSTRUCTION_MISSED]]+Merge1[[#This Row],[Table2.INSTRUCTION_COVERED]])</f>
        <v>96</v>
      </c>
      <c r="H99" s="0" t="n">
        <v>1</v>
      </c>
      <c r="I99" s="0" t="n">
        <v>9</v>
      </c>
      <c r="J99" s="0" t="n">
        <f aca="false">(Merge1[[#This Row],[Table2.BRANCH_MISSED]]+Merge1[[#This Row],[Table2.BRANCH_COVERED]])</f>
        <v>10</v>
      </c>
      <c r="K99" s="0" t="n">
        <v>1</v>
      </c>
      <c r="L99" s="0" t="n">
        <v>8</v>
      </c>
      <c r="M99" s="0" t="n">
        <f aca="false">(Merge1[[#This Row],[Table2.COMPLEXITY_MISSED]]+Merge1[[#This Row],[Table2.COMPLEXITY_COVERED]])</f>
        <v>9</v>
      </c>
      <c r="N99" s="3" t="n">
        <f aca="false">(Merge1[[#This Row],[Table2.INSTRUCTION_COVERED]]/Merge1[[#This Row],[Instruction total]])*100</f>
        <v>90.625</v>
      </c>
      <c r="O99" s="3" t="n">
        <f aca="false">(I99/J99)*100</f>
        <v>90</v>
      </c>
      <c r="P99" s="3" t="str">
        <f aca="false">LEFT(Merge1[[#This Row],[Mutation Coverage]], SEARCH("%",Merge1[[#This Row],[Mutation Coverage]])-1)</f>
        <v>89</v>
      </c>
    </row>
    <row r="100" customFormat="false" ht="14.4" hidden="false" customHeight="false" outlineLevel="0" collapsed="false">
      <c r="A100" s="3" t="s">
        <v>201</v>
      </c>
      <c r="B100" s="3" t="s">
        <v>197</v>
      </c>
      <c r="C100" s="3" t="s">
        <v>198</v>
      </c>
      <c r="D100" s="3" t="s">
        <v>531</v>
      </c>
      <c r="E100" s="0" t="n">
        <v>0</v>
      </c>
      <c r="F100" s="0" t="n">
        <v>218</v>
      </c>
      <c r="G100" s="0" t="n">
        <f aca="false">(Merge1[[#This Row],[Table2.INSTRUCTION_MISSED]]+Merge1[[#This Row],[Table2.INSTRUCTION_COVERED]])</f>
        <v>218</v>
      </c>
      <c r="H100" s="0" t="n">
        <v>0</v>
      </c>
      <c r="I100" s="0" t="n">
        <v>4</v>
      </c>
      <c r="J100" s="0" t="n">
        <f aca="false">(Merge1[[#This Row],[Table2.BRANCH_MISSED]]+Merge1[[#This Row],[Table2.BRANCH_COVERED]])</f>
        <v>4</v>
      </c>
      <c r="K100" s="0" t="n">
        <v>0</v>
      </c>
      <c r="L100" s="0" t="n">
        <v>34</v>
      </c>
      <c r="M100" s="0" t="n">
        <f aca="false">(Merge1[[#This Row],[Table2.COMPLEXITY_MISSED]]+Merge1[[#This Row],[Table2.COMPLEXITY_COVERED]])</f>
        <v>34</v>
      </c>
      <c r="N100" s="3" t="n">
        <f aca="false">(Merge1[[#This Row],[Table2.INSTRUCTION_COVERED]]/Merge1[[#This Row],[Instruction total]])*100</f>
        <v>100</v>
      </c>
      <c r="O100" s="3" t="n">
        <f aca="false">(I100/J100)*100</f>
        <v>100</v>
      </c>
      <c r="P100" s="3" t="str">
        <f aca="false">LEFT(Merge1[[#This Row],[Mutation Coverage]], SEARCH("%",Merge1[[#This Row],[Mutation Coverage]])-1)</f>
        <v>100</v>
      </c>
    </row>
    <row r="101" customFormat="false" ht="14.4" hidden="false" customHeight="false" outlineLevel="0" collapsed="false">
      <c r="A101" s="3" t="s">
        <v>202</v>
      </c>
      <c r="B101" s="3" t="s">
        <v>203</v>
      </c>
      <c r="C101" s="3" t="s">
        <v>204</v>
      </c>
      <c r="D101" s="3" t="s">
        <v>532</v>
      </c>
      <c r="E101" s="0" t="n">
        <v>0</v>
      </c>
      <c r="F101" s="0" t="n">
        <v>209</v>
      </c>
      <c r="G101" s="0" t="n">
        <f aca="false">(Merge1[[#This Row],[Table2.INSTRUCTION_MISSED]]+Merge1[[#This Row],[Table2.INSTRUCTION_COVERED]])</f>
        <v>209</v>
      </c>
      <c r="H101" s="0" t="n">
        <v>0</v>
      </c>
      <c r="I101" s="0" t="n">
        <v>4</v>
      </c>
      <c r="J101" s="0" t="n">
        <f aca="false">(Merge1[[#This Row],[Table2.BRANCH_MISSED]]+Merge1[[#This Row],[Table2.BRANCH_COVERED]])</f>
        <v>4</v>
      </c>
      <c r="K101" s="0" t="n">
        <v>0</v>
      </c>
      <c r="L101" s="0" t="n">
        <v>32</v>
      </c>
      <c r="M101" s="0" t="n">
        <f aca="false">(Merge1[[#This Row],[Table2.COMPLEXITY_MISSED]]+Merge1[[#This Row],[Table2.COMPLEXITY_COVERED]])</f>
        <v>32</v>
      </c>
      <c r="N101" s="3" t="n">
        <f aca="false">(Merge1[[#This Row],[Table2.INSTRUCTION_COVERED]]/Merge1[[#This Row],[Instruction total]])*100</f>
        <v>100</v>
      </c>
      <c r="O101" s="3" t="n">
        <f aca="false">(I101/J101)*100</f>
        <v>100</v>
      </c>
      <c r="P101" s="3" t="str">
        <f aca="false">LEFT(Merge1[[#This Row],[Mutation Coverage]], SEARCH("%",Merge1[[#This Row],[Mutation Coverage]])-1)</f>
        <v>100</v>
      </c>
    </row>
    <row r="102" customFormat="false" ht="14.4" hidden="false" customHeight="false" outlineLevel="0" collapsed="false">
      <c r="A102" s="3" t="s">
        <v>210</v>
      </c>
      <c r="B102" s="3" t="s">
        <v>197</v>
      </c>
      <c r="C102" s="3" t="s">
        <v>198</v>
      </c>
      <c r="D102" s="3" t="s">
        <v>533</v>
      </c>
      <c r="E102" s="0" t="n">
        <v>0</v>
      </c>
      <c r="F102" s="0" t="n">
        <v>226</v>
      </c>
      <c r="G102" s="0" t="n">
        <f aca="false">(Merge1[[#This Row],[Table2.INSTRUCTION_MISSED]]+Merge1[[#This Row],[Table2.INSTRUCTION_COVERED]])</f>
        <v>226</v>
      </c>
      <c r="H102" s="0" t="n">
        <v>0</v>
      </c>
      <c r="I102" s="0" t="n">
        <v>4</v>
      </c>
      <c r="J102" s="0" t="n">
        <f aca="false">(Merge1[[#This Row],[Table2.BRANCH_MISSED]]+Merge1[[#This Row],[Table2.BRANCH_COVERED]])</f>
        <v>4</v>
      </c>
      <c r="K102" s="0" t="n">
        <v>0</v>
      </c>
      <c r="L102" s="0" t="n">
        <v>33</v>
      </c>
      <c r="M102" s="0" t="n">
        <f aca="false">(Merge1[[#This Row],[Table2.COMPLEXITY_MISSED]]+Merge1[[#This Row],[Table2.COMPLEXITY_COVERED]])</f>
        <v>33</v>
      </c>
      <c r="N102" s="3" t="n">
        <f aca="false">(Merge1[[#This Row],[Table2.INSTRUCTION_COVERED]]/Merge1[[#This Row],[Instruction total]])*100</f>
        <v>100</v>
      </c>
      <c r="O102" s="3" t="n">
        <f aca="false">(I102/J102)*100</f>
        <v>100</v>
      </c>
      <c r="P102" s="3" t="str">
        <f aca="false">LEFT(Merge1[[#This Row],[Mutation Coverage]], SEARCH("%",Merge1[[#This Row],[Mutation Coverage]])-1)</f>
        <v>100</v>
      </c>
    </row>
    <row r="103" customFormat="false" ht="14.4" hidden="false" customHeight="false" outlineLevel="0" collapsed="false">
      <c r="A103" s="3" t="s">
        <v>199</v>
      </c>
      <c r="B103" s="3" t="s">
        <v>32</v>
      </c>
      <c r="C103" s="3" t="s">
        <v>200</v>
      </c>
      <c r="D103" s="3" t="s">
        <v>534</v>
      </c>
      <c r="E103" s="0" t="n">
        <v>0</v>
      </c>
      <c r="F103" s="0" t="n">
        <v>226</v>
      </c>
      <c r="G103" s="0" t="n">
        <f aca="false">(Merge1[[#This Row],[Table2.INSTRUCTION_MISSED]]+Merge1[[#This Row],[Table2.INSTRUCTION_COVERED]])</f>
        <v>226</v>
      </c>
      <c r="H103" s="0" t="n">
        <v>0</v>
      </c>
      <c r="I103" s="0" t="n">
        <v>4</v>
      </c>
      <c r="J103" s="0" t="n">
        <f aca="false">(Merge1[[#This Row],[Table2.BRANCH_MISSED]]+Merge1[[#This Row],[Table2.BRANCH_COVERED]])</f>
        <v>4</v>
      </c>
      <c r="K103" s="0" t="n">
        <v>0</v>
      </c>
      <c r="L103" s="0" t="n">
        <v>34</v>
      </c>
      <c r="M103" s="0" t="n">
        <f aca="false">(Merge1[[#This Row],[Table2.COMPLEXITY_MISSED]]+Merge1[[#This Row],[Table2.COMPLEXITY_COVERED]])</f>
        <v>34</v>
      </c>
      <c r="N103" s="3" t="n">
        <f aca="false">(Merge1[[#This Row],[Table2.INSTRUCTION_COVERED]]/Merge1[[#This Row],[Instruction total]])*100</f>
        <v>100</v>
      </c>
      <c r="O103" s="3" t="n">
        <f aca="false">(I103/J103)*100</f>
        <v>100</v>
      </c>
      <c r="P103" s="3" t="str">
        <f aca="false">LEFT(Merge1[[#This Row],[Mutation Coverage]], SEARCH("%",Merge1[[#This Row],[Mutation Coverage]])-1)</f>
        <v>100</v>
      </c>
    </row>
    <row r="104" customFormat="false" ht="14.4" hidden="false" customHeight="false" outlineLevel="0" collapsed="false">
      <c r="A104" s="3" t="s">
        <v>196</v>
      </c>
      <c r="B104" s="3" t="s">
        <v>197</v>
      </c>
      <c r="C104" s="3" t="s">
        <v>198</v>
      </c>
      <c r="D104" s="3" t="s">
        <v>535</v>
      </c>
      <c r="E104" s="0" t="n">
        <v>0</v>
      </c>
      <c r="F104" s="0" t="n">
        <v>226</v>
      </c>
      <c r="G104" s="0" t="n">
        <f aca="false">(Merge1[[#This Row],[Table2.INSTRUCTION_MISSED]]+Merge1[[#This Row],[Table2.INSTRUCTION_COVERED]])</f>
        <v>226</v>
      </c>
      <c r="H104" s="0" t="n">
        <v>0</v>
      </c>
      <c r="I104" s="0" t="n">
        <v>4</v>
      </c>
      <c r="J104" s="0" t="n">
        <f aca="false">(Merge1[[#This Row],[Table2.BRANCH_MISSED]]+Merge1[[#This Row],[Table2.BRANCH_COVERED]])</f>
        <v>4</v>
      </c>
      <c r="K104" s="0" t="n">
        <v>0</v>
      </c>
      <c r="L104" s="0" t="n">
        <v>33</v>
      </c>
      <c r="M104" s="0" t="n">
        <f aca="false">(Merge1[[#This Row],[Table2.COMPLEXITY_MISSED]]+Merge1[[#This Row],[Table2.COMPLEXITY_COVERED]])</f>
        <v>33</v>
      </c>
      <c r="N104" s="3" t="n">
        <f aca="false">(Merge1[[#This Row],[Table2.INSTRUCTION_COVERED]]/Merge1[[#This Row],[Instruction total]])*100</f>
        <v>100</v>
      </c>
      <c r="O104" s="3" t="n">
        <f aca="false">(I104/J104)*100</f>
        <v>100</v>
      </c>
      <c r="P104" s="3" t="str">
        <f aca="false">LEFT(Merge1[[#This Row],[Mutation Coverage]], SEARCH("%",Merge1[[#This Row],[Mutation Coverage]])-1)</f>
        <v>100</v>
      </c>
    </row>
    <row r="105" customFormat="false" ht="14.4" hidden="false" customHeight="false" outlineLevel="0" collapsed="false">
      <c r="A105" s="3" t="s">
        <v>194</v>
      </c>
      <c r="B105" s="3" t="s">
        <v>195</v>
      </c>
      <c r="C105" s="3" t="s">
        <v>38</v>
      </c>
      <c r="D105" s="3" t="s">
        <v>536</v>
      </c>
      <c r="E105" s="0" t="n">
        <v>0</v>
      </c>
      <c r="F105" s="0" t="n">
        <v>88</v>
      </c>
      <c r="G105" s="0" t="n">
        <f aca="false">(Merge1[[#This Row],[Table2.INSTRUCTION_MISSED]]+Merge1[[#This Row],[Table2.INSTRUCTION_COVERED]])</f>
        <v>88</v>
      </c>
      <c r="H105" s="0" t="n">
        <v>0</v>
      </c>
      <c r="I105" s="0" t="n">
        <v>8</v>
      </c>
      <c r="J105" s="0" t="n">
        <f aca="false">(Merge1[[#This Row],[Table2.BRANCH_MISSED]]+Merge1[[#This Row],[Table2.BRANCH_COVERED]])</f>
        <v>8</v>
      </c>
      <c r="K105" s="0" t="n">
        <v>0</v>
      </c>
      <c r="L105" s="0" t="n">
        <v>20</v>
      </c>
      <c r="M105" s="0" t="n">
        <f aca="false">(Merge1[[#This Row],[Table2.COMPLEXITY_MISSED]]+Merge1[[#This Row],[Table2.COMPLEXITY_COVERED]])</f>
        <v>20</v>
      </c>
      <c r="N105" s="3" t="n">
        <f aca="false">(Merge1[[#This Row],[Table2.INSTRUCTION_COVERED]]/Merge1[[#This Row],[Instruction total]])*100</f>
        <v>100</v>
      </c>
      <c r="O105" s="3" t="n">
        <f aca="false">(I105/J105)*100</f>
        <v>100</v>
      </c>
      <c r="P105" s="3" t="str">
        <f aca="false">LEFT(Merge1[[#This Row],[Mutation Coverage]], SEARCH("%",Merge1[[#This Row],[Mutation Coverage]])-1)</f>
        <v>100</v>
      </c>
    </row>
    <row r="106" customFormat="false" ht="14.4" hidden="false" customHeight="false" outlineLevel="0" collapsed="false">
      <c r="A106" s="3" t="s">
        <v>205</v>
      </c>
      <c r="B106" s="3" t="s">
        <v>203</v>
      </c>
      <c r="C106" s="3" t="s">
        <v>206</v>
      </c>
      <c r="D106" s="3" t="s">
        <v>537</v>
      </c>
      <c r="E106" s="0" t="n">
        <v>0</v>
      </c>
      <c r="F106" s="0" t="n">
        <v>216</v>
      </c>
      <c r="G106" s="0" t="n">
        <f aca="false">(Merge1[[#This Row],[Table2.INSTRUCTION_MISSED]]+Merge1[[#This Row],[Table2.INSTRUCTION_COVERED]])</f>
        <v>216</v>
      </c>
      <c r="H106" s="0" t="n">
        <v>0</v>
      </c>
      <c r="I106" s="0" t="n">
        <v>4</v>
      </c>
      <c r="J106" s="0" t="n">
        <f aca="false">(Merge1[[#This Row],[Table2.BRANCH_MISSED]]+Merge1[[#This Row],[Table2.BRANCH_COVERED]])</f>
        <v>4</v>
      </c>
      <c r="K106" s="0" t="n">
        <v>0</v>
      </c>
      <c r="L106" s="0" t="n">
        <v>32</v>
      </c>
      <c r="M106" s="0" t="n">
        <f aca="false">(Merge1[[#This Row],[Table2.COMPLEXITY_MISSED]]+Merge1[[#This Row],[Table2.COMPLEXITY_COVERED]])</f>
        <v>32</v>
      </c>
      <c r="N106" s="3" t="n">
        <f aca="false">(Merge1[[#This Row],[Table2.INSTRUCTION_COVERED]]/Merge1[[#This Row],[Instruction total]])*100</f>
        <v>100</v>
      </c>
      <c r="O106" s="3" t="n">
        <f aca="false">(I106/J106)*100</f>
        <v>100</v>
      </c>
      <c r="P106" s="3" t="str">
        <f aca="false">LEFT(Merge1[[#This Row],[Mutation Coverage]], SEARCH("%",Merge1[[#This Row],[Mutation Coverage]])-1)</f>
        <v>97</v>
      </c>
    </row>
    <row r="107" customFormat="false" ht="14.4" hidden="false" customHeight="false" outlineLevel="0" collapsed="false">
      <c r="A107" s="3" t="s">
        <v>207</v>
      </c>
      <c r="B107" s="3" t="s">
        <v>208</v>
      </c>
      <c r="C107" s="3" t="s">
        <v>209</v>
      </c>
      <c r="D107" s="3" t="s">
        <v>538</v>
      </c>
      <c r="E107" s="0" t="n">
        <v>2</v>
      </c>
      <c r="F107" s="0" t="n">
        <v>57</v>
      </c>
      <c r="G107" s="0" t="n">
        <f aca="false">(Merge1[[#This Row],[Table2.INSTRUCTION_MISSED]]+Merge1[[#This Row],[Table2.INSTRUCTION_COVERED]])</f>
        <v>59</v>
      </c>
      <c r="H107" s="0" t="n">
        <v>1</v>
      </c>
      <c r="I107" s="0" t="n">
        <v>9</v>
      </c>
      <c r="J107" s="0" t="n">
        <f aca="false">(Merge1[[#This Row],[Table2.BRANCH_MISSED]]+Merge1[[#This Row],[Table2.BRANCH_COVERED]])</f>
        <v>10</v>
      </c>
      <c r="K107" s="0" t="n">
        <v>1</v>
      </c>
      <c r="L107" s="0" t="n">
        <v>11</v>
      </c>
      <c r="M107" s="0" t="n">
        <f aca="false">(Merge1[[#This Row],[Table2.COMPLEXITY_MISSED]]+Merge1[[#This Row],[Table2.COMPLEXITY_COVERED]])</f>
        <v>12</v>
      </c>
      <c r="N107" s="3" t="n">
        <f aca="false">(Merge1[[#This Row],[Table2.INSTRUCTION_COVERED]]/Merge1[[#This Row],[Instruction total]])*100</f>
        <v>96.6101694915254</v>
      </c>
      <c r="O107" s="3" t="n">
        <f aca="false">(I107/J107)*100</f>
        <v>90</v>
      </c>
      <c r="P107" s="3" t="str">
        <f aca="false">LEFT(Merge1[[#This Row],[Mutation Coverage]], SEARCH("%",Merge1[[#This Row],[Mutation Coverage]])-1)</f>
        <v>92</v>
      </c>
    </row>
    <row r="108" customFormat="false" ht="14.4" hidden="false" customHeight="false" outlineLevel="0" collapsed="false">
      <c r="A108" s="3" t="s">
        <v>122</v>
      </c>
      <c r="B108" s="3" t="s">
        <v>123</v>
      </c>
      <c r="C108" s="3" t="s">
        <v>124</v>
      </c>
      <c r="D108" s="3" t="s">
        <v>540</v>
      </c>
      <c r="E108" s="0" t="n">
        <v>14</v>
      </c>
      <c r="F108" s="0" t="n">
        <v>97</v>
      </c>
      <c r="G108" s="0" t="n">
        <f aca="false">(Merge1[[#This Row],[Table2.INSTRUCTION_MISSED]]+Merge1[[#This Row],[Table2.INSTRUCTION_COVERED]])</f>
        <v>111</v>
      </c>
      <c r="H108" s="0" t="n">
        <v>0</v>
      </c>
      <c r="I108" s="0" t="n">
        <v>12</v>
      </c>
      <c r="J108" s="0" t="n">
        <f aca="false">(Merge1[[#This Row],[Table2.BRANCH_MISSED]]+Merge1[[#This Row],[Table2.BRANCH_COVERED]])</f>
        <v>12</v>
      </c>
      <c r="K108" s="0" t="n">
        <v>0</v>
      </c>
      <c r="L108" s="0" t="n">
        <v>10</v>
      </c>
      <c r="M108" s="0" t="n">
        <f aca="false">(Merge1[[#This Row],[Table2.COMPLEXITY_MISSED]]+Merge1[[#This Row],[Table2.COMPLEXITY_COVERED]])</f>
        <v>10</v>
      </c>
      <c r="N108" s="3" t="n">
        <f aca="false">(Merge1[[#This Row],[Table2.INSTRUCTION_COVERED]]/Merge1[[#This Row],[Instruction total]])*100</f>
        <v>87.3873873873874</v>
      </c>
      <c r="O108" s="3" t="n">
        <f aca="false">(I108/J108)*100</f>
        <v>100</v>
      </c>
      <c r="P108" s="3" t="str">
        <f aca="false">LEFT(Merge1[[#This Row],[Mutation Coverage]], SEARCH("%",Merge1[[#This Row],[Mutation Coverage]])-1)</f>
        <v>82</v>
      </c>
    </row>
    <row r="109" customFormat="false" ht="14.4" hidden="false" customHeight="false" outlineLevel="0" collapsed="false">
      <c r="A109" s="3" t="s">
        <v>95</v>
      </c>
      <c r="B109" s="3" t="s">
        <v>96</v>
      </c>
      <c r="C109" s="3" t="s">
        <v>97</v>
      </c>
      <c r="D109" s="3" t="s">
        <v>541</v>
      </c>
      <c r="E109" s="0" t="n">
        <v>55</v>
      </c>
      <c r="F109" s="0" t="n">
        <v>947</v>
      </c>
      <c r="G109" s="0" t="n">
        <f aca="false">(Merge1[[#This Row],[Table2.INSTRUCTION_MISSED]]+Merge1[[#This Row],[Table2.INSTRUCTION_COVERED]])</f>
        <v>1002</v>
      </c>
      <c r="H109" s="0" t="n">
        <v>30</v>
      </c>
      <c r="I109" s="0" t="n">
        <v>190</v>
      </c>
      <c r="J109" s="0" t="n">
        <f aca="false">(Merge1[[#This Row],[Table2.BRANCH_MISSED]]+Merge1[[#This Row],[Table2.BRANCH_COVERED]])</f>
        <v>220</v>
      </c>
      <c r="K109" s="0" t="n">
        <v>32</v>
      </c>
      <c r="L109" s="0" t="n">
        <v>109</v>
      </c>
      <c r="M109" s="0" t="n">
        <f aca="false">(Merge1[[#This Row],[Table2.COMPLEXITY_MISSED]]+Merge1[[#This Row],[Table2.COMPLEXITY_COVERED]])</f>
        <v>141</v>
      </c>
      <c r="N109" s="3" t="n">
        <f aca="false">(Merge1[[#This Row],[Table2.INSTRUCTION_COVERED]]/Merge1[[#This Row],[Instruction total]])*100</f>
        <v>94.5109780439122</v>
      </c>
      <c r="O109" s="3" t="n">
        <f aca="false">(I109/J109)*100</f>
        <v>86.3636363636364</v>
      </c>
      <c r="P109" s="3" t="str">
        <f aca="false">LEFT(Merge1[[#This Row],[Mutation Coverage]], SEARCH("%",Merge1[[#This Row],[Mutation Coverage]])-1)</f>
        <v>87</v>
      </c>
    </row>
    <row r="110" customFormat="false" ht="14.4" hidden="false" customHeight="false" outlineLevel="0" collapsed="false">
      <c r="A110" s="3" t="s">
        <v>119</v>
      </c>
      <c r="B110" s="3" t="s">
        <v>120</v>
      </c>
      <c r="C110" s="3" t="s">
        <v>121</v>
      </c>
      <c r="D110" s="3" t="s">
        <v>542</v>
      </c>
      <c r="E110" s="0" t="n">
        <v>0</v>
      </c>
      <c r="F110" s="0" t="n">
        <v>47</v>
      </c>
      <c r="G110" s="0" t="n">
        <f aca="false">(Merge1[[#This Row],[Table2.INSTRUCTION_MISSED]]+Merge1[[#This Row],[Table2.INSTRUCTION_COVERED]])</f>
        <v>47</v>
      </c>
      <c r="H110" s="0" t="n">
        <v>1</v>
      </c>
      <c r="I110" s="0" t="n">
        <v>5</v>
      </c>
      <c r="J110" s="0" t="n">
        <f aca="false">(Merge1[[#This Row],[Table2.BRANCH_MISSED]]+Merge1[[#This Row],[Table2.BRANCH_COVERED]])</f>
        <v>6</v>
      </c>
      <c r="K110" s="0" t="n">
        <v>1</v>
      </c>
      <c r="L110" s="0" t="n">
        <v>6</v>
      </c>
      <c r="M110" s="0" t="n">
        <f aca="false">(Merge1[[#This Row],[Table2.COMPLEXITY_MISSED]]+Merge1[[#This Row],[Table2.COMPLEXITY_COVERED]])</f>
        <v>7</v>
      </c>
      <c r="N110" s="3" t="n">
        <f aca="false">(Merge1[[#This Row],[Table2.INSTRUCTION_COVERED]]/Merge1[[#This Row],[Instruction total]])*100</f>
        <v>100</v>
      </c>
      <c r="O110" s="3" t="n">
        <f aca="false">(I110/J110)*100</f>
        <v>83.3333333333333</v>
      </c>
      <c r="P110" s="3" t="str">
        <f aca="false">LEFT(Merge1[[#This Row],[Mutation Coverage]], SEARCH("%",Merge1[[#This Row],[Mutation Coverage]])-1)</f>
        <v>100</v>
      </c>
    </row>
    <row r="111" customFormat="false" ht="14.4" hidden="false" customHeight="false" outlineLevel="0" collapsed="false">
      <c r="A111" s="3" t="s">
        <v>104</v>
      </c>
      <c r="B111" s="3" t="s">
        <v>105</v>
      </c>
      <c r="C111" s="3" t="s">
        <v>106</v>
      </c>
      <c r="D111" s="3" t="s">
        <v>546</v>
      </c>
      <c r="E111" s="0" t="n">
        <v>0</v>
      </c>
      <c r="F111" s="0" t="n">
        <v>133</v>
      </c>
      <c r="G111" s="0" t="n">
        <f aca="false">(Merge1[[#This Row],[Table2.INSTRUCTION_MISSED]]+Merge1[[#This Row],[Table2.INSTRUCTION_COVERED]])</f>
        <v>133</v>
      </c>
      <c r="H111" s="0" t="n">
        <v>0</v>
      </c>
      <c r="I111" s="0" t="n">
        <v>12</v>
      </c>
      <c r="J111" s="0" t="n">
        <f aca="false">(Merge1[[#This Row],[Table2.BRANCH_MISSED]]+Merge1[[#This Row],[Table2.BRANCH_COVERED]])</f>
        <v>12</v>
      </c>
      <c r="K111" s="0" t="n">
        <v>0</v>
      </c>
      <c r="L111" s="0" t="n">
        <v>13</v>
      </c>
      <c r="M111" s="0" t="n">
        <f aca="false">(Merge1[[#This Row],[Table2.COMPLEXITY_MISSED]]+Merge1[[#This Row],[Table2.COMPLEXITY_COVERED]])</f>
        <v>13</v>
      </c>
      <c r="N111" s="3" t="n">
        <f aca="false">(Merge1[[#This Row],[Table2.INSTRUCTION_COVERED]]/Merge1[[#This Row],[Instruction total]])*100</f>
        <v>100</v>
      </c>
      <c r="O111" s="3" t="n">
        <f aca="false">(I111/J111)*100</f>
        <v>100</v>
      </c>
      <c r="P111" s="3" t="str">
        <f aca="false">LEFT(Merge1[[#This Row],[Mutation Coverage]], SEARCH("%",Merge1[[#This Row],[Mutation Coverage]])-1)</f>
        <v>100</v>
      </c>
    </row>
    <row r="112" customFormat="false" ht="14.4" hidden="false" customHeight="false" outlineLevel="0" collapsed="false">
      <c r="A112" s="3" t="s">
        <v>125</v>
      </c>
      <c r="B112" s="3" t="s">
        <v>126</v>
      </c>
      <c r="C112" s="3" t="s">
        <v>127</v>
      </c>
      <c r="D112" s="3" t="s">
        <v>550</v>
      </c>
      <c r="E112" s="0" t="n">
        <v>37</v>
      </c>
      <c r="F112" s="0" t="n">
        <v>407</v>
      </c>
      <c r="G112" s="0" t="n">
        <f aca="false">(Merge1[[#This Row],[Table2.INSTRUCTION_MISSED]]+Merge1[[#This Row],[Table2.INSTRUCTION_COVERED]])</f>
        <v>444</v>
      </c>
      <c r="H112" s="0" t="n">
        <v>2</v>
      </c>
      <c r="I112" s="0" t="n">
        <v>48</v>
      </c>
      <c r="J112" s="0" t="n">
        <f aca="false">(Merge1[[#This Row],[Table2.BRANCH_MISSED]]+Merge1[[#This Row],[Table2.BRANCH_COVERED]])</f>
        <v>50</v>
      </c>
      <c r="K112" s="0" t="n">
        <v>5</v>
      </c>
      <c r="L112" s="0" t="n">
        <v>51</v>
      </c>
      <c r="M112" s="0" t="n">
        <f aca="false">(Merge1[[#This Row],[Table2.COMPLEXITY_MISSED]]+Merge1[[#This Row],[Table2.COMPLEXITY_COVERED]])</f>
        <v>56</v>
      </c>
      <c r="N112" s="3" t="n">
        <f aca="false">(Merge1[[#This Row],[Table2.INSTRUCTION_COVERED]]/Merge1[[#This Row],[Instruction total]])*100</f>
        <v>91.6666666666667</v>
      </c>
      <c r="O112" s="3" t="n">
        <f aca="false">(I112/J112)*100</f>
        <v>96</v>
      </c>
      <c r="P112" s="3" t="str">
        <f aca="false">LEFT(Merge1[[#This Row],[Mutation Coverage]], SEARCH("%",Merge1[[#This Row],[Mutation Coverage]])-1)</f>
        <v>84</v>
      </c>
    </row>
    <row r="113" customFormat="false" ht="14.4" hidden="false" customHeight="false" outlineLevel="0" collapsed="false">
      <c r="A113" s="3" t="s">
        <v>110</v>
      </c>
      <c r="B113" s="3" t="s">
        <v>111</v>
      </c>
      <c r="C113" s="3" t="s">
        <v>112</v>
      </c>
      <c r="D113" s="3" t="s">
        <v>551</v>
      </c>
      <c r="E113" s="0" t="n">
        <v>29</v>
      </c>
      <c r="F113" s="0" t="n">
        <v>739</v>
      </c>
      <c r="G113" s="0" t="n">
        <f aca="false">(Merge1[[#This Row],[Table2.INSTRUCTION_MISSED]]+Merge1[[#This Row],[Table2.INSTRUCTION_COVERED]])</f>
        <v>768</v>
      </c>
      <c r="H113" s="0" t="n">
        <v>2</v>
      </c>
      <c r="I113" s="0" t="n">
        <v>92</v>
      </c>
      <c r="J113" s="0" t="n">
        <f aca="false">(Merge1[[#This Row],[Table2.BRANCH_MISSED]]+Merge1[[#This Row],[Table2.BRANCH_COVERED]])</f>
        <v>94</v>
      </c>
      <c r="K113" s="0" t="n">
        <v>5</v>
      </c>
      <c r="L113" s="0" t="n">
        <v>79</v>
      </c>
      <c r="M113" s="0" t="n">
        <f aca="false">(Merge1[[#This Row],[Table2.COMPLEXITY_MISSED]]+Merge1[[#This Row],[Table2.COMPLEXITY_COVERED]])</f>
        <v>84</v>
      </c>
      <c r="N113" s="3" t="n">
        <f aca="false">(Merge1[[#This Row],[Table2.INSTRUCTION_COVERED]]/Merge1[[#This Row],[Instruction total]])*100</f>
        <v>96.2239583333333</v>
      </c>
      <c r="O113" s="3" t="n">
        <f aca="false">(I113/J113)*100</f>
        <v>97.8723404255319</v>
      </c>
      <c r="P113" s="3" t="str">
        <f aca="false">LEFT(Merge1[[#This Row],[Mutation Coverage]], SEARCH("%",Merge1[[#This Row],[Mutation Coverage]])-1)</f>
        <v>96</v>
      </c>
    </row>
    <row r="114" customFormat="false" ht="14.4" hidden="false" customHeight="false" outlineLevel="0" collapsed="false">
      <c r="A114" s="3" t="s">
        <v>134</v>
      </c>
      <c r="B114" s="3" t="s">
        <v>135</v>
      </c>
      <c r="C114" s="3" t="s">
        <v>136</v>
      </c>
      <c r="D114" s="3" t="s">
        <v>552</v>
      </c>
      <c r="E114" s="0" t="n">
        <v>72</v>
      </c>
      <c r="F114" s="0" t="n">
        <v>1656</v>
      </c>
      <c r="G114" s="0" t="n">
        <f aca="false">(Merge1[[#This Row],[Table2.INSTRUCTION_MISSED]]+Merge1[[#This Row],[Table2.INSTRUCTION_COVERED]])</f>
        <v>1728</v>
      </c>
      <c r="H114" s="0" t="n">
        <v>17</v>
      </c>
      <c r="I114" s="0" t="n">
        <v>201</v>
      </c>
      <c r="J114" s="0" t="n">
        <f aca="false">(Merge1[[#This Row],[Table2.BRANCH_MISSED]]+Merge1[[#This Row],[Table2.BRANCH_COVERED]])</f>
        <v>218</v>
      </c>
      <c r="K114" s="0" t="n">
        <v>22</v>
      </c>
      <c r="L114" s="0" t="n">
        <v>200</v>
      </c>
      <c r="M114" s="0" t="n">
        <f aca="false">(Merge1[[#This Row],[Table2.COMPLEXITY_MISSED]]+Merge1[[#This Row],[Table2.COMPLEXITY_COVERED]])</f>
        <v>222</v>
      </c>
      <c r="N114" s="3" t="n">
        <f aca="false">(Merge1[[#This Row],[Table2.INSTRUCTION_COVERED]]/Merge1[[#This Row],[Instruction total]])*100</f>
        <v>95.8333333333333</v>
      </c>
      <c r="O114" s="3" t="n">
        <f aca="false">(I114/J114)*100</f>
        <v>92.2018348623853</v>
      </c>
      <c r="P114" s="3" t="str">
        <f aca="false">LEFT(Merge1[[#This Row],[Mutation Coverage]], SEARCH("%",Merge1[[#This Row],[Mutation Coverage]])-1)</f>
        <v>84</v>
      </c>
    </row>
    <row r="115" customFormat="false" ht="14.4" hidden="false" customHeight="false" outlineLevel="0" collapsed="false">
      <c r="A115" s="3" t="s">
        <v>128</v>
      </c>
      <c r="B115" s="3" t="s">
        <v>129</v>
      </c>
      <c r="C115" s="3" t="s">
        <v>130</v>
      </c>
      <c r="D115" s="3" t="s">
        <v>553</v>
      </c>
      <c r="E115" s="0" t="n">
        <v>88</v>
      </c>
      <c r="F115" s="0" t="n">
        <v>55</v>
      </c>
      <c r="G115" s="0" t="n">
        <f aca="false">(Merge1[[#This Row],[Table2.INSTRUCTION_MISSED]]+Merge1[[#This Row],[Table2.INSTRUCTION_COVERED]])</f>
        <v>143</v>
      </c>
      <c r="H115" s="0" t="n">
        <v>0</v>
      </c>
      <c r="I115" s="0" t="n">
        <v>0</v>
      </c>
      <c r="J115" s="0" t="n">
        <f aca="false">(Merge1[[#This Row],[Table2.BRANCH_MISSED]]+Merge1[[#This Row],[Table2.BRANCH_COVERED]])</f>
        <v>0</v>
      </c>
      <c r="K115" s="0" t="n">
        <v>26</v>
      </c>
      <c r="L115" s="0" t="n">
        <v>15</v>
      </c>
      <c r="M115" s="0" t="n">
        <f aca="false">(Merge1[[#This Row],[Table2.COMPLEXITY_MISSED]]+Merge1[[#This Row],[Table2.COMPLEXITY_COVERED]])</f>
        <v>41</v>
      </c>
      <c r="N115" s="3" t="n">
        <f aca="false">(Merge1[[#This Row],[Table2.INSTRUCTION_COVERED]]/Merge1[[#This Row],[Instruction total]])*100</f>
        <v>38.4615384615385</v>
      </c>
      <c r="O115" s="3" t="n">
        <v>0</v>
      </c>
      <c r="P115" s="3" t="str">
        <f aca="false">LEFT(Merge1[[#This Row],[Mutation Coverage]], SEARCH("%",Merge1[[#This Row],[Mutation Coverage]])-1)</f>
        <v>10</v>
      </c>
    </row>
    <row r="116" customFormat="false" ht="14.4" hidden="false" customHeight="false" outlineLevel="0" collapsed="false">
      <c r="A116" s="3" t="s">
        <v>131</v>
      </c>
      <c r="B116" s="3" t="s">
        <v>132</v>
      </c>
      <c r="C116" s="3" t="s">
        <v>133</v>
      </c>
      <c r="D116" s="3" t="s">
        <v>554</v>
      </c>
      <c r="E116" s="0" t="n">
        <v>0</v>
      </c>
      <c r="F116" s="0" t="n">
        <v>591</v>
      </c>
      <c r="G116" s="0" t="n">
        <f aca="false">(Merge1[[#This Row],[Table2.INSTRUCTION_MISSED]]+Merge1[[#This Row],[Table2.INSTRUCTION_COVERED]])</f>
        <v>591</v>
      </c>
      <c r="H116" s="0" t="n">
        <v>0</v>
      </c>
      <c r="I116" s="0" t="n">
        <v>12</v>
      </c>
      <c r="J116" s="0" t="n">
        <f aca="false">(Merge1[[#This Row],[Table2.BRANCH_MISSED]]+Merge1[[#This Row],[Table2.BRANCH_COVERED]])</f>
        <v>12</v>
      </c>
      <c r="K116" s="0" t="n">
        <v>0</v>
      </c>
      <c r="L116" s="0" t="n">
        <v>70</v>
      </c>
      <c r="M116" s="0" t="n">
        <f aca="false">(Merge1[[#This Row],[Table2.COMPLEXITY_MISSED]]+Merge1[[#This Row],[Table2.COMPLEXITY_COVERED]])</f>
        <v>70</v>
      </c>
      <c r="N116" s="3" t="n">
        <f aca="false">(Merge1[[#This Row],[Table2.INSTRUCTION_COVERED]]/Merge1[[#This Row],[Instruction total]])*100</f>
        <v>100</v>
      </c>
      <c r="O116" s="3" t="n">
        <f aca="false">(I116/J116)*100</f>
        <v>100</v>
      </c>
      <c r="P116" s="3" t="str">
        <f aca="false">LEFT(Merge1[[#This Row],[Mutation Coverage]], SEARCH("%",Merge1[[#This Row],[Mutation Coverage]])-1)</f>
        <v>100</v>
      </c>
    </row>
    <row r="117" customFormat="false" ht="14.4" hidden="false" customHeight="false" outlineLevel="0" collapsed="false">
      <c r="A117" s="3" t="s">
        <v>116</v>
      </c>
      <c r="B117" s="3" t="s">
        <v>117</v>
      </c>
      <c r="C117" s="3" t="s">
        <v>118</v>
      </c>
      <c r="D117" s="3" t="s">
        <v>555</v>
      </c>
      <c r="E117" s="0" t="n">
        <v>66</v>
      </c>
      <c r="F117" s="0" t="n">
        <v>317</v>
      </c>
      <c r="G117" s="0" t="n">
        <f aca="false">(Merge1[[#This Row],[Table2.INSTRUCTION_MISSED]]+Merge1[[#This Row],[Table2.INSTRUCTION_COVERED]])</f>
        <v>383</v>
      </c>
      <c r="H117" s="0" t="n">
        <v>1</v>
      </c>
      <c r="I117" s="0" t="n">
        <v>7</v>
      </c>
      <c r="J117" s="0" t="n">
        <f aca="false">(Merge1[[#This Row],[Table2.BRANCH_MISSED]]+Merge1[[#This Row],[Table2.BRANCH_COVERED]])</f>
        <v>8</v>
      </c>
      <c r="K117" s="0" t="n">
        <v>4</v>
      </c>
      <c r="L117" s="0" t="n">
        <v>14</v>
      </c>
      <c r="M117" s="0" t="n">
        <f aca="false">(Merge1[[#This Row],[Table2.COMPLEXITY_MISSED]]+Merge1[[#This Row],[Table2.COMPLEXITY_COVERED]])</f>
        <v>18</v>
      </c>
      <c r="N117" s="3" t="n">
        <f aca="false">(Merge1[[#This Row],[Table2.INSTRUCTION_COVERED]]/Merge1[[#This Row],[Instruction total]])*100</f>
        <v>82.7676240208877</v>
      </c>
      <c r="O117" s="3" t="n">
        <f aca="false">(I117/J117)*100</f>
        <v>87.5</v>
      </c>
      <c r="P117" s="3" t="str">
        <f aca="false">LEFT(Merge1[[#This Row],[Mutation Coverage]], SEARCH("%",Merge1[[#This Row],[Mutation Coverage]])-1)</f>
        <v>79</v>
      </c>
    </row>
    <row r="118" customFormat="false" ht="14.4" hidden="false" customHeight="false" outlineLevel="0" collapsed="false">
      <c r="A118" s="3" t="s">
        <v>107</v>
      </c>
      <c r="B118" s="3" t="s">
        <v>108</v>
      </c>
      <c r="C118" s="3" t="s">
        <v>109</v>
      </c>
      <c r="D118" s="3" t="s">
        <v>556</v>
      </c>
      <c r="E118" s="0" t="n">
        <v>55</v>
      </c>
      <c r="F118" s="0" t="n">
        <v>1085</v>
      </c>
      <c r="G118" s="0" t="n">
        <f aca="false">(Merge1[[#This Row],[Table2.INSTRUCTION_MISSED]]+Merge1[[#This Row],[Table2.INSTRUCTION_COVERED]])</f>
        <v>1140</v>
      </c>
      <c r="H118" s="0" t="n">
        <v>40</v>
      </c>
      <c r="I118" s="0" t="n">
        <v>212</v>
      </c>
      <c r="J118" s="0" t="n">
        <f aca="false">(Merge1[[#This Row],[Table2.BRANCH_MISSED]]+Merge1[[#This Row],[Table2.BRANCH_COVERED]])</f>
        <v>252</v>
      </c>
      <c r="K118" s="0" t="n">
        <v>42</v>
      </c>
      <c r="L118" s="0" t="n">
        <v>127</v>
      </c>
      <c r="M118" s="0" t="n">
        <f aca="false">(Merge1[[#This Row],[Table2.COMPLEXITY_MISSED]]+Merge1[[#This Row],[Table2.COMPLEXITY_COVERED]])</f>
        <v>169</v>
      </c>
      <c r="N118" s="3" t="n">
        <f aca="false">(Merge1[[#This Row],[Table2.INSTRUCTION_COVERED]]/Merge1[[#This Row],[Instruction total]])*100</f>
        <v>95.1754385964912</v>
      </c>
      <c r="O118" s="3" t="n">
        <f aca="false">(I118/J118)*100</f>
        <v>84.1269841269841</v>
      </c>
      <c r="P118" s="3" t="str">
        <f aca="false">LEFT(Merge1[[#This Row],[Mutation Coverage]], SEARCH("%",Merge1[[#This Row],[Mutation Coverage]])-1)</f>
        <v>88</v>
      </c>
    </row>
    <row r="119" customFormat="false" ht="14.4" hidden="false" customHeight="false" outlineLevel="0" collapsed="false">
      <c r="A119" s="3" t="s">
        <v>98</v>
      </c>
      <c r="B119" s="3" t="s">
        <v>99</v>
      </c>
      <c r="C119" s="3" t="s">
        <v>100</v>
      </c>
      <c r="D119" s="3" t="s">
        <v>557</v>
      </c>
      <c r="E119" s="0" t="n">
        <v>0</v>
      </c>
      <c r="F119" s="0" t="n">
        <v>52</v>
      </c>
      <c r="G119" s="0" t="n">
        <f aca="false">(Merge1[[#This Row],[Table2.INSTRUCTION_MISSED]]+Merge1[[#This Row],[Table2.INSTRUCTION_COVERED]])</f>
        <v>52</v>
      </c>
      <c r="H119" s="0" t="n">
        <v>0</v>
      </c>
      <c r="I119" s="0" t="n">
        <v>0</v>
      </c>
      <c r="J119" s="0" t="n">
        <f aca="false">(Merge1[[#This Row],[Table2.BRANCH_MISSED]]+Merge1[[#This Row],[Table2.BRANCH_COVERED]])</f>
        <v>0</v>
      </c>
      <c r="K119" s="0" t="n">
        <v>0</v>
      </c>
      <c r="L119" s="0" t="n">
        <v>5</v>
      </c>
      <c r="M119" s="0" t="n">
        <f aca="false">(Merge1[[#This Row],[Table2.COMPLEXITY_MISSED]]+Merge1[[#This Row],[Table2.COMPLEXITY_COVERED]])</f>
        <v>5</v>
      </c>
      <c r="N119" s="3" t="n">
        <f aca="false">(Merge1[[#This Row],[Table2.INSTRUCTION_COVERED]]/Merge1[[#This Row],[Instruction total]])*100</f>
        <v>100</v>
      </c>
      <c r="O119" s="3" t="n">
        <v>0</v>
      </c>
      <c r="P119" s="3" t="str">
        <f aca="false">LEFT(Merge1[[#This Row],[Mutation Coverage]], SEARCH("%",Merge1[[#This Row],[Mutation Coverage]])-1)</f>
        <v>100</v>
      </c>
    </row>
    <row r="120" customFormat="false" ht="14.4" hidden="false" customHeight="false" outlineLevel="0" collapsed="false">
      <c r="A120" s="3" t="s">
        <v>101</v>
      </c>
      <c r="B120" s="3" t="s">
        <v>102</v>
      </c>
      <c r="C120" s="3" t="s">
        <v>103</v>
      </c>
      <c r="D120" s="3" t="s">
        <v>560</v>
      </c>
      <c r="E120" s="0" t="n">
        <v>4</v>
      </c>
      <c r="F120" s="0" t="n">
        <v>687</v>
      </c>
      <c r="G120" s="0" t="n">
        <f aca="false">(Merge1[[#This Row],[Table2.INSTRUCTION_MISSED]]+Merge1[[#This Row],[Table2.INSTRUCTION_COVERED]])</f>
        <v>691</v>
      </c>
      <c r="H120" s="0" t="n">
        <v>3</v>
      </c>
      <c r="I120" s="0" t="n">
        <v>111</v>
      </c>
      <c r="J120" s="0" t="n">
        <f aca="false">(Merge1[[#This Row],[Table2.BRANCH_MISSED]]+Merge1[[#This Row],[Table2.BRANCH_COVERED]])</f>
        <v>114</v>
      </c>
      <c r="K120" s="0" t="n">
        <v>3</v>
      </c>
      <c r="L120" s="0" t="n">
        <v>77</v>
      </c>
      <c r="M120" s="0" t="n">
        <f aca="false">(Merge1[[#This Row],[Table2.COMPLEXITY_MISSED]]+Merge1[[#This Row],[Table2.COMPLEXITY_COVERED]])</f>
        <v>80</v>
      </c>
      <c r="N120" s="3" t="n">
        <f aca="false">(Merge1[[#This Row],[Table2.INSTRUCTION_COVERED]]/Merge1[[#This Row],[Instruction total]])*100</f>
        <v>99.4211287988423</v>
      </c>
      <c r="O120" s="3" t="n">
        <f aca="false">(I120/J120)*100</f>
        <v>97.3684210526316</v>
      </c>
      <c r="P120" s="3" t="str">
        <f aca="false">LEFT(Merge1[[#This Row],[Mutation Coverage]], SEARCH("%",Merge1[[#This Row],[Mutation Coverage]])-1)</f>
        <v>81</v>
      </c>
    </row>
    <row r="121" customFormat="false" ht="14.4" hidden="false" customHeight="false" outlineLevel="0" collapsed="false">
      <c r="A121" s="3" t="s">
        <v>113</v>
      </c>
      <c r="B121" s="3" t="s">
        <v>114</v>
      </c>
      <c r="C121" s="3" t="s">
        <v>115</v>
      </c>
      <c r="D121" s="3" t="s">
        <v>561</v>
      </c>
      <c r="E121" s="0" t="n">
        <v>3</v>
      </c>
      <c r="F121" s="0" t="n">
        <v>34</v>
      </c>
      <c r="G121" s="0" t="n">
        <f aca="false">(Merge1[[#This Row],[Table2.INSTRUCTION_MISSED]]+Merge1[[#This Row],[Table2.INSTRUCTION_COVERED]])</f>
        <v>37</v>
      </c>
      <c r="H121" s="0" t="n">
        <v>2</v>
      </c>
      <c r="I121" s="0" t="n">
        <v>4</v>
      </c>
      <c r="J121" s="0" t="n">
        <f aca="false">(Merge1[[#This Row],[Table2.BRANCH_MISSED]]+Merge1[[#This Row],[Table2.BRANCH_COVERED]])</f>
        <v>6</v>
      </c>
      <c r="K121" s="0" t="n">
        <v>2</v>
      </c>
      <c r="L121" s="0" t="n">
        <v>4</v>
      </c>
      <c r="M121" s="0" t="n">
        <f aca="false">(Merge1[[#This Row],[Table2.COMPLEXITY_MISSED]]+Merge1[[#This Row],[Table2.COMPLEXITY_COVERED]])</f>
        <v>6</v>
      </c>
      <c r="N121" s="3" t="n">
        <f aca="false">(Merge1[[#This Row],[Table2.INSTRUCTION_COVERED]]/Merge1[[#This Row],[Instruction total]])*100</f>
        <v>91.8918918918919</v>
      </c>
      <c r="O121" s="3" t="n">
        <f aca="false">(I121/J121)*100</f>
        <v>66.6666666666667</v>
      </c>
      <c r="P121" s="3" t="str">
        <f aca="false">LEFT(Merge1[[#This Row],[Mutation Coverage]], SEARCH("%",Merge1[[#This Row],[Mutation Coverage]])-1)</f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G7" activeCellId="0" sqref="G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7.45"/>
    <col collapsed="false" customWidth="true" hidden="false" outlineLevel="0" max="3" min="3" style="0" width="19.77"/>
    <col collapsed="false" customWidth="true" hidden="false" outlineLevel="0" max="7" min="7" style="0" width="11.68"/>
  </cols>
  <sheetData>
    <row r="1" customFormat="false" ht="13.8" hidden="false" customHeight="false" outlineLevel="0" collapsed="false">
      <c r="A1" s="4" t="s">
        <v>571</v>
      </c>
      <c r="B1" s="4" t="s">
        <v>572</v>
      </c>
      <c r="C1" s="5" t="s">
        <v>573</v>
      </c>
      <c r="D1" s="6" t="s">
        <v>573</v>
      </c>
    </row>
    <row r="2" customFormat="false" ht="13.8" hidden="false" customHeight="false" outlineLevel="0" collapsed="false">
      <c r="A2" s="7" t="n">
        <v>91.4</v>
      </c>
      <c r="B2" s="7" t="n">
        <v>91.304347826087</v>
      </c>
      <c r="C2" s="8" t="s">
        <v>574</v>
      </c>
      <c r="D2" s="0" t="str">
        <f aca="false">SUBSTITUTE(C2,"'","")</f>
        <v>86</v>
      </c>
      <c r="G2" s="0" t="s">
        <v>575</v>
      </c>
      <c r="H2" s="0" t="s">
        <v>576</v>
      </c>
    </row>
    <row r="3" customFormat="false" ht="13.8" hidden="false" customHeight="false" outlineLevel="0" collapsed="false">
      <c r="A3" s="9" t="n">
        <v>100</v>
      </c>
      <c r="B3" s="9" t="n">
        <v>93.1818181818182</v>
      </c>
      <c r="C3" s="10" t="s">
        <v>577</v>
      </c>
      <c r="D3" s="0" t="str">
        <f aca="false">SUBSTITUTE(C3,"'","")</f>
        <v>100</v>
      </c>
      <c r="G3" s="0" t="e">
        <f aca="false">PEARSON(A2:A121,D2:D121)</f>
        <v>#VALUE!</v>
      </c>
      <c r="H3" s="0" t="e">
        <f aca="false">PEARSON(B2:B121,D2:D121)</f>
        <v>#VALUE!</v>
      </c>
    </row>
    <row r="4" customFormat="false" ht="13.8" hidden="false" customHeight="false" outlineLevel="0" collapsed="false">
      <c r="A4" s="7" t="n">
        <v>91.304347826087</v>
      </c>
      <c r="B4" s="7" t="n">
        <v>75</v>
      </c>
      <c r="C4" s="8" t="s">
        <v>578</v>
      </c>
      <c r="D4" s="0" t="str">
        <f aca="false">SUBSTITUTE(C4,"'","")</f>
        <v>90</v>
      </c>
    </row>
    <row r="5" customFormat="false" ht="13.8" hidden="false" customHeight="false" outlineLevel="0" collapsed="false">
      <c r="A5" s="9" t="n">
        <v>100</v>
      </c>
      <c r="B5" s="9" t="n">
        <v>100</v>
      </c>
      <c r="C5" s="10" t="s">
        <v>577</v>
      </c>
      <c r="D5" s="0" t="str">
        <f aca="false">SUBSTITUTE(C5,"'","")</f>
        <v>100</v>
      </c>
    </row>
    <row r="6" customFormat="false" ht="13.8" hidden="false" customHeight="false" outlineLevel="0" collapsed="false">
      <c r="A6" s="7" t="n">
        <v>98.647030651341</v>
      </c>
      <c r="B6" s="7" t="n">
        <v>93.8867438867439</v>
      </c>
      <c r="C6" s="8" t="s">
        <v>574</v>
      </c>
      <c r="D6" s="0" t="str">
        <f aca="false">SUBSTITUTE(C6,"'","")</f>
        <v>86</v>
      </c>
    </row>
    <row r="7" customFormat="false" ht="13.8" hidden="false" customHeight="false" outlineLevel="0" collapsed="false">
      <c r="A7" s="9" t="n">
        <v>100</v>
      </c>
      <c r="B7" s="9" t="n">
        <v>100</v>
      </c>
      <c r="C7" s="10" t="s">
        <v>579</v>
      </c>
      <c r="D7" s="0" t="str">
        <f aca="false">SUBSTITUTE(C7,"'","")</f>
        <v>97</v>
      </c>
    </row>
    <row r="8" customFormat="false" ht="13.8" hidden="false" customHeight="false" outlineLevel="0" collapsed="false">
      <c r="A8" s="7" t="n">
        <v>100</v>
      </c>
      <c r="B8" s="7" t="n">
        <v>96.4566929133858</v>
      </c>
      <c r="C8" s="8" t="s">
        <v>577</v>
      </c>
      <c r="D8" s="0" t="str">
        <f aca="false">SUBSTITUTE(C8,"'","")</f>
        <v>100</v>
      </c>
    </row>
    <row r="9" customFormat="false" ht="13.8" hidden="false" customHeight="false" outlineLevel="0" collapsed="false">
      <c r="A9" s="9" t="n">
        <v>100</v>
      </c>
      <c r="B9" s="9" t="n">
        <v>100</v>
      </c>
      <c r="C9" s="10" t="s">
        <v>577</v>
      </c>
      <c r="D9" s="0" t="str">
        <f aca="false">SUBSTITUTE(C9,"'","")</f>
        <v>100</v>
      </c>
    </row>
    <row r="10" customFormat="false" ht="13.8" hidden="false" customHeight="false" outlineLevel="0" collapsed="false">
      <c r="A10" s="7" t="n">
        <v>93.1786216596343</v>
      </c>
      <c r="B10" s="7" t="n">
        <v>81.7391304347826</v>
      </c>
      <c r="C10" s="8" t="s">
        <v>580</v>
      </c>
      <c r="D10" s="0" t="str">
        <f aca="false">SUBSTITUTE(C10,"'","")</f>
        <v>83</v>
      </c>
    </row>
    <row r="11" customFormat="false" ht="13.8" hidden="false" customHeight="false" outlineLevel="0" collapsed="false">
      <c r="A11" s="9" t="n">
        <v>99.1769547325103</v>
      </c>
      <c r="B11" s="9" t="n">
        <v>96</v>
      </c>
      <c r="C11" s="10" t="s">
        <v>581</v>
      </c>
      <c r="D11" s="0" t="str">
        <f aca="false">SUBSTITUTE(C11,"'","")</f>
        <v>91</v>
      </c>
    </row>
    <row r="12" customFormat="false" ht="13.8" hidden="false" customHeight="false" outlineLevel="0" collapsed="false">
      <c r="A12" s="7" t="n">
        <v>96.2585034013605</v>
      </c>
      <c r="B12" s="7" t="n">
        <v>82.8571428571429</v>
      </c>
      <c r="C12" s="8" t="s">
        <v>582</v>
      </c>
      <c r="D12" s="0" t="str">
        <f aca="false">SUBSTITUTE(C12,"'","")</f>
        <v>85</v>
      </c>
    </row>
    <row r="13" customFormat="false" ht="13.8" hidden="false" customHeight="false" outlineLevel="0" collapsed="false">
      <c r="A13" s="9" t="n">
        <v>99.344262295082</v>
      </c>
      <c r="B13" s="9" t="n">
        <v>97.0588235294118</v>
      </c>
      <c r="C13" s="10" t="s">
        <v>583</v>
      </c>
      <c r="D13" s="0" t="str">
        <f aca="false">SUBSTITUTE(C13,"'","")</f>
        <v>98</v>
      </c>
    </row>
    <row r="14" customFormat="false" ht="13.8" hidden="false" customHeight="false" outlineLevel="0" collapsed="false">
      <c r="A14" s="7" t="n">
        <v>100</v>
      </c>
      <c r="B14" s="7" t="n">
        <v>98.1481481481482</v>
      </c>
      <c r="C14" s="8" t="s">
        <v>577</v>
      </c>
      <c r="D14" s="0" t="str">
        <f aca="false">SUBSTITUTE(C14,"'","")</f>
        <v>100</v>
      </c>
    </row>
    <row r="15" customFormat="false" ht="13.8" hidden="false" customHeight="false" outlineLevel="0" collapsed="false">
      <c r="A15" s="9" t="n">
        <v>100</v>
      </c>
      <c r="B15" s="9" t="n">
        <v>100</v>
      </c>
      <c r="C15" s="10" t="s">
        <v>577</v>
      </c>
      <c r="D15" s="0" t="str">
        <f aca="false">SUBSTITUTE(C15,"'","")</f>
        <v>100</v>
      </c>
    </row>
    <row r="16" customFormat="false" ht="13.8" hidden="false" customHeight="false" outlineLevel="0" collapsed="false">
      <c r="A16" s="7" t="n">
        <v>100</v>
      </c>
      <c r="B16" s="7" t="n">
        <v>0</v>
      </c>
      <c r="C16" s="8" t="s">
        <v>577</v>
      </c>
      <c r="D16" s="0" t="str">
        <f aca="false">SUBSTITUTE(C16,"'","")</f>
        <v>100</v>
      </c>
    </row>
    <row r="17" customFormat="false" ht="13.8" hidden="false" customHeight="false" outlineLevel="0" collapsed="false">
      <c r="A17" s="9" t="n">
        <v>95.3081232492997</v>
      </c>
      <c r="B17" s="9" t="n">
        <v>92.6356589147287</v>
      </c>
      <c r="C17" s="10" t="s">
        <v>584</v>
      </c>
      <c r="D17" s="0" t="str">
        <f aca="false">SUBSTITUTE(C17,"'","")</f>
        <v>93</v>
      </c>
    </row>
    <row r="18" customFormat="false" ht="13.8" hidden="false" customHeight="false" outlineLevel="0" collapsed="false">
      <c r="A18" s="7" t="n">
        <v>100</v>
      </c>
      <c r="B18" s="7" t="n">
        <v>0</v>
      </c>
      <c r="C18" s="8" t="s">
        <v>577</v>
      </c>
      <c r="D18" s="0" t="str">
        <f aca="false">SUBSTITUTE(C18,"'","")</f>
        <v>100</v>
      </c>
    </row>
    <row r="19" customFormat="false" ht="13.8" hidden="false" customHeight="false" outlineLevel="0" collapsed="false">
      <c r="A19" s="9" t="n">
        <v>64.7368421052632</v>
      </c>
      <c r="B19" s="9" t="n">
        <v>70.8333333333333</v>
      </c>
      <c r="C19" s="10" t="s">
        <v>585</v>
      </c>
      <c r="D19" s="0" t="str">
        <f aca="false">SUBSTITUTE(C19,"'","")</f>
        <v>82</v>
      </c>
    </row>
    <row r="20" customFormat="false" ht="13.8" hidden="false" customHeight="false" outlineLevel="0" collapsed="false">
      <c r="A20" s="7" t="n">
        <v>97.6190476190476</v>
      </c>
      <c r="B20" s="7" t="n">
        <v>89.1304347826087</v>
      </c>
      <c r="C20" s="8" t="s">
        <v>586</v>
      </c>
      <c r="D20" s="0" t="str">
        <f aca="false">SUBSTITUTE(C20,"'","")</f>
        <v>78</v>
      </c>
    </row>
    <row r="21" customFormat="false" ht="13.8" hidden="false" customHeight="false" outlineLevel="0" collapsed="false">
      <c r="A21" s="9" t="n">
        <v>95.4427083333333</v>
      </c>
      <c r="B21" s="9" t="n">
        <v>98.0769230769231</v>
      </c>
      <c r="C21" s="10" t="s">
        <v>574</v>
      </c>
      <c r="D21" s="0" t="str">
        <f aca="false">SUBSTITUTE(C21,"'","")</f>
        <v>86</v>
      </c>
    </row>
    <row r="22" customFormat="false" ht="13.8" hidden="false" customHeight="false" outlineLevel="0" collapsed="false">
      <c r="A22" s="7" t="n">
        <v>96.9387755102041</v>
      </c>
      <c r="B22" s="7" t="n">
        <v>100</v>
      </c>
      <c r="C22" s="8" t="s">
        <v>577</v>
      </c>
      <c r="D22" s="0" t="str">
        <f aca="false">SUBSTITUTE(C22,"'","")</f>
        <v>100</v>
      </c>
    </row>
    <row r="23" customFormat="false" ht="13.8" hidden="false" customHeight="false" outlineLevel="0" collapsed="false">
      <c r="A23" s="9" t="n">
        <v>97.2222222222222</v>
      </c>
      <c r="B23" s="9" t="n">
        <v>100</v>
      </c>
      <c r="C23" s="10" t="s">
        <v>587</v>
      </c>
      <c r="D23" s="0" t="str">
        <f aca="false">SUBSTITUTE(C23,"'","")</f>
        <v>94</v>
      </c>
    </row>
    <row r="24" customFormat="false" ht="13.8" hidden="false" customHeight="false" outlineLevel="0" collapsed="false">
      <c r="A24" s="7" t="n">
        <v>99.8853046594982</v>
      </c>
      <c r="B24" s="7" t="n">
        <v>98.2905982905983</v>
      </c>
      <c r="C24" s="8" t="s">
        <v>588</v>
      </c>
      <c r="D24" s="0" t="str">
        <f aca="false">SUBSTITUTE(C24,"'","")</f>
        <v>92</v>
      </c>
    </row>
    <row r="25" customFormat="false" ht="13.8" hidden="false" customHeight="false" outlineLevel="0" collapsed="false">
      <c r="A25" s="9" t="n">
        <v>100</v>
      </c>
      <c r="B25" s="9" t="n">
        <v>100</v>
      </c>
      <c r="C25" s="10" t="s">
        <v>589</v>
      </c>
      <c r="D25" s="0" t="str">
        <f aca="false">SUBSTITUTE(C25,"'","")</f>
        <v>87</v>
      </c>
    </row>
    <row r="26" customFormat="false" ht="13.8" hidden="false" customHeight="false" outlineLevel="0" collapsed="false">
      <c r="A26" s="7" t="n">
        <v>89.0625</v>
      </c>
      <c r="B26" s="7" t="n">
        <v>100</v>
      </c>
      <c r="C26" s="8" t="s">
        <v>590</v>
      </c>
      <c r="D26" s="0" t="str">
        <f aca="false">SUBSTITUTE(C26,"'","")</f>
        <v>64</v>
      </c>
    </row>
    <row r="27" customFormat="false" ht="13.8" hidden="false" customHeight="false" outlineLevel="0" collapsed="false">
      <c r="A27" s="9" t="n">
        <v>94.1037735849057</v>
      </c>
      <c r="B27" s="9" t="n">
        <v>89.4736842105263</v>
      </c>
      <c r="C27" s="10" t="s">
        <v>578</v>
      </c>
      <c r="D27" s="0" t="str">
        <f aca="false">SUBSTITUTE(C27,"'","")</f>
        <v>90</v>
      </c>
    </row>
    <row r="28" customFormat="false" ht="13.8" hidden="false" customHeight="false" outlineLevel="0" collapsed="false">
      <c r="A28" s="7" t="n">
        <v>100</v>
      </c>
      <c r="B28" s="7" t="n">
        <v>0</v>
      </c>
      <c r="C28" s="8" t="s">
        <v>577</v>
      </c>
      <c r="D28" s="0" t="str">
        <f aca="false">SUBSTITUTE(C28,"'","")</f>
        <v>100</v>
      </c>
    </row>
    <row r="29" customFormat="false" ht="13.8" hidden="false" customHeight="false" outlineLevel="0" collapsed="false">
      <c r="A29" s="9" t="n">
        <v>96.9450101832994</v>
      </c>
      <c r="B29" s="9" t="n">
        <v>68.75</v>
      </c>
      <c r="C29" s="10" t="s">
        <v>579</v>
      </c>
      <c r="D29" s="0" t="str">
        <f aca="false">SUBSTITUTE(C29,"'","")</f>
        <v>97</v>
      </c>
    </row>
    <row r="30" customFormat="false" ht="13.8" hidden="false" customHeight="false" outlineLevel="0" collapsed="false">
      <c r="A30" s="7" t="n">
        <v>100</v>
      </c>
      <c r="B30" s="7" t="n">
        <v>89.1304347826087</v>
      </c>
      <c r="C30" s="8" t="s">
        <v>591</v>
      </c>
      <c r="D30" s="0" t="str">
        <f aca="false">SUBSTITUTE(C30,"'","")</f>
        <v>89</v>
      </c>
    </row>
    <row r="31" customFormat="false" ht="13.8" hidden="false" customHeight="false" outlineLevel="0" collapsed="false">
      <c r="A31" s="9" t="n">
        <v>97.3072215422277</v>
      </c>
      <c r="B31" s="9" t="n">
        <v>95.1612903225807</v>
      </c>
      <c r="C31" s="10" t="s">
        <v>592</v>
      </c>
      <c r="D31" s="0" t="str">
        <f aca="false">SUBSTITUTE(C31,"'","")</f>
        <v>55</v>
      </c>
    </row>
    <row r="32" customFormat="false" ht="13.8" hidden="false" customHeight="false" outlineLevel="0" collapsed="false">
      <c r="A32" s="7" t="n">
        <v>100</v>
      </c>
      <c r="B32" s="7" t="n">
        <v>0</v>
      </c>
      <c r="C32" s="8" t="s">
        <v>577</v>
      </c>
      <c r="D32" s="0" t="str">
        <f aca="false">SUBSTITUTE(C32,"'","")</f>
        <v>100</v>
      </c>
    </row>
    <row r="33" customFormat="false" ht="13.8" hidden="false" customHeight="false" outlineLevel="0" collapsed="false">
      <c r="A33" s="9" t="n">
        <v>69.4956949569496</v>
      </c>
      <c r="B33" s="9" t="n">
        <v>61.5023474178404</v>
      </c>
      <c r="C33" s="10" t="s">
        <v>593</v>
      </c>
      <c r="D33" s="0" t="str">
        <f aca="false">SUBSTITUTE(C33,"'","")</f>
        <v>68</v>
      </c>
    </row>
    <row r="34" customFormat="false" ht="13.8" hidden="false" customHeight="false" outlineLevel="0" collapsed="false">
      <c r="A34" s="7" t="n">
        <v>83.9506172839506</v>
      </c>
      <c r="B34" s="7" t="n">
        <v>50</v>
      </c>
      <c r="C34" s="8" t="s">
        <v>594</v>
      </c>
      <c r="D34" s="0" t="str">
        <f aca="false">SUBSTITUTE(C34,"'","")</f>
        <v>44</v>
      </c>
    </row>
    <row r="35" customFormat="false" ht="13.8" hidden="false" customHeight="false" outlineLevel="0" collapsed="false">
      <c r="A35" s="9" t="n">
        <v>94.0191387559809</v>
      </c>
      <c r="B35" s="9" t="n">
        <v>87.8378378378378</v>
      </c>
      <c r="C35" s="10" t="s">
        <v>595</v>
      </c>
      <c r="D35" s="0" t="str">
        <f aca="false">SUBSTITUTE(C35,"'","")</f>
        <v>73</v>
      </c>
    </row>
    <row r="36" customFormat="false" ht="13.8" hidden="false" customHeight="false" outlineLevel="0" collapsed="false">
      <c r="A36" s="7" t="n">
        <v>93.5172413793103</v>
      </c>
      <c r="B36" s="7" t="n">
        <v>80.4878048780488</v>
      </c>
      <c r="C36" s="8" t="s">
        <v>596</v>
      </c>
      <c r="D36" s="0" t="str">
        <f aca="false">SUBSTITUTE(C36,"'","")</f>
        <v>22</v>
      </c>
    </row>
    <row r="37" customFormat="false" ht="13.8" hidden="false" customHeight="false" outlineLevel="0" collapsed="false">
      <c r="A37" s="9" t="n">
        <v>92.0792079207921</v>
      </c>
      <c r="B37" s="9" t="n">
        <v>87.5</v>
      </c>
      <c r="C37" s="10" t="s">
        <v>597</v>
      </c>
      <c r="D37" s="0" t="str">
        <f aca="false">SUBSTITUTE(C37,"'","")</f>
        <v>96</v>
      </c>
    </row>
    <row r="38" customFormat="false" ht="13.8" hidden="false" customHeight="false" outlineLevel="0" collapsed="false">
      <c r="A38" s="7" t="n">
        <v>97.5247524752475</v>
      </c>
      <c r="B38" s="7" t="n">
        <v>83.3333333333333</v>
      </c>
      <c r="C38" s="8" t="s">
        <v>584</v>
      </c>
      <c r="D38" s="0" t="str">
        <f aca="false">SUBSTITUTE(C38,"'","")</f>
        <v>93</v>
      </c>
    </row>
    <row r="39" customFormat="false" ht="13.8" hidden="false" customHeight="false" outlineLevel="0" collapsed="false">
      <c r="A39" s="9" t="n">
        <v>100</v>
      </c>
      <c r="B39" s="9" t="n">
        <v>100</v>
      </c>
      <c r="C39" s="10" t="s">
        <v>588</v>
      </c>
      <c r="D39" s="0" t="str">
        <f aca="false">SUBSTITUTE(C39,"'","")</f>
        <v>92</v>
      </c>
    </row>
    <row r="40" customFormat="false" ht="13.8" hidden="false" customHeight="false" outlineLevel="0" collapsed="false">
      <c r="A40" s="7" t="n">
        <v>75.2293577981651</v>
      </c>
      <c r="B40" s="7" t="n">
        <v>0</v>
      </c>
      <c r="C40" s="8" t="s">
        <v>577</v>
      </c>
      <c r="D40" s="0" t="str">
        <f aca="false">SUBSTITUTE(C40,"'","")</f>
        <v>100</v>
      </c>
    </row>
    <row r="41" customFormat="false" ht="13.8" hidden="false" customHeight="false" outlineLevel="0" collapsed="false">
      <c r="A41" s="9" t="n">
        <v>95.2117863720074</v>
      </c>
      <c r="B41" s="9" t="n">
        <v>88.5135135135135</v>
      </c>
      <c r="C41" s="10" t="s">
        <v>574</v>
      </c>
      <c r="D41" s="0" t="str">
        <f aca="false">SUBSTITUTE(C41,"'","")</f>
        <v>86</v>
      </c>
    </row>
    <row r="42" customFormat="false" ht="13.8" hidden="false" customHeight="false" outlineLevel="0" collapsed="false">
      <c r="A42" s="7" t="n">
        <v>100</v>
      </c>
      <c r="B42" s="7" t="n">
        <v>100</v>
      </c>
      <c r="C42" s="8" t="s">
        <v>578</v>
      </c>
      <c r="D42" s="0" t="str">
        <f aca="false">SUBSTITUTE(C42,"'","")</f>
        <v>90</v>
      </c>
    </row>
    <row r="43" customFormat="false" ht="13.8" hidden="false" customHeight="false" outlineLevel="0" collapsed="false">
      <c r="A43" s="9" t="n">
        <v>100</v>
      </c>
      <c r="B43" s="9" t="n">
        <v>100</v>
      </c>
      <c r="C43" s="10" t="s">
        <v>578</v>
      </c>
      <c r="D43" s="0" t="str">
        <f aca="false">SUBSTITUTE(C43,"'","")</f>
        <v>90</v>
      </c>
    </row>
    <row r="44" customFormat="false" ht="13.8" hidden="false" customHeight="false" outlineLevel="0" collapsed="false">
      <c r="A44" s="7" t="n">
        <v>100</v>
      </c>
      <c r="B44" s="7" t="n">
        <v>100</v>
      </c>
      <c r="C44" s="8" t="s">
        <v>598</v>
      </c>
      <c r="D44" s="0" t="str">
        <f aca="false">SUBSTITUTE(C44,"'","")</f>
        <v>79</v>
      </c>
    </row>
    <row r="45" customFormat="false" ht="13.8" hidden="false" customHeight="false" outlineLevel="0" collapsed="false">
      <c r="A45" s="9" t="n">
        <v>93.1034482758621</v>
      </c>
      <c r="B45" s="9" t="n">
        <v>93.4782608695652</v>
      </c>
      <c r="C45" s="10" t="s">
        <v>586</v>
      </c>
      <c r="D45" s="0" t="str">
        <f aca="false">SUBSTITUTE(C45,"'","")</f>
        <v>78</v>
      </c>
    </row>
    <row r="46" customFormat="false" ht="13.8" hidden="false" customHeight="false" outlineLevel="0" collapsed="false">
      <c r="A46" s="7" t="n">
        <v>100</v>
      </c>
      <c r="B46" s="7" t="n">
        <v>0</v>
      </c>
      <c r="C46" s="8" t="s">
        <v>577</v>
      </c>
      <c r="D46" s="0" t="str">
        <f aca="false">SUBSTITUTE(C46,"'","")</f>
        <v>100</v>
      </c>
    </row>
    <row r="47" customFormat="false" ht="13.8" hidden="false" customHeight="false" outlineLevel="0" collapsed="false">
      <c r="A47" s="9" t="n">
        <v>100</v>
      </c>
      <c r="B47" s="9" t="n">
        <v>0</v>
      </c>
      <c r="C47" s="10" t="s">
        <v>577</v>
      </c>
      <c r="D47" s="0" t="str">
        <f aca="false">SUBSTITUTE(C47,"'","")</f>
        <v>100</v>
      </c>
    </row>
    <row r="48" customFormat="false" ht="13.8" hidden="false" customHeight="false" outlineLevel="0" collapsed="false">
      <c r="A48" s="7" t="n">
        <v>97.0149253731343</v>
      </c>
      <c r="B48" s="7" t="n">
        <v>87.5</v>
      </c>
      <c r="C48" s="8" t="s">
        <v>599</v>
      </c>
      <c r="D48" s="0" t="str">
        <f aca="false">SUBSTITUTE(C48,"'","")</f>
        <v>72</v>
      </c>
    </row>
    <row r="49" customFormat="false" ht="13.8" hidden="false" customHeight="false" outlineLevel="0" collapsed="false">
      <c r="A49" s="9" t="n">
        <v>87.5</v>
      </c>
      <c r="B49" s="9" t="n">
        <v>0</v>
      </c>
      <c r="C49" s="10" t="s">
        <v>577</v>
      </c>
      <c r="D49" s="0" t="str">
        <f aca="false">SUBSTITUTE(C49,"'","")</f>
        <v>100</v>
      </c>
    </row>
    <row r="50" customFormat="false" ht="13.8" hidden="false" customHeight="false" outlineLevel="0" collapsed="false">
      <c r="A50" s="7" t="n">
        <v>98.1651376146789</v>
      </c>
      <c r="B50" s="7" t="n">
        <v>91.6666666666667</v>
      </c>
      <c r="C50" s="8" t="s">
        <v>577</v>
      </c>
      <c r="D50" s="0" t="str">
        <f aca="false">SUBSTITUTE(C50,"'","")</f>
        <v>100</v>
      </c>
    </row>
    <row r="51" customFormat="false" ht="13.8" hidden="false" customHeight="false" outlineLevel="0" collapsed="false">
      <c r="A51" s="9" t="n">
        <v>100</v>
      </c>
      <c r="B51" s="9" t="n">
        <v>0</v>
      </c>
      <c r="C51" s="10" t="s">
        <v>600</v>
      </c>
      <c r="D51" s="0" t="str">
        <f aca="false">SUBSTITUTE(C51,"'","")</f>
        <v>80</v>
      </c>
    </row>
    <row r="52" customFormat="false" ht="13.8" hidden="false" customHeight="false" outlineLevel="0" collapsed="false">
      <c r="A52" s="7" t="n">
        <v>91.4572864321608</v>
      </c>
      <c r="B52" s="7" t="n">
        <v>88.8888888888889</v>
      </c>
      <c r="C52" s="8" t="s">
        <v>601</v>
      </c>
      <c r="D52" s="0" t="str">
        <f aca="false">SUBSTITUTE(C52,"'","")</f>
        <v>77</v>
      </c>
    </row>
    <row r="53" customFormat="false" ht="13.8" hidden="false" customHeight="false" outlineLevel="0" collapsed="false">
      <c r="A53" s="9" t="n">
        <v>94.3469785575049</v>
      </c>
      <c r="B53" s="9" t="n">
        <v>90.2097902097902</v>
      </c>
      <c r="C53" s="10" t="s">
        <v>598</v>
      </c>
      <c r="D53" s="0" t="str">
        <f aca="false">SUBSTITUTE(C53,"'","")</f>
        <v>79</v>
      </c>
    </row>
    <row r="54" customFormat="false" ht="13.8" hidden="false" customHeight="false" outlineLevel="0" collapsed="false">
      <c r="A54" s="7" t="n">
        <v>94.5121951219512</v>
      </c>
      <c r="B54" s="7" t="n">
        <v>0</v>
      </c>
      <c r="C54" s="8" t="s">
        <v>587</v>
      </c>
      <c r="D54" s="0" t="str">
        <f aca="false">SUBSTITUTE(C54,"'","")</f>
        <v>94</v>
      </c>
    </row>
    <row r="55" customFormat="false" ht="13.8" hidden="false" customHeight="false" outlineLevel="0" collapsed="false">
      <c r="A55" s="9" t="n">
        <v>96.8481375358166</v>
      </c>
      <c r="B55" s="9" t="n">
        <v>92.9292929292929</v>
      </c>
      <c r="C55" s="10" t="s">
        <v>587</v>
      </c>
      <c r="D55" s="0" t="str">
        <f aca="false">SUBSTITUTE(C55,"'","")</f>
        <v>94</v>
      </c>
    </row>
    <row r="56" customFormat="false" ht="13.8" hidden="false" customHeight="false" outlineLevel="0" collapsed="false">
      <c r="A56" s="7" t="n">
        <v>94.2953020134228</v>
      </c>
      <c r="B56" s="7" t="n">
        <v>100</v>
      </c>
      <c r="C56" s="8" t="s">
        <v>578</v>
      </c>
      <c r="D56" s="0" t="str">
        <f aca="false">SUBSTITUTE(C56,"'","")</f>
        <v>90</v>
      </c>
    </row>
    <row r="57" customFormat="false" ht="13.8" hidden="false" customHeight="false" outlineLevel="0" collapsed="false">
      <c r="A57" s="9" t="n">
        <v>97.0387243735763</v>
      </c>
      <c r="B57" s="9" t="n">
        <v>91.869918699187</v>
      </c>
      <c r="C57" s="10" t="s">
        <v>591</v>
      </c>
      <c r="D57" s="0" t="str">
        <f aca="false">SUBSTITUTE(C57,"'","")</f>
        <v>89</v>
      </c>
    </row>
    <row r="58" customFormat="false" ht="13.8" hidden="false" customHeight="false" outlineLevel="0" collapsed="false">
      <c r="A58" s="7" t="n">
        <v>96.0843373493976</v>
      </c>
      <c r="B58" s="7" t="n">
        <v>92.6829268292683</v>
      </c>
      <c r="C58" s="8" t="s">
        <v>587</v>
      </c>
      <c r="D58" s="0" t="str">
        <f aca="false">SUBSTITUTE(C58,"'","")</f>
        <v>94</v>
      </c>
    </row>
    <row r="59" customFormat="false" ht="13.8" hidden="false" customHeight="false" outlineLevel="0" collapsed="false">
      <c r="A59" s="9" t="n">
        <v>100</v>
      </c>
      <c r="B59" s="9" t="n">
        <v>100</v>
      </c>
      <c r="C59" s="10" t="s">
        <v>588</v>
      </c>
      <c r="D59" s="0" t="str">
        <f aca="false">SUBSTITUTE(C59,"'","")</f>
        <v>92</v>
      </c>
    </row>
    <row r="60" customFormat="false" ht="13.8" hidden="false" customHeight="false" outlineLevel="0" collapsed="false">
      <c r="A60" s="7" t="n">
        <v>100</v>
      </c>
      <c r="B60" s="7" t="n">
        <v>100</v>
      </c>
      <c r="C60" s="8" t="s">
        <v>577</v>
      </c>
      <c r="D60" s="0" t="str">
        <f aca="false">SUBSTITUTE(C60,"'","")</f>
        <v>100</v>
      </c>
    </row>
    <row r="61" customFormat="false" ht="13.8" hidden="false" customHeight="false" outlineLevel="0" collapsed="false">
      <c r="A61" s="9" t="n">
        <v>97.9166666666667</v>
      </c>
      <c r="B61" s="9" t="n">
        <v>96.6666666666667</v>
      </c>
      <c r="C61" s="10" t="s">
        <v>602</v>
      </c>
      <c r="D61" s="0" t="str">
        <f aca="false">SUBSTITUTE(C61,"'","")</f>
        <v>88</v>
      </c>
    </row>
    <row r="62" customFormat="false" ht="13.8" hidden="false" customHeight="false" outlineLevel="0" collapsed="false">
      <c r="A62" s="7" t="n">
        <v>98.5279685966634</v>
      </c>
      <c r="B62" s="7" t="n">
        <v>93.3962264150943</v>
      </c>
      <c r="C62" s="8" t="s">
        <v>574</v>
      </c>
      <c r="D62" s="0" t="str">
        <f aca="false">SUBSTITUTE(C62,"'","")</f>
        <v>86</v>
      </c>
    </row>
    <row r="63" customFormat="false" ht="13.8" hidden="false" customHeight="false" outlineLevel="0" collapsed="false">
      <c r="A63" s="9" t="n">
        <v>90.4</v>
      </c>
      <c r="B63" s="9" t="n">
        <v>93.75</v>
      </c>
      <c r="C63" s="10" t="s">
        <v>585</v>
      </c>
      <c r="D63" s="0" t="str">
        <f aca="false">SUBSTITUTE(C63,"'","")</f>
        <v>82</v>
      </c>
    </row>
    <row r="64" customFormat="false" ht="13.8" hidden="false" customHeight="false" outlineLevel="0" collapsed="false">
      <c r="A64" s="7" t="n">
        <v>81.389252948886</v>
      </c>
      <c r="B64" s="7" t="n">
        <v>71.5596330275229</v>
      </c>
      <c r="C64" s="8" t="s">
        <v>580</v>
      </c>
      <c r="D64" s="0" t="str">
        <f aca="false">SUBSTITUTE(C64,"'","")</f>
        <v>83</v>
      </c>
    </row>
    <row r="65" customFormat="false" ht="13.8" hidden="false" customHeight="false" outlineLevel="0" collapsed="false">
      <c r="A65" s="9" t="n">
        <v>100</v>
      </c>
      <c r="B65" s="9" t="n">
        <v>100</v>
      </c>
      <c r="C65" s="10" t="s">
        <v>597</v>
      </c>
      <c r="D65" s="0" t="str">
        <f aca="false">SUBSTITUTE(C65,"'","")</f>
        <v>96</v>
      </c>
    </row>
    <row r="66" customFormat="false" ht="13.8" hidden="false" customHeight="false" outlineLevel="0" collapsed="false">
      <c r="A66" s="7" t="n">
        <v>94.6708463949843</v>
      </c>
      <c r="B66" s="7" t="n">
        <v>97.7777777777778</v>
      </c>
      <c r="C66" s="8" t="s">
        <v>603</v>
      </c>
      <c r="D66" s="0" t="str">
        <f aca="false">SUBSTITUTE(C66,"'","")</f>
        <v>95</v>
      </c>
    </row>
    <row r="67" customFormat="false" ht="13.8" hidden="false" customHeight="false" outlineLevel="0" collapsed="false">
      <c r="A67" s="9" t="n">
        <v>97.8425329223872</v>
      </c>
      <c r="B67" s="9" t="n">
        <v>95.8646616541354</v>
      </c>
      <c r="C67" s="10" t="s">
        <v>604</v>
      </c>
      <c r="D67" s="0" t="str">
        <f aca="false">SUBSTITUTE(C67,"'","")</f>
        <v>75</v>
      </c>
    </row>
    <row r="68" customFormat="false" ht="13.8" hidden="false" customHeight="false" outlineLevel="0" collapsed="false">
      <c r="A68" s="7" t="n">
        <v>100</v>
      </c>
      <c r="B68" s="7" t="n">
        <v>0</v>
      </c>
      <c r="C68" s="8" t="s">
        <v>577</v>
      </c>
      <c r="D68" s="0" t="str">
        <f aca="false">SUBSTITUTE(C68,"'","")</f>
        <v>100</v>
      </c>
    </row>
    <row r="69" customFormat="false" ht="13.8" hidden="false" customHeight="false" outlineLevel="0" collapsed="false">
      <c r="A69" s="9" t="n">
        <v>100</v>
      </c>
      <c r="B69" s="9" t="n">
        <v>98.9583333333333</v>
      </c>
      <c r="C69" s="10" t="s">
        <v>588</v>
      </c>
      <c r="D69" s="0" t="str">
        <f aca="false">SUBSTITUTE(C69,"'","")</f>
        <v>92</v>
      </c>
    </row>
    <row r="70" customFormat="false" ht="13.8" hidden="false" customHeight="false" outlineLevel="0" collapsed="false">
      <c r="A70" s="7" t="n">
        <v>100</v>
      </c>
      <c r="B70" s="7" t="n">
        <v>0</v>
      </c>
      <c r="C70" s="8" t="s">
        <v>577</v>
      </c>
      <c r="D70" s="0" t="str">
        <f aca="false">SUBSTITUTE(C70,"'","")</f>
        <v>100</v>
      </c>
    </row>
    <row r="71" customFormat="false" ht="13.8" hidden="false" customHeight="false" outlineLevel="0" collapsed="false">
      <c r="A71" s="9" t="n">
        <v>100</v>
      </c>
      <c r="B71" s="9" t="n">
        <v>87.5</v>
      </c>
      <c r="C71" s="10" t="s">
        <v>574</v>
      </c>
      <c r="D71" s="0" t="str">
        <f aca="false">SUBSTITUTE(C71,"'","")</f>
        <v>86</v>
      </c>
    </row>
    <row r="72" customFormat="false" ht="13.8" hidden="false" customHeight="false" outlineLevel="0" collapsed="false">
      <c r="A72" s="7" t="n">
        <v>100</v>
      </c>
      <c r="B72" s="7" t="n">
        <v>100</v>
      </c>
      <c r="C72" s="8" t="s">
        <v>577</v>
      </c>
      <c r="D72" s="0" t="str">
        <f aca="false">SUBSTITUTE(C72,"'","")</f>
        <v>100</v>
      </c>
    </row>
    <row r="73" customFormat="false" ht="13.8" hidden="false" customHeight="false" outlineLevel="0" collapsed="false">
      <c r="A73" s="9" t="n">
        <v>96.8586387434555</v>
      </c>
      <c r="B73" s="9" t="n">
        <v>88.8888888888889</v>
      </c>
      <c r="C73" s="10" t="s">
        <v>582</v>
      </c>
      <c r="D73" s="0" t="str">
        <f aca="false">SUBSTITUTE(C73,"'","")</f>
        <v>85</v>
      </c>
    </row>
    <row r="74" customFormat="false" ht="13.8" hidden="false" customHeight="false" outlineLevel="0" collapsed="false">
      <c r="A74" s="7" t="n">
        <v>70</v>
      </c>
      <c r="B74" s="7" t="n">
        <v>0</v>
      </c>
      <c r="C74" s="8" t="s">
        <v>605</v>
      </c>
      <c r="D74" s="0" t="str">
        <f aca="false">SUBSTITUTE(C74,"'","")</f>
        <v>20</v>
      </c>
    </row>
    <row r="75" customFormat="false" ht="13.8" hidden="false" customHeight="false" outlineLevel="0" collapsed="false">
      <c r="A75" s="9" t="n">
        <v>100</v>
      </c>
      <c r="B75" s="9" t="n">
        <v>100</v>
      </c>
      <c r="C75" s="10" t="s">
        <v>577</v>
      </c>
      <c r="D75" s="0" t="str">
        <f aca="false">SUBSTITUTE(C75,"'","")</f>
        <v>100</v>
      </c>
    </row>
    <row r="76" customFormat="false" ht="13.8" hidden="false" customHeight="false" outlineLevel="0" collapsed="false">
      <c r="A76" s="7" t="n">
        <v>86.7768595041322</v>
      </c>
      <c r="B76" s="7" t="n">
        <v>100</v>
      </c>
      <c r="C76" s="8" t="s">
        <v>581</v>
      </c>
      <c r="D76" s="0" t="str">
        <f aca="false">SUBSTITUTE(C76,"'","")</f>
        <v>91</v>
      </c>
    </row>
    <row r="77" customFormat="false" ht="13.8" hidden="false" customHeight="false" outlineLevel="0" collapsed="false">
      <c r="A77" s="9" t="n">
        <v>100</v>
      </c>
      <c r="B77" s="9" t="n">
        <v>100</v>
      </c>
      <c r="C77" s="10" t="s">
        <v>577</v>
      </c>
      <c r="D77" s="0" t="str">
        <f aca="false">SUBSTITUTE(C77,"'","")</f>
        <v>100</v>
      </c>
    </row>
    <row r="78" customFormat="false" ht="13.8" hidden="false" customHeight="false" outlineLevel="0" collapsed="false">
      <c r="A78" s="7" t="n">
        <v>99.1379310344828</v>
      </c>
      <c r="B78" s="7" t="n">
        <v>83.3333333333333</v>
      </c>
      <c r="C78" s="8" t="s">
        <v>587</v>
      </c>
      <c r="D78" s="0" t="str">
        <f aca="false">SUBSTITUTE(C78,"'","")</f>
        <v>94</v>
      </c>
    </row>
    <row r="79" customFormat="false" ht="13.8" hidden="false" customHeight="false" outlineLevel="0" collapsed="false">
      <c r="A79" s="9" t="n">
        <v>100</v>
      </c>
      <c r="B79" s="9" t="n">
        <v>93.75</v>
      </c>
      <c r="C79" s="10" t="s">
        <v>580</v>
      </c>
      <c r="D79" s="0" t="str">
        <f aca="false">SUBSTITUTE(C79,"'","")</f>
        <v>83</v>
      </c>
    </row>
    <row r="80" customFormat="false" ht="13.8" hidden="false" customHeight="false" outlineLevel="0" collapsed="false">
      <c r="A80" s="7" t="n">
        <v>100</v>
      </c>
      <c r="B80" s="7" t="n">
        <v>100</v>
      </c>
      <c r="C80" s="8" t="s">
        <v>577</v>
      </c>
      <c r="D80" s="0" t="str">
        <f aca="false">SUBSTITUTE(C80,"'","")</f>
        <v>100</v>
      </c>
    </row>
    <row r="81" customFormat="false" ht="13.8" hidden="false" customHeight="false" outlineLevel="0" collapsed="false">
      <c r="A81" s="9" t="n">
        <v>100</v>
      </c>
      <c r="B81" s="9" t="n">
        <v>100</v>
      </c>
      <c r="C81" s="10" t="s">
        <v>606</v>
      </c>
      <c r="D81" s="0" t="str">
        <f aca="false">SUBSTITUTE(C81,"'","")</f>
        <v>15</v>
      </c>
    </row>
    <row r="82" customFormat="false" ht="13.8" hidden="false" customHeight="false" outlineLevel="0" collapsed="false">
      <c r="A82" s="7" t="n">
        <v>100</v>
      </c>
      <c r="B82" s="7" t="n">
        <v>90</v>
      </c>
      <c r="C82" s="8" t="s">
        <v>597</v>
      </c>
      <c r="D82" s="0" t="str">
        <f aca="false">SUBSTITUTE(C82,"'","")</f>
        <v>96</v>
      </c>
    </row>
    <row r="83" customFormat="false" ht="13.8" hidden="false" customHeight="false" outlineLevel="0" collapsed="false">
      <c r="A83" s="9" t="n">
        <v>100</v>
      </c>
      <c r="B83" s="9" t="n">
        <v>100</v>
      </c>
      <c r="C83" s="10" t="s">
        <v>597</v>
      </c>
      <c r="D83" s="0" t="str">
        <f aca="false">SUBSTITUTE(C83,"'","")</f>
        <v>96</v>
      </c>
    </row>
    <row r="84" customFormat="false" ht="13.8" hidden="false" customHeight="false" outlineLevel="0" collapsed="false">
      <c r="A84" s="7" t="n">
        <v>98.3221476510067</v>
      </c>
      <c r="B84" s="7" t="n">
        <v>92.1951219512195</v>
      </c>
      <c r="C84" s="8" t="s">
        <v>574</v>
      </c>
      <c r="D84" s="0" t="str">
        <f aca="false">SUBSTITUTE(C84,"'","")</f>
        <v>86</v>
      </c>
    </row>
    <row r="85" customFormat="false" ht="13.8" hidden="false" customHeight="false" outlineLevel="0" collapsed="false">
      <c r="A85" s="9" t="n">
        <v>97.5403535741737</v>
      </c>
      <c r="B85" s="9" t="n">
        <v>91.6666666666667</v>
      </c>
      <c r="C85" s="10" t="s">
        <v>582</v>
      </c>
      <c r="D85" s="0" t="str">
        <f aca="false">SUBSTITUTE(C85,"'","")</f>
        <v>85</v>
      </c>
    </row>
    <row r="86" customFormat="false" ht="13.8" hidden="false" customHeight="false" outlineLevel="0" collapsed="false">
      <c r="A86" s="7" t="n">
        <v>100</v>
      </c>
      <c r="B86" s="7" t="n">
        <v>100</v>
      </c>
      <c r="C86" s="8" t="s">
        <v>583</v>
      </c>
      <c r="D86" s="0" t="str">
        <f aca="false">SUBSTITUTE(C86,"'","")</f>
        <v>98</v>
      </c>
    </row>
    <row r="87" customFormat="false" ht="13.8" hidden="false" customHeight="false" outlineLevel="0" collapsed="false">
      <c r="A87" s="9" t="n">
        <v>100</v>
      </c>
      <c r="B87" s="9" t="n">
        <v>100</v>
      </c>
      <c r="C87" s="10" t="s">
        <v>577</v>
      </c>
      <c r="D87" s="0" t="str">
        <f aca="false">SUBSTITUTE(C87,"'","")</f>
        <v>100</v>
      </c>
    </row>
    <row r="88" customFormat="false" ht="13.8" hidden="false" customHeight="false" outlineLevel="0" collapsed="false">
      <c r="A88" s="7" t="n">
        <v>100</v>
      </c>
      <c r="B88" s="7" t="n">
        <v>75</v>
      </c>
      <c r="C88" s="8" t="s">
        <v>607</v>
      </c>
      <c r="D88" s="0" t="str">
        <f aca="false">SUBSTITUTE(C88,"'","")</f>
        <v>33</v>
      </c>
    </row>
    <row r="89" customFormat="false" ht="13.8" hidden="false" customHeight="false" outlineLevel="0" collapsed="false">
      <c r="A89" s="9" t="n">
        <v>100</v>
      </c>
      <c r="B89" s="9" t="n">
        <v>100</v>
      </c>
      <c r="C89" s="10" t="s">
        <v>578</v>
      </c>
      <c r="D89" s="0" t="str">
        <f aca="false">SUBSTITUTE(C89,"'","")</f>
        <v>90</v>
      </c>
    </row>
    <row r="90" customFormat="false" ht="13.8" hidden="false" customHeight="false" outlineLevel="0" collapsed="false">
      <c r="A90" s="7" t="n">
        <v>99.5433789954338</v>
      </c>
      <c r="B90" s="7" t="n">
        <v>83.3333333333333</v>
      </c>
      <c r="C90" s="8" t="s">
        <v>602</v>
      </c>
      <c r="D90" s="0" t="str">
        <f aca="false">SUBSTITUTE(C90,"'","")</f>
        <v>88</v>
      </c>
    </row>
    <row r="91" customFormat="false" ht="13.8" hidden="false" customHeight="false" outlineLevel="0" collapsed="false">
      <c r="A91" s="9" t="n">
        <v>100</v>
      </c>
      <c r="B91" s="9" t="n">
        <v>100</v>
      </c>
      <c r="C91" s="10" t="s">
        <v>577</v>
      </c>
      <c r="D91" s="0" t="str">
        <f aca="false">SUBSTITUTE(C91,"'","")</f>
        <v>100</v>
      </c>
    </row>
    <row r="92" customFormat="false" ht="13.8" hidden="false" customHeight="false" outlineLevel="0" collapsed="false">
      <c r="A92" s="7" t="n">
        <v>100</v>
      </c>
      <c r="B92" s="7" t="n">
        <v>100</v>
      </c>
      <c r="C92" s="8" t="s">
        <v>578</v>
      </c>
      <c r="D92" s="0" t="str">
        <f aca="false">SUBSTITUTE(C92,"'","")</f>
        <v>90</v>
      </c>
    </row>
    <row r="93" customFormat="false" ht="13.8" hidden="false" customHeight="false" outlineLevel="0" collapsed="false">
      <c r="A93" s="9" t="n">
        <v>96.2264150943396</v>
      </c>
      <c r="B93" s="9" t="n">
        <v>100</v>
      </c>
      <c r="C93" s="10" t="s">
        <v>603</v>
      </c>
      <c r="D93" s="0" t="str">
        <f aca="false">SUBSTITUTE(C93,"'","")</f>
        <v>95</v>
      </c>
    </row>
    <row r="94" customFormat="false" ht="13.8" hidden="false" customHeight="false" outlineLevel="0" collapsed="false">
      <c r="A94" s="7" t="n">
        <v>86.2068965517241</v>
      </c>
      <c r="B94" s="7" t="n">
        <v>75</v>
      </c>
      <c r="C94" s="8" t="s">
        <v>608</v>
      </c>
      <c r="D94" s="0" t="str">
        <f aca="false">SUBSTITUTE(C94,"'","")</f>
        <v>67</v>
      </c>
    </row>
    <row r="95" customFormat="false" ht="13.8" hidden="false" customHeight="false" outlineLevel="0" collapsed="false">
      <c r="A95" s="9" t="n">
        <v>100</v>
      </c>
      <c r="B95" s="9" t="n">
        <v>100</v>
      </c>
      <c r="C95" s="10" t="s">
        <v>577</v>
      </c>
      <c r="D95" s="0" t="str">
        <f aca="false">SUBSTITUTE(C95,"'","")</f>
        <v>100</v>
      </c>
    </row>
    <row r="96" customFormat="false" ht="13.8" hidden="false" customHeight="false" outlineLevel="0" collapsed="false">
      <c r="A96" s="7" t="n">
        <v>100</v>
      </c>
      <c r="B96" s="7" t="n">
        <v>100</v>
      </c>
      <c r="C96" s="8" t="s">
        <v>577</v>
      </c>
      <c r="D96" s="0" t="str">
        <f aca="false">SUBSTITUTE(C96,"'","")</f>
        <v>100</v>
      </c>
    </row>
    <row r="97" customFormat="false" ht="13.8" hidden="false" customHeight="false" outlineLevel="0" collapsed="false">
      <c r="A97" s="9" t="n">
        <v>100</v>
      </c>
      <c r="B97" s="9" t="n">
        <v>75</v>
      </c>
      <c r="C97" s="10" t="s">
        <v>604</v>
      </c>
      <c r="D97" s="0" t="str">
        <f aca="false">SUBSTITUTE(C97,"'","")</f>
        <v>75</v>
      </c>
    </row>
    <row r="98" customFormat="false" ht="13.8" hidden="false" customHeight="false" outlineLevel="0" collapsed="false">
      <c r="A98" s="7" t="n">
        <v>100</v>
      </c>
      <c r="B98" s="7" t="n">
        <v>100</v>
      </c>
      <c r="C98" s="8" t="s">
        <v>577</v>
      </c>
      <c r="D98" s="0" t="str">
        <f aca="false">SUBSTITUTE(C98,"'","")</f>
        <v>100</v>
      </c>
    </row>
    <row r="99" customFormat="false" ht="13.8" hidden="false" customHeight="false" outlineLevel="0" collapsed="false">
      <c r="A99" s="9" t="n">
        <v>90.625</v>
      </c>
      <c r="B99" s="9" t="n">
        <v>90</v>
      </c>
      <c r="C99" s="10" t="s">
        <v>591</v>
      </c>
      <c r="D99" s="0" t="str">
        <f aca="false">SUBSTITUTE(C99,"'","")</f>
        <v>89</v>
      </c>
    </row>
    <row r="100" customFormat="false" ht="13.8" hidden="false" customHeight="false" outlineLevel="0" collapsed="false">
      <c r="A100" s="7" t="n">
        <v>100</v>
      </c>
      <c r="B100" s="7" t="n">
        <v>100</v>
      </c>
      <c r="C100" s="8" t="s">
        <v>577</v>
      </c>
      <c r="D100" s="0" t="str">
        <f aca="false">SUBSTITUTE(C100,"'","")</f>
        <v>100</v>
      </c>
    </row>
    <row r="101" customFormat="false" ht="13.8" hidden="false" customHeight="false" outlineLevel="0" collapsed="false">
      <c r="A101" s="9" t="n">
        <v>100</v>
      </c>
      <c r="B101" s="9" t="n">
        <v>100</v>
      </c>
      <c r="C101" s="10" t="s">
        <v>577</v>
      </c>
      <c r="D101" s="0" t="str">
        <f aca="false">SUBSTITUTE(C101,"'","")</f>
        <v>100</v>
      </c>
    </row>
    <row r="102" customFormat="false" ht="13.8" hidden="false" customHeight="false" outlineLevel="0" collapsed="false">
      <c r="A102" s="7" t="n">
        <v>100</v>
      </c>
      <c r="B102" s="7" t="n">
        <v>100</v>
      </c>
      <c r="C102" s="8" t="s">
        <v>577</v>
      </c>
      <c r="D102" s="0" t="str">
        <f aca="false">SUBSTITUTE(C102,"'","")</f>
        <v>100</v>
      </c>
    </row>
    <row r="103" customFormat="false" ht="13.8" hidden="false" customHeight="false" outlineLevel="0" collapsed="false">
      <c r="A103" s="9" t="n">
        <v>100</v>
      </c>
      <c r="B103" s="9" t="n">
        <v>100</v>
      </c>
      <c r="C103" s="10" t="s">
        <v>577</v>
      </c>
      <c r="D103" s="0" t="str">
        <f aca="false">SUBSTITUTE(C103,"'","")</f>
        <v>100</v>
      </c>
    </row>
    <row r="104" customFormat="false" ht="13.8" hidden="false" customHeight="false" outlineLevel="0" collapsed="false">
      <c r="A104" s="7" t="n">
        <v>100</v>
      </c>
      <c r="B104" s="7" t="n">
        <v>100</v>
      </c>
      <c r="C104" s="8" t="s">
        <v>577</v>
      </c>
      <c r="D104" s="0" t="str">
        <f aca="false">SUBSTITUTE(C104,"'","")</f>
        <v>100</v>
      </c>
    </row>
    <row r="105" customFormat="false" ht="13.8" hidden="false" customHeight="false" outlineLevel="0" collapsed="false">
      <c r="A105" s="9" t="n">
        <v>100</v>
      </c>
      <c r="B105" s="9" t="n">
        <v>100</v>
      </c>
      <c r="C105" s="10" t="s">
        <v>577</v>
      </c>
      <c r="D105" s="0" t="str">
        <f aca="false">SUBSTITUTE(C105,"'","")</f>
        <v>100</v>
      </c>
    </row>
    <row r="106" customFormat="false" ht="13.8" hidden="false" customHeight="false" outlineLevel="0" collapsed="false">
      <c r="A106" s="7" t="n">
        <v>100</v>
      </c>
      <c r="B106" s="7" t="n">
        <v>100</v>
      </c>
      <c r="C106" s="8" t="s">
        <v>579</v>
      </c>
      <c r="D106" s="0" t="str">
        <f aca="false">SUBSTITUTE(C106,"'","")</f>
        <v>97</v>
      </c>
    </row>
    <row r="107" customFormat="false" ht="13.8" hidden="false" customHeight="false" outlineLevel="0" collapsed="false">
      <c r="A107" s="9" t="n">
        <v>96.6101694915254</v>
      </c>
      <c r="B107" s="9" t="n">
        <v>90</v>
      </c>
      <c r="C107" s="10" t="s">
        <v>588</v>
      </c>
      <c r="D107" s="0" t="str">
        <f aca="false">SUBSTITUTE(C107,"'","")</f>
        <v>92</v>
      </c>
    </row>
    <row r="108" customFormat="false" ht="13.8" hidden="false" customHeight="false" outlineLevel="0" collapsed="false">
      <c r="A108" s="7" t="n">
        <v>87.3873873873874</v>
      </c>
      <c r="B108" s="7" t="n">
        <v>100</v>
      </c>
      <c r="C108" s="8" t="s">
        <v>585</v>
      </c>
      <c r="D108" s="0" t="str">
        <f aca="false">SUBSTITUTE(C108,"'","")</f>
        <v>82</v>
      </c>
    </row>
    <row r="109" customFormat="false" ht="13.8" hidden="false" customHeight="false" outlineLevel="0" collapsed="false">
      <c r="A109" s="9" t="n">
        <v>94.5109780439122</v>
      </c>
      <c r="B109" s="9" t="n">
        <v>86.3636363636364</v>
      </c>
      <c r="C109" s="10" t="s">
        <v>589</v>
      </c>
      <c r="D109" s="0" t="str">
        <f aca="false">SUBSTITUTE(C109,"'","")</f>
        <v>87</v>
      </c>
    </row>
    <row r="110" customFormat="false" ht="13.8" hidden="false" customHeight="false" outlineLevel="0" collapsed="false">
      <c r="A110" s="7" t="n">
        <v>100</v>
      </c>
      <c r="B110" s="7" t="n">
        <v>83.3333333333333</v>
      </c>
      <c r="C110" s="8" t="s">
        <v>577</v>
      </c>
      <c r="D110" s="0" t="str">
        <f aca="false">SUBSTITUTE(C110,"'","")</f>
        <v>100</v>
      </c>
    </row>
    <row r="111" customFormat="false" ht="13.8" hidden="false" customHeight="false" outlineLevel="0" collapsed="false">
      <c r="A111" s="9" t="n">
        <v>100</v>
      </c>
      <c r="B111" s="9" t="n">
        <v>100</v>
      </c>
      <c r="C111" s="10" t="s">
        <v>577</v>
      </c>
      <c r="D111" s="0" t="str">
        <f aca="false">SUBSTITUTE(C111,"'","")</f>
        <v>100</v>
      </c>
    </row>
    <row r="112" customFormat="false" ht="13.8" hidden="false" customHeight="false" outlineLevel="0" collapsed="false">
      <c r="A112" s="7" t="n">
        <v>91.6666666666667</v>
      </c>
      <c r="B112" s="7" t="n">
        <v>96</v>
      </c>
      <c r="C112" s="8" t="s">
        <v>609</v>
      </c>
      <c r="D112" s="0" t="str">
        <f aca="false">SUBSTITUTE(C112,"'","")</f>
        <v>84</v>
      </c>
    </row>
    <row r="113" customFormat="false" ht="13.8" hidden="false" customHeight="false" outlineLevel="0" collapsed="false">
      <c r="A113" s="9" t="n">
        <v>96.2239583333333</v>
      </c>
      <c r="B113" s="9" t="n">
        <v>97.8723404255319</v>
      </c>
      <c r="C113" s="10" t="s">
        <v>597</v>
      </c>
      <c r="D113" s="0" t="str">
        <f aca="false">SUBSTITUTE(C113,"'","")</f>
        <v>96</v>
      </c>
    </row>
    <row r="114" customFormat="false" ht="13.8" hidden="false" customHeight="false" outlineLevel="0" collapsed="false">
      <c r="A114" s="7" t="n">
        <v>95.8333333333333</v>
      </c>
      <c r="B114" s="7" t="n">
        <v>92.2018348623853</v>
      </c>
      <c r="C114" s="8" t="s">
        <v>609</v>
      </c>
      <c r="D114" s="0" t="str">
        <f aca="false">SUBSTITUTE(C114,"'","")</f>
        <v>84</v>
      </c>
    </row>
    <row r="115" customFormat="false" ht="13.8" hidden="false" customHeight="false" outlineLevel="0" collapsed="false">
      <c r="A115" s="9" t="n">
        <v>38.4615384615385</v>
      </c>
      <c r="B115" s="9" t="n">
        <v>0</v>
      </c>
      <c r="C115" s="10" t="s">
        <v>610</v>
      </c>
      <c r="D115" s="0" t="str">
        <f aca="false">SUBSTITUTE(C115,"'","")</f>
        <v>10</v>
      </c>
    </row>
    <row r="116" customFormat="false" ht="13.8" hidden="false" customHeight="false" outlineLevel="0" collapsed="false">
      <c r="A116" s="7" t="n">
        <v>100</v>
      </c>
      <c r="B116" s="7" t="n">
        <v>100</v>
      </c>
      <c r="C116" s="8" t="s">
        <v>577</v>
      </c>
      <c r="D116" s="0" t="str">
        <f aca="false">SUBSTITUTE(C116,"'","")</f>
        <v>100</v>
      </c>
    </row>
    <row r="117" customFormat="false" ht="13.8" hidden="false" customHeight="false" outlineLevel="0" collapsed="false">
      <c r="A117" s="9" t="n">
        <v>82.7676240208877</v>
      </c>
      <c r="B117" s="9" t="n">
        <v>87.5</v>
      </c>
      <c r="C117" s="10" t="s">
        <v>598</v>
      </c>
      <c r="D117" s="0" t="str">
        <f aca="false">SUBSTITUTE(C117,"'","")</f>
        <v>79</v>
      </c>
    </row>
    <row r="118" customFormat="false" ht="13.8" hidden="false" customHeight="false" outlineLevel="0" collapsed="false">
      <c r="A118" s="7" t="n">
        <v>95.1754385964912</v>
      </c>
      <c r="B118" s="7" t="n">
        <v>84.1269841269841</v>
      </c>
      <c r="C118" s="8" t="s">
        <v>602</v>
      </c>
      <c r="D118" s="0" t="str">
        <f aca="false">SUBSTITUTE(C118,"'","")</f>
        <v>88</v>
      </c>
    </row>
    <row r="119" customFormat="false" ht="13.8" hidden="false" customHeight="false" outlineLevel="0" collapsed="false">
      <c r="A119" s="9" t="n">
        <v>100</v>
      </c>
      <c r="B119" s="9" t="n">
        <v>0</v>
      </c>
      <c r="C119" s="10" t="s">
        <v>577</v>
      </c>
      <c r="D119" s="0" t="str">
        <f aca="false">SUBSTITUTE(C119,"'","")</f>
        <v>100</v>
      </c>
    </row>
    <row r="120" customFormat="false" ht="13.8" hidden="false" customHeight="false" outlineLevel="0" collapsed="false">
      <c r="A120" s="7" t="n">
        <v>99.4211287988423</v>
      </c>
      <c r="B120" s="7" t="n">
        <v>97.3684210526316</v>
      </c>
      <c r="C120" s="8" t="s">
        <v>611</v>
      </c>
      <c r="D120" s="0" t="str">
        <f aca="false">SUBSTITUTE(C120,"'","")</f>
        <v>81</v>
      </c>
    </row>
    <row r="121" customFormat="false" ht="13.8" hidden="false" customHeight="false" outlineLevel="0" collapsed="false">
      <c r="A121" s="9" t="n">
        <v>91.8918918918919</v>
      </c>
      <c r="B121" s="9" t="n">
        <v>66.6666666666667</v>
      </c>
      <c r="C121" s="10" t="s">
        <v>612</v>
      </c>
      <c r="D121" s="0" t="str">
        <f aca="false">SUBSTITUTE(C121,"'","")</f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0" width="27.45"/>
  </cols>
  <sheetData>
    <row r="1" customFormat="false" ht="14.4" hidden="false" customHeight="false" outlineLevel="0" collapsed="false">
      <c r="A1" s="4" t="s">
        <v>571</v>
      </c>
      <c r="B1" s="4" t="s">
        <v>572</v>
      </c>
      <c r="C1" s="4" t="s">
        <v>570</v>
      </c>
    </row>
    <row r="2" customFormat="false" ht="14.4" hidden="false" customHeight="false" outlineLevel="0" collapsed="false">
      <c r="A2" s="7" t="n">
        <v>91.4</v>
      </c>
      <c r="B2" s="7" t="n">
        <v>91.304347826087</v>
      </c>
      <c r="C2" s="7" t="n">
        <f aca="false">(Merge1[[#This Row],[Table2.COMPLEXITY_MISSED]]+Merge1[[#This Row],[Table2.COMPLEXITY_COVERED]])</f>
        <v>57</v>
      </c>
    </row>
    <row r="3" customFormat="false" ht="14.4" hidden="false" customHeight="false" outlineLevel="0" collapsed="false">
      <c r="A3" s="9" t="n">
        <v>100</v>
      </c>
      <c r="B3" s="9" t="n">
        <v>93.1818181818182</v>
      </c>
      <c r="C3" s="9" t="n">
        <f aca="false">(Merge1[[#This Row],[Table2.COMPLEXITY_MISSED]]+Merge1[[#This Row],[Table2.COMPLEXITY_COVERED]])</f>
        <v>58</v>
      </c>
    </row>
    <row r="4" customFormat="false" ht="14.4" hidden="false" customHeight="false" outlineLevel="0" collapsed="false">
      <c r="A4" s="7" t="n">
        <v>91.304347826087</v>
      </c>
      <c r="B4" s="7" t="n">
        <v>75</v>
      </c>
      <c r="C4" s="7" t="n">
        <f aca="false">(Merge1[[#This Row],[Table2.COMPLEXITY_MISSED]]+Merge1[[#This Row],[Table2.COMPLEXITY_COVERED]])</f>
        <v>15</v>
      </c>
      <c r="G4" s="0" t="s">
        <v>613</v>
      </c>
      <c r="I4" s="0" t="s">
        <v>614</v>
      </c>
    </row>
    <row r="5" customFormat="false" ht="14.4" hidden="false" customHeight="false" outlineLevel="0" collapsed="false">
      <c r="A5" s="9" t="n">
        <v>100</v>
      </c>
      <c r="B5" s="9" t="n">
        <v>100</v>
      </c>
      <c r="C5" s="9" t="n">
        <f aca="false">(Merge1[[#This Row],[Table2.COMPLEXITY_MISSED]]+Merge1[[#This Row],[Table2.COMPLEXITY_COVERED]])</f>
        <v>33</v>
      </c>
      <c r="G5" s="0" t="n">
        <f aca="false">PEARSON(A2:A121,C2:C121)</f>
        <v>0.00870563719754701</v>
      </c>
      <c r="I5" s="0" t="n">
        <f aca="false">PEARSON(B2:B121,C2:C121)</f>
        <v>0.131219111238665</v>
      </c>
    </row>
    <row r="6" customFormat="false" ht="14.4" hidden="false" customHeight="false" outlineLevel="0" collapsed="false">
      <c r="A6" s="7" t="n">
        <v>98.647030651341</v>
      </c>
      <c r="B6" s="7" t="n">
        <v>93.8867438867439</v>
      </c>
      <c r="C6" s="7" t="n">
        <f aca="false">(Merge1[[#This Row],[Table2.COMPLEXITY_MISSED]]+Merge1[[#This Row],[Table2.COMPLEXITY_COVERED]])</f>
        <v>1098</v>
      </c>
    </row>
    <row r="7" customFormat="false" ht="14.4" hidden="false" customHeight="false" outlineLevel="0" collapsed="false">
      <c r="A7" s="9" t="n">
        <v>100</v>
      </c>
      <c r="B7" s="9" t="n">
        <v>100</v>
      </c>
      <c r="C7" s="9" t="n">
        <f aca="false">(Merge1[[#This Row],[Table2.COMPLEXITY_MISSED]]+Merge1[[#This Row],[Table2.COMPLEXITY_COVERED]])</f>
        <v>24</v>
      </c>
    </row>
    <row r="8" customFormat="false" ht="14.4" hidden="false" customHeight="false" outlineLevel="0" collapsed="false">
      <c r="A8" s="7" t="n">
        <v>100</v>
      </c>
      <c r="B8" s="7" t="n">
        <v>96.4566929133858</v>
      </c>
      <c r="C8" s="7" t="n">
        <f aca="false">(Merge1[[#This Row],[Table2.COMPLEXITY_MISSED]]+Merge1[[#This Row],[Table2.COMPLEXITY_COVERED]])</f>
        <v>170</v>
      </c>
    </row>
    <row r="9" customFormat="false" ht="14.4" hidden="false" customHeight="false" outlineLevel="0" collapsed="false">
      <c r="A9" s="9" t="n">
        <v>100</v>
      </c>
      <c r="B9" s="9" t="n">
        <v>100</v>
      </c>
      <c r="C9" s="9" t="n">
        <f aca="false">(Merge1[[#This Row],[Table2.COMPLEXITY_MISSED]]+Merge1[[#This Row],[Table2.COMPLEXITY_COVERED]])</f>
        <v>3</v>
      </c>
    </row>
    <row r="10" customFormat="false" ht="14.4" hidden="false" customHeight="false" outlineLevel="0" collapsed="false">
      <c r="A10" s="7" t="n">
        <v>93.1786216596343</v>
      </c>
      <c r="B10" s="7" t="n">
        <v>81.7391304347826</v>
      </c>
      <c r="C10" s="7" t="n">
        <f aca="false">(Merge1[[#This Row],[Table2.COMPLEXITY_MISSED]]+Merge1[[#This Row],[Table2.COMPLEXITY_COVERED]])</f>
        <v>304</v>
      </c>
    </row>
    <row r="11" customFormat="false" ht="14.4" hidden="false" customHeight="false" outlineLevel="0" collapsed="false">
      <c r="A11" s="9" t="n">
        <v>99.1769547325103</v>
      </c>
      <c r="B11" s="9" t="n">
        <v>96</v>
      </c>
      <c r="C11" s="9" t="n">
        <f aca="false">(Merge1[[#This Row],[Table2.COMPLEXITY_MISSED]]+Merge1[[#This Row],[Table2.COMPLEXITY_COVERED]])</f>
        <v>39</v>
      </c>
    </row>
    <row r="12" customFormat="false" ht="14.4" hidden="false" customHeight="false" outlineLevel="0" collapsed="false">
      <c r="A12" s="7" t="n">
        <v>96.2585034013605</v>
      </c>
      <c r="B12" s="7" t="n">
        <v>82.8571428571429</v>
      </c>
      <c r="C12" s="7" t="n">
        <f aca="false">(Merge1[[#This Row],[Table2.COMPLEXITY_MISSED]]+Merge1[[#This Row],[Table2.COMPLEXITY_COVERED]])</f>
        <v>43</v>
      </c>
    </row>
    <row r="13" customFormat="false" ht="14.4" hidden="false" customHeight="false" outlineLevel="0" collapsed="false">
      <c r="A13" s="9" t="n">
        <v>99.344262295082</v>
      </c>
      <c r="B13" s="9" t="n">
        <v>97.0588235294118</v>
      </c>
      <c r="C13" s="9" t="n">
        <f aca="false">(Merge1[[#This Row],[Table2.COMPLEXITY_MISSED]]+Merge1[[#This Row],[Table2.COMPLEXITY_COVERED]])</f>
        <v>26</v>
      </c>
    </row>
    <row r="14" customFormat="false" ht="14.4" hidden="false" customHeight="false" outlineLevel="0" collapsed="false">
      <c r="A14" s="7" t="n">
        <v>100</v>
      </c>
      <c r="B14" s="7" t="n">
        <v>98.1481481481482</v>
      </c>
      <c r="C14" s="7" t="n">
        <f aca="false">(Merge1[[#This Row],[Table2.COMPLEXITY_MISSED]]+Merge1[[#This Row],[Table2.COMPLEXITY_COVERED]])</f>
        <v>35</v>
      </c>
    </row>
    <row r="15" customFormat="false" ht="14.4" hidden="false" customHeight="false" outlineLevel="0" collapsed="false">
      <c r="A15" s="9" t="n">
        <v>100</v>
      </c>
      <c r="B15" s="9" t="n">
        <v>100</v>
      </c>
      <c r="C15" s="9" t="n">
        <f aca="false">(Merge1[[#This Row],[Table2.COMPLEXITY_MISSED]]+Merge1[[#This Row],[Table2.COMPLEXITY_COVERED]])</f>
        <v>52</v>
      </c>
    </row>
    <row r="16" customFormat="false" ht="14.4" hidden="false" customHeight="false" outlineLevel="0" collapsed="false">
      <c r="A16" s="7" t="n">
        <v>100</v>
      </c>
      <c r="B16" s="7" t="n">
        <v>0</v>
      </c>
      <c r="C16" s="7" t="n">
        <f aca="false">(Merge1[[#This Row],[Table2.COMPLEXITY_MISSED]]+Merge1[[#This Row],[Table2.COMPLEXITY_COVERED]])</f>
        <v>5</v>
      </c>
    </row>
    <row r="17" customFormat="false" ht="14.4" hidden="false" customHeight="false" outlineLevel="0" collapsed="false">
      <c r="A17" s="9" t="n">
        <v>95.3081232492997</v>
      </c>
      <c r="B17" s="9" t="n">
        <v>92.6356589147287</v>
      </c>
      <c r="C17" s="9" t="n">
        <f aca="false">(Merge1[[#This Row],[Table2.COMPLEXITY_MISSED]]+Merge1[[#This Row],[Table2.COMPLEXITY_COVERED]])</f>
        <v>183</v>
      </c>
    </row>
    <row r="18" customFormat="false" ht="14.4" hidden="false" customHeight="false" outlineLevel="0" collapsed="false">
      <c r="A18" s="7" t="n">
        <v>100</v>
      </c>
      <c r="B18" s="7" t="n">
        <v>0</v>
      </c>
      <c r="C18" s="7" t="n">
        <f aca="false">(Merge1[[#This Row],[Table2.COMPLEXITY_MISSED]]+Merge1[[#This Row],[Table2.COMPLEXITY_COVERED]])</f>
        <v>7</v>
      </c>
    </row>
    <row r="19" customFormat="false" ht="14.4" hidden="false" customHeight="false" outlineLevel="0" collapsed="false">
      <c r="A19" s="9" t="n">
        <v>64.7368421052632</v>
      </c>
      <c r="B19" s="9" t="n">
        <v>70.8333333333333</v>
      </c>
      <c r="C19" s="9" t="n">
        <f aca="false">(Merge1[[#This Row],[Table2.COMPLEXITY_MISSED]]+Merge1[[#This Row],[Table2.COMPLEXITY_COVERED]])</f>
        <v>25</v>
      </c>
    </row>
    <row r="20" customFormat="false" ht="14.4" hidden="false" customHeight="false" outlineLevel="0" collapsed="false">
      <c r="A20" s="7" t="n">
        <v>97.6190476190476</v>
      </c>
      <c r="B20" s="7" t="n">
        <v>89.1304347826087</v>
      </c>
      <c r="C20" s="7" t="n">
        <f aca="false">(Merge1[[#This Row],[Table2.COMPLEXITY_MISSED]]+Merge1[[#This Row],[Table2.COMPLEXITY_COVERED]])</f>
        <v>32</v>
      </c>
    </row>
    <row r="21" customFormat="false" ht="14.4" hidden="false" customHeight="false" outlineLevel="0" collapsed="false">
      <c r="A21" s="9" t="n">
        <v>95.4427083333333</v>
      </c>
      <c r="B21" s="9" t="n">
        <v>98.0769230769231</v>
      </c>
      <c r="C21" s="9" t="n">
        <f aca="false">(Merge1[[#This Row],[Table2.COMPLEXITY_MISSED]]+Merge1[[#This Row],[Table2.COMPLEXITY_COVERED]])</f>
        <v>91</v>
      </c>
    </row>
    <row r="22" customFormat="false" ht="14.4" hidden="false" customHeight="false" outlineLevel="0" collapsed="false">
      <c r="A22" s="7" t="n">
        <v>96.9387755102041</v>
      </c>
      <c r="B22" s="7" t="n">
        <v>100</v>
      </c>
      <c r="C22" s="7" t="n">
        <f aca="false">(Merge1[[#This Row],[Table2.COMPLEXITY_MISSED]]+Merge1[[#This Row],[Table2.COMPLEXITY_COVERED]])</f>
        <v>26</v>
      </c>
    </row>
    <row r="23" customFormat="false" ht="14.4" hidden="false" customHeight="false" outlineLevel="0" collapsed="false">
      <c r="A23" s="9" t="n">
        <v>97.2222222222222</v>
      </c>
      <c r="B23" s="9" t="n">
        <v>100</v>
      </c>
      <c r="C23" s="9" t="n">
        <f aca="false">(Merge1[[#This Row],[Table2.COMPLEXITY_MISSED]]+Merge1[[#This Row],[Table2.COMPLEXITY_COVERED]])</f>
        <v>50</v>
      </c>
    </row>
    <row r="24" customFormat="false" ht="14.4" hidden="false" customHeight="false" outlineLevel="0" collapsed="false">
      <c r="A24" s="7" t="n">
        <v>99.8853046594982</v>
      </c>
      <c r="B24" s="7" t="n">
        <v>98.2905982905983</v>
      </c>
      <c r="C24" s="7" t="n">
        <f aca="false">(Merge1[[#This Row],[Table2.COMPLEXITY_MISSED]]+Merge1[[#This Row],[Table2.COMPLEXITY_COVERED]])</f>
        <v>996</v>
      </c>
    </row>
    <row r="25" customFormat="false" ht="14.4" hidden="false" customHeight="false" outlineLevel="0" collapsed="false">
      <c r="A25" s="9" t="n">
        <v>100</v>
      </c>
      <c r="B25" s="9" t="n">
        <v>100</v>
      </c>
      <c r="C25" s="9" t="n">
        <f aca="false">(Merge1[[#This Row],[Table2.COMPLEXITY_MISSED]]+Merge1[[#This Row],[Table2.COMPLEXITY_COVERED]])</f>
        <v>25</v>
      </c>
    </row>
    <row r="26" customFormat="false" ht="14.4" hidden="false" customHeight="false" outlineLevel="0" collapsed="false">
      <c r="A26" s="7" t="n">
        <v>89.0625</v>
      </c>
      <c r="B26" s="7" t="n">
        <v>100</v>
      </c>
      <c r="C26" s="7" t="n">
        <f aca="false">(Merge1[[#This Row],[Table2.COMPLEXITY_MISSED]]+Merge1[[#This Row],[Table2.COMPLEXITY_COVERED]])</f>
        <v>11</v>
      </c>
    </row>
    <row r="27" customFormat="false" ht="14.4" hidden="false" customHeight="false" outlineLevel="0" collapsed="false">
      <c r="A27" s="9" t="n">
        <v>94.1037735849057</v>
      </c>
      <c r="B27" s="9" t="n">
        <v>89.4736842105263</v>
      </c>
      <c r="C27" s="9" t="n">
        <f aca="false">(Merge1[[#This Row],[Table2.COMPLEXITY_MISSED]]+Merge1[[#This Row],[Table2.COMPLEXITY_COVERED]])</f>
        <v>62</v>
      </c>
    </row>
    <row r="28" customFormat="false" ht="14.4" hidden="false" customHeight="false" outlineLevel="0" collapsed="false">
      <c r="A28" s="7" t="n">
        <v>100</v>
      </c>
      <c r="B28" s="7" t="n">
        <v>0</v>
      </c>
      <c r="C28" s="7" t="n">
        <f aca="false">(Merge1[[#This Row],[Table2.COMPLEXITY_MISSED]]+Merge1[[#This Row],[Table2.COMPLEXITY_COVERED]])</f>
        <v>18</v>
      </c>
    </row>
    <row r="29" customFormat="false" ht="14.4" hidden="false" customHeight="false" outlineLevel="0" collapsed="false">
      <c r="A29" s="9" t="n">
        <v>96.9450101832994</v>
      </c>
      <c r="B29" s="9" t="n">
        <v>68.75</v>
      </c>
      <c r="C29" s="9" t="n">
        <f aca="false">(Merge1[[#This Row],[Table2.COMPLEXITY_MISSED]]+Merge1[[#This Row],[Table2.COMPLEXITY_COVERED]])</f>
        <v>43</v>
      </c>
    </row>
    <row r="30" customFormat="false" ht="14.4" hidden="false" customHeight="false" outlineLevel="0" collapsed="false">
      <c r="A30" s="7" t="n">
        <v>100</v>
      </c>
      <c r="B30" s="7" t="n">
        <v>89.1304347826087</v>
      </c>
      <c r="C30" s="7" t="n">
        <f aca="false">(Merge1[[#This Row],[Table2.COMPLEXITY_MISSED]]+Merge1[[#This Row],[Table2.COMPLEXITY_COVERED]])</f>
        <v>39</v>
      </c>
    </row>
    <row r="31" customFormat="false" ht="14.4" hidden="false" customHeight="false" outlineLevel="0" collapsed="false">
      <c r="A31" s="9" t="n">
        <v>97.3072215422277</v>
      </c>
      <c r="B31" s="9" t="n">
        <v>95.1612903225807</v>
      </c>
      <c r="C31" s="9" t="n">
        <f aca="false">(Merge1[[#This Row],[Table2.COMPLEXITY_MISSED]]+Merge1[[#This Row],[Table2.COMPLEXITY_COVERED]])</f>
        <v>113</v>
      </c>
    </row>
    <row r="32" customFormat="false" ht="14.4" hidden="false" customHeight="false" outlineLevel="0" collapsed="false">
      <c r="A32" s="7" t="n">
        <v>100</v>
      </c>
      <c r="B32" s="7" t="n">
        <v>0</v>
      </c>
      <c r="C32" s="7" t="n">
        <f aca="false">(Merge1[[#This Row],[Table2.COMPLEXITY_MISSED]]+Merge1[[#This Row],[Table2.COMPLEXITY_COVERED]])</f>
        <v>8</v>
      </c>
    </row>
    <row r="33" customFormat="false" ht="14.4" hidden="false" customHeight="false" outlineLevel="0" collapsed="false">
      <c r="A33" s="9" t="n">
        <v>69.4956949569496</v>
      </c>
      <c r="B33" s="9" t="n">
        <v>61.5023474178404</v>
      </c>
      <c r="C33" s="9" t="n">
        <f aca="false">(Merge1[[#This Row],[Table2.COMPLEXITY_MISSED]]+Merge1[[#This Row],[Table2.COMPLEXITY_COVERED]])</f>
        <v>271</v>
      </c>
    </row>
    <row r="34" customFormat="false" ht="14.4" hidden="false" customHeight="false" outlineLevel="0" collapsed="false">
      <c r="A34" s="7" t="n">
        <v>83.9506172839506</v>
      </c>
      <c r="B34" s="7" t="n">
        <v>50</v>
      </c>
      <c r="C34" s="7" t="n">
        <f aca="false">(Merge1[[#This Row],[Table2.COMPLEXITY_MISSED]]+Merge1[[#This Row],[Table2.COMPLEXITY_COVERED]])</f>
        <v>8</v>
      </c>
    </row>
    <row r="35" customFormat="false" ht="14.4" hidden="false" customHeight="false" outlineLevel="0" collapsed="false">
      <c r="A35" s="9" t="n">
        <v>94.0191387559809</v>
      </c>
      <c r="B35" s="9" t="n">
        <v>87.8378378378378</v>
      </c>
      <c r="C35" s="9" t="n">
        <f aca="false">(Merge1[[#This Row],[Table2.COMPLEXITY_MISSED]]+Merge1[[#This Row],[Table2.COMPLEXITY_COVERED]])</f>
        <v>51</v>
      </c>
    </row>
    <row r="36" customFormat="false" ht="14.4" hidden="false" customHeight="false" outlineLevel="0" collapsed="false">
      <c r="A36" s="7" t="n">
        <v>93.5172413793103</v>
      </c>
      <c r="B36" s="7" t="n">
        <v>80.4878048780488</v>
      </c>
      <c r="C36" s="7" t="n">
        <f aca="false">(Merge1[[#This Row],[Table2.COMPLEXITY_MISSED]]+Merge1[[#This Row],[Table2.COMPLEXITY_COVERED]])</f>
        <v>76</v>
      </c>
    </row>
    <row r="37" customFormat="false" ht="14.4" hidden="false" customHeight="false" outlineLevel="0" collapsed="false">
      <c r="A37" s="9" t="n">
        <v>92.0792079207921</v>
      </c>
      <c r="B37" s="9" t="n">
        <v>87.5</v>
      </c>
      <c r="C37" s="9" t="n">
        <f aca="false">(Merge1[[#This Row],[Table2.COMPLEXITY_MISSED]]+Merge1[[#This Row],[Table2.COMPLEXITY_COVERED]])</f>
        <v>21</v>
      </c>
    </row>
    <row r="38" customFormat="false" ht="14.4" hidden="false" customHeight="false" outlineLevel="0" collapsed="false">
      <c r="A38" s="7" t="n">
        <v>97.5247524752475</v>
      </c>
      <c r="B38" s="7" t="n">
        <v>83.3333333333333</v>
      </c>
      <c r="C38" s="7" t="n">
        <f aca="false">(Merge1[[#This Row],[Table2.COMPLEXITY_MISSED]]+Merge1[[#This Row],[Table2.COMPLEXITY_COVERED]])</f>
        <v>18</v>
      </c>
    </row>
    <row r="39" customFormat="false" ht="14.4" hidden="false" customHeight="false" outlineLevel="0" collapsed="false">
      <c r="A39" s="9" t="n">
        <v>100</v>
      </c>
      <c r="B39" s="9" t="n">
        <v>100</v>
      </c>
      <c r="C39" s="9" t="n">
        <f aca="false">(Merge1[[#This Row],[Table2.COMPLEXITY_MISSED]]+Merge1[[#This Row],[Table2.COMPLEXITY_COVERED]])</f>
        <v>7</v>
      </c>
    </row>
    <row r="40" customFormat="false" ht="14.4" hidden="false" customHeight="false" outlineLevel="0" collapsed="false">
      <c r="A40" s="7" t="n">
        <v>75.2293577981651</v>
      </c>
      <c r="B40" s="7" t="n">
        <v>0</v>
      </c>
      <c r="C40" s="7" t="n">
        <f aca="false">(Merge1[[#This Row],[Table2.COMPLEXITY_MISSED]]+Merge1[[#This Row],[Table2.COMPLEXITY_COVERED]])</f>
        <v>3</v>
      </c>
    </row>
    <row r="41" customFormat="false" ht="14.4" hidden="false" customHeight="false" outlineLevel="0" collapsed="false">
      <c r="A41" s="9" t="n">
        <v>95.2117863720074</v>
      </c>
      <c r="B41" s="9" t="n">
        <v>88.5135135135135</v>
      </c>
      <c r="C41" s="9" t="n">
        <f aca="false">(Merge1[[#This Row],[Table2.COMPLEXITY_MISSED]]+Merge1[[#This Row],[Table2.COMPLEXITY_COVERED]])</f>
        <v>104</v>
      </c>
    </row>
    <row r="42" customFormat="false" ht="14.4" hidden="false" customHeight="false" outlineLevel="0" collapsed="false">
      <c r="A42" s="7" t="n">
        <v>100</v>
      </c>
      <c r="B42" s="7" t="n">
        <v>100</v>
      </c>
      <c r="C42" s="7" t="n">
        <f aca="false">(Merge1[[#This Row],[Table2.COMPLEXITY_MISSED]]+Merge1[[#This Row],[Table2.COMPLEXITY_COVERED]])</f>
        <v>15</v>
      </c>
    </row>
    <row r="43" customFormat="false" ht="14.4" hidden="false" customHeight="false" outlineLevel="0" collapsed="false">
      <c r="A43" s="9" t="n">
        <v>100</v>
      </c>
      <c r="B43" s="9" t="n">
        <v>100</v>
      </c>
      <c r="C43" s="9" t="n">
        <f aca="false">(Merge1[[#This Row],[Table2.COMPLEXITY_MISSED]]+Merge1[[#This Row],[Table2.COMPLEXITY_COVERED]])</f>
        <v>15</v>
      </c>
    </row>
    <row r="44" customFormat="false" ht="14.4" hidden="false" customHeight="false" outlineLevel="0" collapsed="false">
      <c r="A44" s="7" t="n">
        <v>100</v>
      </c>
      <c r="B44" s="7" t="n">
        <v>100</v>
      </c>
      <c r="C44" s="7" t="n">
        <f aca="false">(Merge1[[#This Row],[Table2.COMPLEXITY_MISSED]]+Merge1[[#This Row],[Table2.COMPLEXITY_COVERED]])</f>
        <v>20</v>
      </c>
    </row>
    <row r="45" customFormat="false" ht="14.4" hidden="false" customHeight="false" outlineLevel="0" collapsed="false">
      <c r="A45" s="9" t="n">
        <v>93.1034482758621</v>
      </c>
      <c r="B45" s="9" t="n">
        <v>93.4782608695652</v>
      </c>
      <c r="C45" s="9" t="n">
        <f aca="false">(Merge1[[#This Row],[Table2.COMPLEXITY_MISSED]]+Merge1[[#This Row],[Table2.COMPLEXITY_COVERED]])</f>
        <v>76</v>
      </c>
    </row>
    <row r="46" customFormat="false" ht="14.4" hidden="false" customHeight="false" outlineLevel="0" collapsed="false">
      <c r="A46" s="7" t="n">
        <v>100</v>
      </c>
      <c r="B46" s="7" t="n">
        <v>0</v>
      </c>
      <c r="C46" s="7" t="n">
        <f aca="false">(Merge1[[#This Row],[Table2.COMPLEXITY_MISSED]]+Merge1[[#This Row],[Table2.COMPLEXITY_COVERED]])</f>
        <v>9</v>
      </c>
    </row>
    <row r="47" customFormat="false" ht="14.4" hidden="false" customHeight="false" outlineLevel="0" collapsed="false">
      <c r="A47" s="9" t="n">
        <v>100</v>
      </c>
      <c r="B47" s="9" t="n">
        <v>0</v>
      </c>
      <c r="C47" s="9" t="n">
        <f aca="false">(Merge1[[#This Row],[Table2.COMPLEXITY_MISSED]]+Merge1[[#This Row],[Table2.COMPLEXITY_COVERED]])</f>
        <v>7</v>
      </c>
    </row>
    <row r="48" customFormat="false" ht="14.4" hidden="false" customHeight="false" outlineLevel="0" collapsed="false">
      <c r="A48" s="7" t="n">
        <v>97.0149253731343</v>
      </c>
      <c r="B48" s="7" t="n">
        <v>87.5</v>
      </c>
      <c r="C48" s="7" t="n">
        <f aca="false">(Merge1[[#This Row],[Table2.COMPLEXITY_MISSED]]+Merge1[[#This Row],[Table2.COMPLEXITY_COVERED]])</f>
        <v>15</v>
      </c>
    </row>
    <row r="49" customFormat="false" ht="14.4" hidden="false" customHeight="false" outlineLevel="0" collapsed="false">
      <c r="A49" s="9" t="n">
        <v>87.5</v>
      </c>
      <c r="B49" s="9" t="n">
        <v>0</v>
      </c>
      <c r="C49" s="9" t="n">
        <f aca="false">(Merge1[[#This Row],[Table2.COMPLEXITY_MISSED]]+Merge1[[#This Row],[Table2.COMPLEXITY_COVERED]])</f>
        <v>7</v>
      </c>
    </row>
    <row r="50" customFormat="false" ht="14.4" hidden="false" customHeight="false" outlineLevel="0" collapsed="false">
      <c r="A50" s="7" t="n">
        <v>98.1651376146789</v>
      </c>
      <c r="B50" s="7" t="n">
        <v>91.6666666666667</v>
      </c>
      <c r="C50" s="7" t="n">
        <f aca="false">(Merge1[[#This Row],[Table2.COMPLEXITY_MISSED]]+Merge1[[#This Row],[Table2.COMPLEXITY_COVERED]])</f>
        <v>15</v>
      </c>
    </row>
    <row r="51" customFormat="false" ht="14.4" hidden="false" customHeight="false" outlineLevel="0" collapsed="false">
      <c r="A51" s="9" t="n">
        <v>100</v>
      </c>
      <c r="B51" s="9" t="n">
        <v>0</v>
      </c>
      <c r="C51" s="9" t="n">
        <f aca="false">(Merge1[[#This Row],[Table2.COMPLEXITY_MISSED]]+Merge1[[#This Row],[Table2.COMPLEXITY_COVERED]])</f>
        <v>8</v>
      </c>
    </row>
    <row r="52" customFormat="false" ht="14.4" hidden="false" customHeight="false" outlineLevel="0" collapsed="false">
      <c r="A52" s="7" t="n">
        <v>91.4572864321608</v>
      </c>
      <c r="B52" s="7" t="n">
        <v>88.8888888888889</v>
      </c>
      <c r="C52" s="7" t="n">
        <f aca="false">(Merge1[[#This Row],[Table2.COMPLEXITY_MISSED]]+Merge1[[#This Row],[Table2.COMPLEXITY_COVERED]])</f>
        <v>18</v>
      </c>
    </row>
    <row r="53" customFormat="false" ht="14.4" hidden="false" customHeight="false" outlineLevel="0" collapsed="false">
      <c r="A53" s="9" t="n">
        <v>94.3469785575049</v>
      </c>
      <c r="B53" s="9" t="n">
        <v>90.2097902097902</v>
      </c>
      <c r="C53" s="9" t="n">
        <f aca="false">(Merge1[[#This Row],[Table2.COMPLEXITY_MISSED]]+Merge1[[#This Row],[Table2.COMPLEXITY_COVERED]])</f>
        <v>116</v>
      </c>
    </row>
    <row r="54" customFormat="false" ht="14.4" hidden="false" customHeight="false" outlineLevel="0" collapsed="false">
      <c r="A54" s="7" t="n">
        <v>94.5121951219512</v>
      </c>
      <c r="B54" s="7" t="n">
        <v>0</v>
      </c>
      <c r="C54" s="7" t="n">
        <f aca="false">(Merge1[[#This Row],[Table2.COMPLEXITY_MISSED]]+Merge1[[#This Row],[Table2.COMPLEXITY_COVERED]])</f>
        <v>18</v>
      </c>
    </row>
    <row r="55" customFormat="false" ht="14.4" hidden="false" customHeight="false" outlineLevel="0" collapsed="false">
      <c r="A55" s="9" t="n">
        <v>96.8481375358166</v>
      </c>
      <c r="B55" s="9" t="n">
        <v>92.9292929292929</v>
      </c>
      <c r="C55" s="9" t="n">
        <f aca="false">(Merge1[[#This Row],[Table2.COMPLEXITY_MISSED]]+Merge1[[#This Row],[Table2.COMPLEXITY_COVERED]])</f>
        <v>165</v>
      </c>
    </row>
    <row r="56" customFormat="false" ht="14.4" hidden="false" customHeight="false" outlineLevel="0" collapsed="false">
      <c r="A56" s="7" t="n">
        <v>94.2953020134228</v>
      </c>
      <c r="B56" s="7" t="n">
        <v>100</v>
      </c>
      <c r="C56" s="7" t="n">
        <f aca="false">(Merge1[[#This Row],[Table2.COMPLEXITY_MISSED]]+Merge1[[#This Row],[Table2.COMPLEXITY_COVERED]])</f>
        <v>43</v>
      </c>
    </row>
    <row r="57" customFormat="false" ht="14.4" hidden="false" customHeight="false" outlineLevel="0" collapsed="false">
      <c r="A57" s="9" t="n">
        <v>97.0387243735763</v>
      </c>
      <c r="B57" s="9" t="n">
        <v>91.869918699187</v>
      </c>
      <c r="C57" s="9" t="n">
        <f aca="false">(Merge1[[#This Row],[Table2.COMPLEXITY_MISSED]]+Merge1[[#This Row],[Table2.COMPLEXITY_COVERED]])</f>
        <v>78</v>
      </c>
    </row>
    <row r="58" customFormat="false" ht="14.4" hidden="false" customHeight="false" outlineLevel="0" collapsed="false">
      <c r="A58" s="7" t="n">
        <v>96.0843373493976</v>
      </c>
      <c r="B58" s="7" t="n">
        <v>92.6829268292683</v>
      </c>
      <c r="C58" s="7" t="n">
        <f aca="false">(Merge1[[#This Row],[Table2.COMPLEXITY_MISSED]]+Merge1[[#This Row],[Table2.COMPLEXITY_COVERED]])</f>
        <v>74</v>
      </c>
    </row>
    <row r="59" customFormat="false" ht="14.4" hidden="false" customHeight="false" outlineLevel="0" collapsed="false">
      <c r="A59" s="9" t="n">
        <v>100</v>
      </c>
      <c r="B59" s="9" t="n">
        <v>100</v>
      </c>
      <c r="C59" s="9" t="n">
        <f aca="false">(Merge1[[#This Row],[Table2.COMPLEXITY_MISSED]]+Merge1[[#This Row],[Table2.COMPLEXITY_COVERED]])</f>
        <v>17</v>
      </c>
    </row>
    <row r="60" customFormat="false" ht="14.4" hidden="false" customHeight="false" outlineLevel="0" collapsed="false">
      <c r="A60" s="7" t="n">
        <v>100</v>
      </c>
      <c r="B60" s="7" t="n">
        <v>100</v>
      </c>
      <c r="C60" s="7" t="n">
        <f aca="false">(Merge1[[#This Row],[Table2.COMPLEXITY_MISSED]]+Merge1[[#This Row],[Table2.COMPLEXITY_COVERED]])</f>
        <v>15</v>
      </c>
    </row>
    <row r="61" customFormat="false" ht="14.4" hidden="false" customHeight="false" outlineLevel="0" collapsed="false">
      <c r="A61" s="9" t="n">
        <v>97.9166666666667</v>
      </c>
      <c r="B61" s="9" t="n">
        <v>96.6666666666667</v>
      </c>
      <c r="C61" s="9" t="n">
        <f aca="false">(Merge1[[#This Row],[Table2.COMPLEXITY_MISSED]]+Merge1[[#This Row],[Table2.COMPLEXITY_COVERED]])</f>
        <v>35</v>
      </c>
    </row>
    <row r="62" customFormat="false" ht="14.4" hidden="false" customHeight="false" outlineLevel="0" collapsed="false">
      <c r="A62" s="7" t="n">
        <v>98.5279685966634</v>
      </c>
      <c r="B62" s="7" t="n">
        <v>93.3962264150943</v>
      </c>
      <c r="C62" s="7" t="n">
        <f aca="false">(Merge1[[#This Row],[Table2.COMPLEXITY_MISSED]]+Merge1[[#This Row],[Table2.COMPLEXITY_COVERED]])</f>
        <v>109</v>
      </c>
    </row>
    <row r="63" customFormat="false" ht="14.4" hidden="false" customHeight="false" outlineLevel="0" collapsed="false">
      <c r="A63" s="9" t="n">
        <v>90.4</v>
      </c>
      <c r="B63" s="9" t="n">
        <v>93.75</v>
      </c>
      <c r="C63" s="9" t="n">
        <f aca="false">(Merge1[[#This Row],[Table2.COMPLEXITY_MISSED]]+Merge1[[#This Row],[Table2.COMPLEXITY_COVERED]])</f>
        <v>14</v>
      </c>
    </row>
    <row r="64" customFormat="false" ht="14.4" hidden="false" customHeight="false" outlineLevel="0" collapsed="false">
      <c r="A64" s="7" t="n">
        <v>81.389252948886</v>
      </c>
      <c r="B64" s="7" t="n">
        <v>71.5596330275229</v>
      </c>
      <c r="C64" s="7" t="n">
        <f aca="false">(Merge1[[#This Row],[Table2.COMPLEXITY_MISSED]]+Merge1[[#This Row],[Table2.COMPLEXITY_COVERED]])</f>
        <v>79</v>
      </c>
    </row>
    <row r="65" customFormat="false" ht="14.4" hidden="false" customHeight="false" outlineLevel="0" collapsed="false">
      <c r="A65" s="9" t="n">
        <v>100</v>
      </c>
      <c r="B65" s="9" t="n">
        <v>100</v>
      </c>
      <c r="C65" s="9" t="n">
        <f aca="false">(Merge1[[#This Row],[Table2.COMPLEXITY_MISSED]]+Merge1[[#This Row],[Table2.COMPLEXITY_COVERED]])</f>
        <v>22</v>
      </c>
    </row>
    <row r="66" customFormat="false" ht="14.4" hidden="false" customHeight="false" outlineLevel="0" collapsed="false">
      <c r="A66" s="7" t="n">
        <v>94.6708463949843</v>
      </c>
      <c r="B66" s="7" t="n">
        <v>97.7777777777778</v>
      </c>
      <c r="C66" s="7" t="n">
        <f aca="false">(Merge1[[#This Row],[Table2.COMPLEXITY_MISSED]]+Merge1[[#This Row],[Table2.COMPLEXITY_COVERED]])</f>
        <v>110</v>
      </c>
    </row>
    <row r="67" customFormat="false" ht="14.4" hidden="false" customHeight="false" outlineLevel="0" collapsed="false">
      <c r="A67" s="9" t="n">
        <v>97.8425329223872</v>
      </c>
      <c r="B67" s="9" t="n">
        <v>95.8646616541354</v>
      </c>
      <c r="C67" s="9" t="n">
        <f aca="false">(Merge1[[#This Row],[Table2.COMPLEXITY_MISSED]]+Merge1[[#This Row],[Table2.COMPLEXITY_COVERED]])</f>
        <v>415</v>
      </c>
    </row>
    <row r="68" customFormat="false" ht="14.4" hidden="false" customHeight="false" outlineLevel="0" collapsed="false">
      <c r="A68" s="7" t="n">
        <v>100</v>
      </c>
      <c r="B68" s="7" t="n">
        <v>0</v>
      </c>
      <c r="C68" s="7" t="n">
        <f aca="false">(Merge1[[#This Row],[Table2.COMPLEXITY_MISSED]]+Merge1[[#This Row],[Table2.COMPLEXITY_COVERED]])</f>
        <v>6</v>
      </c>
    </row>
    <row r="69" customFormat="false" ht="14.4" hidden="false" customHeight="false" outlineLevel="0" collapsed="false">
      <c r="A69" s="9" t="n">
        <v>100</v>
      </c>
      <c r="B69" s="9" t="n">
        <v>98.9583333333333</v>
      </c>
      <c r="C69" s="9" t="n">
        <f aca="false">(Merge1[[#This Row],[Table2.COMPLEXITY_MISSED]]+Merge1[[#This Row],[Table2.COMPLEXITY_COVERED]])</f>
        <v>63</v>
      </c>
    </row>
    <row r="70" customFormat="false" ht="14.4" hidden="false" customHeight="false" outlineLevel="0" collapsed="false">
      <c r="A70" s="7" t="n">
        <v>100</v>
      </c>
      <c r="B70" s="7" t="n">
        <v>0</v>
      </c>
      <c r="C70" s="7" t="n">
        <f aca="false">(Merge1[[#This Row],[Table2.COMPLEXITY_MISSED]]+Merge1[[#This Row],[Table2.COMPLEXITY_COVERED]])</f>
        <v>5</v>
      </c>
    </row>
    <row r="71" customFormat="false" ht="14.4" hidden="false" customHeight="false" outlineLevel="0" collapsed="false">
      <c r="A71" s="9" t="n">
        <v>100</v>
      </c>
      <c r="B71" s="9" t="n">
        <v>87.5</v>
      </c>
      <c r="C71" s="9" t="n">
        <f aca="false">(Merge1[[#This Row],[Table2.COMPLEXITY_MISSED]]+Merge1[[#This Row],[Table2.COMPLEXITY_COVERED]])</f>
        <v>10</v>
      </c>
    </row>
    <row r="72" customFormat="false" ht="14.4" hidden="false" customHeight="false" outlineLevel="0" collapsed="false">
      <c r="A72" s="7" t="n">
        <v>100</v>
      </c>
      <c r="B72" s="7" t="n">
        <v>100</v>
      </c>
      <c r="C72" s="7" t="n">
        <f aca="false">(Merge1[[#This Row],[Table2.COMPLEXITY_MISSED]]+Merge1[[#This Row],[Table2.COMPLEXITY_COVERED]])</f>
        <v>4</v>
      </c>
    </row>
    <row r="73" customFormat="false" ht="14.4" hidden="false" customHeight="false" outlineLevel="0" collapsed="false">
      <c r="A73" s="9" t="n">
        <v>96.8586387434555</v>
      </c>
      <c r="B73" s="9" t="n">
        <v>88.8888888888889</v>
      </c>
      <c r="C73" s="9" t="n">
        <f aca="false">(Merge1[[#This Row],[Table2.COMPLEXITY_MISSED]]+Merge1[[#This Row],[Table2.COMPLEXITY_COVERED]])</f>
        <v>15</v>
      </c>
    </row>
    <row r="74" customFormat="false" ht="14.4" hidden="false" customHeight="false" outlineLevel="0" collapsed="false">
      <c r="A74" s="7" t="n">
        <v>70</v>
      </c>
      <c r="B74" s="7" t="n">
        <v>0</v>
      </c>
      <c r="C74" s="7" t="n">
        <f aca="false">(Merge1[[#This Row],[Table2.COMPLEXITY_MISSED]]+Merge1[[#This Row],[Table2.COMPLEXITY_COVERED]])</f>
        <v>6</v>
      </c>
    </row>
    <row r="75" customFormat="false" ht="14.4" hidden="false" customHeight="false" outlineLevel="0" collapsed="false">
      <c r="A75" s="9" t="n">
        <v>100</v>
      </c>
      <c r="B75" s="9" t="n">
        <v>100</v>
      </c>
      <c r="C75" s="9" t="n">
        <f aca="false">(Merge1[[#This Row],[Table2.COMPLEXITY_MISSED]]+Merge1[[#This Row],[Table2.COMPLEXITY_COVERED]])</f>
        <v>3</v>
      </c>
    </row>
    <row r="76" customFormat="false" ht="14.4" hidden="false" customHeight="false" outlineLevel="0" collapsed="false">
      <c r="A76" s="7" t="n">
        <v>86.7768595041322</v>
      </c>
      <c r="B76" s="7" t="n">
        <v>100</v>
      </c>
      <c r="C76" s="7" t="n">
        <f aca="false">(Merge1[[#This Row],[Table2.COMPLEXITY_MISSED]]+Merge1[[#This Row],[Table2.COMPLEXITY_COVERED]])</f>
        <v>14</v>
      </c>
    </row>
    <row r="77" customFormat="false" ht="14.4" hidden="false" customHeight="false" outlineLevel="0" collapsed="false">
      <c r="A77" s="9" t="n">
        <v>100</v>
      </c>
      <c r="B77" s="9" t="n">
        <v>100</v>
      </c>
      <c r="C77" s="9" t="n">
        <f aca="false">(Merge1[[#This Row],[Table2.COMPLEXITY_MISSED]]+Merge1[[#This Row],[Table2.COMPLEXITY_COVERED]])</f>
        <v>4</v>
      </c>
    </row>
    <row r="78" customFormat="false" ht="14.4" hidden="false" customHeight="false" outlineLevel="0" collapsed="false">
      <c r="A78" s="7" t="n">
        <v>99.1379310344828</v>
      </c>
      <c r="B78" s="7" t="n">
        <v>83.3333333333333</v>
      </c>
      <c r="C78" s="7" t="n">
        <f aca="false">(Merge1[[#This Row],[Table2.COMPLEXITY_MISSED]]+Merge1[[#This Row],[Table2.COMPLEXITY_COVERED]])</f>
        <v>16</v>
      </c>
    </row>
    <row r="79" customFormat="false" ht="14.4" hidden="false" customHeight="false" outlineLevel="0" collapsed="false">
      <c r="A79" s="9" t="n">
        <v>100</v>
      </c>
      <c r="B79" s="9" t="n">
        <v>93.75</v>
      </c>
      <c r="C79" s="9" t="n">
        <f aca="false">(Merge1[[#This Row],[Table2.COMPLEXITY_MISSED]]+Merge1[[#This Row],[Table2.COMPLEXITY_COVERED]])</f>
        <v>10</v>
      </c>
    </row>
    <row r="80" customFormat="false" ht="14.4" hidden="false" customHeight="false" outlineLevel="0" collapsed="false">
      <c r="A80" s="7" t="n">
        <v>100</v>
      </c>
      <c r="B80" s="7" t="n">
        <v>100</v>
      </c>
      <c r="C80" s="7" t="n">
        <f aca="false">(Merge1[[#This Row],[Table2.COMPLEXITY_MISSED]]+Merge1[[#This Row],[Table2.COMPLEXITY_COVERED]])</f>
        <v>12</v>
      </c>
    </row>
    <row r="81" customFormat="false" ht="14.4" hidden="false" customHeight="false" outlineLevel="0" collapsed="false">
      <c r="A81" s="9" t="n">
        <v>100</v>
      </c>
      <c r="B81" s="9" t="n">
        <v>100</v>
      </c>
      <c r="C81" s="9" t="n">
        <f aca="false">(Merge1[[#This Row],[Table2.COMPLEXITY_MISSED]]+Merge1[[#This Row],[Table2.COMPLEXITY_COVERED]])</f>
        <v>14</v>
      </c>
    </row>
    <row r="82" customFormat="false" ht="14.4" hidden="false" customHeight="false" outlineLevel="0" collapsed="false">
      <c r="A82" s="7" t="n">
        <v>100</v>
      </c>
      <c r="B82" s="7" t="n">
        <v>90</v>
      </c>
      <c r="C82" s="7" t="n">
        <f aca="false">(Merge1[[#This Row],[Table2.COMPLEXITY_MISSED]]+Merge1[[#This Row],[Table2.COMPLEXITY_COVERED]])</f>
        <v>28</v>
      </c>
    </row>
    <row r="83" customFormat="false" ht="14.4" hidden="false" customHeight="false" outlineLevel="0" collapsed="false">
      <c r="A83" s="9" t="n">
        <v>100</v>
      </c>
      <c r="B83" s="9" t="n">
        <v>100</v>
      </c>
      <c r="C83" s="9" t="n">
        <f aca="false">(Merge1[[#This Row],[Table2.COMPLEXITY_MISSED]]+Merge1[[#This Row],[Table2.COMPLEXITY_COVERED]])</f>
        <v>33</v>
      </c>
    </row>
    <row r="84" customFormat="false" ht="14.4" hidden="false" customHeight="false" outlineLevel="0" collapsed="false">
      <c r="A84" s="7" t="n">
        <v>98.3221476510067</v>
      </c>
      <c r="B84" s="7" t="n">
        <v>92.1951219512195</v>
      </c>
      <c r="C84" s="7" t="n">
        <f aca="false">(Merge1[[#This Row],[Table2.COMPLEXITY_MISSED]]+Merge1[[#This Row],[Table2.COMPLEXITY_COVERED]])</f>
        <v>274</v>
      </c>
    </row>
    <row r="85" customFormat="false" ht="14.4" hidden="false" customHeight="false" outlineLevel="0" collapsed="false">
      <c r="A85" s="9" t="n">
        <v>97.5403535741737</v>
      </c>
      <c r="B85" s="9" t="n">
        <v>91.6666666666667</v>
      </c>
      <c r="C85" s="9" t="n">
        <f aca="false">(Merge1[[#This Row],[Table2.COMPLEXITY_MISSED]]+Merge1[[#This Row],[Table2.COMPLEXITY_COVERED]])</f>
        <v>131</v>
      </c>
    </row>
    <row r="86" customFormat="false" ht="14.4" hidden="false" customHeight="false" outlineLevel="0" collapsed="false">
      <c r="A86" s="7" t="n">
        <v>100</v>
      </c>
      <c r="B86" s="7" t="n">
        <v>100</v>
      </c>
      <c r="C86" s="7" t="n">
        <f aca="false">(Merge1[[#This Row],[Table2.COMPLEXITY_MISSED]]+Merge1[[#This Row],[Table2.COMPLEXITY_COVERED]])</f>
        <v>30</v>
      </c>
    </row>
    <row r="87" customFormat="false" ht="14.4" hidden="false" customHeight="false" outlineLevel="0" collapsed="false">
      <c r="A87" s="9" t="n">
        <v>100</v>
      </c>
      <c r="B87" s="9" t="n">
        <v>100</v>
      </c>
      <c r="C87" s="9" t="n">
        <f aca="false">(Merge1[[#This Row],[Table2.COMPLEXITY_MISSED]]+Merge1[[#This Row],[Table2.COMPLEXITY_COVERED]])</f>
        <v>5</v>
      </c>
    </row>
    <row r="88" customFormat="false" ht="14.4" hidden="false" customHeight="false" outlineLevel="0" collapsed="false">
      <c r="A88" s="7" t="n">
        <v>100</v>
      </c>
      <c r="B88" s="7" t="n">
        <v>75</v>
      </c>
      <c r="C88" s="7" t="n">
        <f aca="false">(Merge1[[#This Row],[Table2.COMPLEXITY_MISSED]]+Merge1[[#This Row],[Table2.COMPLEXITY_COVERED]])</f>
        <v>5</v>
      </c>
    </row>
    <row r="89" customFormat="false" ht="14.4" hidden="false" customHeight="false" outlineLevel="0" collapsed="false">
      <c r="A89" s="9" t="n">
        <v>100</v>
      </c>
      <c r="B89" s="9" t="n">
        <v>100</v>
      </c>
      <c r="C89" s="9" t="n">
        <f aca="false">(Merge1[[#This Row],[Table2.COMPLEXITY_MISSED]]+Merge1[[#This Row],[Table2.COMPLEXITY_COVERED]])</f>
        <v>7</v>
      </c>
    </row>
    <row r="90" customFormat="false" ht="14.4" hidden="false" customHeight="false" outlineLevel="0" collapsed="false">
      <c r="A90" s="7" t="n">
        <v>99.5433789954338</v>
      </c>
      <c r="B90" s="7" t="n">
        <v>83.3333333333333</v>
      </c>
      <c r="C90" s="7" t="n">
        <f aca="false">(Merge1[[#This Row],[Table2.COMPLEXITY_MISSED]]+Merge1[[#This Row],[Table2.COMPLEXITY_COVERED]])</f>
        <v>26</v>
      </c>
    </row>
    <row r="91" customFormat="false" ht="14.4" hidden="false" customHeight="false" outlineLevel="0" collapsed="false">
      <c r="A91" s="9" t="n">
        <v>100</v>
      </c>
      <c r="B91" s="9" t="n">
        <v>100</v>
      </c>
      <c r="C91" s="9" t="n">
        <f aca="false">(Merge1[[#This Row],[Table2.COMPLEXITY_MISSED]]+Merge1[[#This Row],[Table2.COMPLEXITY_COVERED]])</f>
        <v>29</v>
      </c>
    </row>
    <row r="92" customFormat="false" ht="14.4" hidden="false" customHeight="false" outlineLevel="0" collapsed="false">
      <c r="A92" s="7" t="n">
        <v>100</v>
      </c>
      <c r="B92" s="7" t="n">
        <v>100</v>
      </c>
      <c r="C92" s="7" t="n">
        <f aca="false">(Merge1[[#This Row],[Table2.COMPLEXITY_MISSED]]+Merge1[[#This Row],[Table2.COMPLEXITY_COVERED]])</f>
        <v>9</v>
      </c>
    </row>
    <row r="93" customFormat="false" ht="14.4" hidden="false" customHeight="false" outlineLevel="0" collapsed="false">
      <c r="A93" s="9" t="n">
        <v>96.2264150943396</v>
      </c>
      <c r="B93" s="9" t="n">
        <v>100</v>
      </c>
      <c r="C93" s="9" t="n">
        <f aca="false">(Merge1[[#This Row],[Table2.COMPLEXITY_MISSED]]+Merge1[[#This Row],[Table2.COMPLEXITY_COVERED]])</f>
        <v>17</v>
      </c>
    </row>
    <row r="94" customFormat="false" ht="14.4" hidden="false" customHeight="false" outlineLevel="0" collapsed="false">
      <c r="A94" s="7" t="n">
        <v>86.2068965517241</v>
      </c>
      <c r="B94" s="7" t="n">
        <v>75</v>
      </c>
      <c r="C94" s="7" t="n">
        <f aca="false">(Merge1[[#This Row],[Table2.COMPLEXITY_MISSED]]+Merge1[[#This Row],[Table2.COMPLEXITY_COVERED]])</f>
        <v>4</v>
      </c>
    </row>
    <row r="95" customFormat="false" ht="14.4" hidden="false" customHeight="false" outlineLevel="0" collapsed="false">
      <c r="A95" s="9" t="n">
        <v>100</v>
      </c>
      <c r="B95" s="9" t="n">
        <v>100</v>
      </c>
      <c r="C95" s="9" t="n">
        <f aca="false">(Merge1[[#This Row],[Table2.COMPLEXITY_MISSED]]+Merge1[[#This Row],[Table2.COMPLEXITY_COVERED]])</f>
        <v>12</v>
      </c>
    </row>
    <row r="96" customFormat="false" ht="14.4" hidden="false" customHeight="false" outlineLevel="0" collapsed="false">
      <c r="A96" s="7" t="n">
        <v>100</v>
      </c>
      <c r="B96" s="7" t="n">
        <v>100</v>
      </c>
      <c r="C96" s="7" t="n">
        <f aca="false">(Merge1[[#This Row],[Table2.COMPLEXITY_MISSED]]+Merge1[[#This Row],[Table2.COMPLEXITY_COVERED]])</f>
        <v>13</v>
      </c>
    </row>
    <row r="97" customFormat="false" ht="14.4" hidden="false" customHeight="false" outlineLevel="0" collapsed="false">
      <c r="A97" s="9" t="n">
        <v>100</v>
      </c>
      <c r="B97" s="9" t="n">
        <v>75</v>
      </c>
      <c r="C97" s="9" t="n">
        <f aca="false">(Merge1[[#This Row],[Table2.COMPLEXITY_MISSED]]+Merge1[[#This Row],[Table2.COMPLEXITY_COVERED]])</f>
        <v>4</v>
      </c>
    </row>
    <row r="98" customFormat="false" ht="14.4" hidden="false" customHeight="false" outlineLevel="0" collapsed="false">
      <c r="A98" s="7" t="n">
        <v>100</v>
      </c>
      <c r="B98" s="7" t="n">
        <v>100</v>
      </c>
      <c r="C98" s="7" t="n">
        <f aca="false">(Merge1[[#This Row],[Table2.COMPLEXITY_MISSED]]+Merge1[[#This Row],[Table2.COMPLEXITY_COVERED]])</f>
        <v>14</v>
      </c>
    </row>
    <row r="99" customFormat="false" ht="14.4" hidden="false" customHeight="false" outlineLevel="0" collapsed="false">
      <c r="A99" s="9" t="n">
        <v>90.625</v>
      </c>
      <c r="B99" s="9" t="n">
        <v>90</v>
      </c>
      <c r="C99" s="9" t="n">
        <f aca="false">(Merge1[[#This Row],[Table2.COMPLEXITY_MISSED]]+Merge1[[#This Row],[Table2.COMPLEXITY_COVERED]])</f>
        <v>9</v>
      </c>
    </row>
    <row r="100" customFormat="false" ht="14.4" hidden="false" customHeight="false" outlineLevel="0" collapsed="false">
      <c r="A100" s="7" t="n">
        <v>100</v>
      </c>
      <c r="B100" s="7" t="n">
        <v>100</v>
      </c>
      <c r="C100" s="7" t="n">
        <f aca="false">(Merge1[[#This Row],[Table2.COMPLEXITY_MISSED]]+Merge1[[#This Row],[Table2.COMPLEXITY_COVERED]])</f>
        <v>34</v>
      </c>
    </row>
    <row r="101" customFormat="false" ht="14.4" hidden="false" customHeight="false" outlineLevel="0" collapsed="false">
      <c r="A101" s="9" t="n">
        <v>100</v>
      </c>
      <c r="B101" s="9" t="n">
        <v>100</v>
      </c>
      <c r="C101" s="9" t="n">
        <f aca="false">(Merge1[[#This Row],[Table2.COMPLEXITY_MISSED]]+Merge1[[#This Row],[Table2.COMPLEXITY_COVERED]])</f>
        <v>32</v>
      </c>
    </row>
    <row r="102" customFormat="false" ht="14.4" hidden="false" customHeight="false" outlineLevel="0" collapsed="false">
      <c r="A102" s="7" t="n">
        <v>100</v>
      </c>
      <c r="B102" s="7" t="n">
        <v>100</v>
      </c>
      <c r="C102" s="7" t="n">
        <f aca="false">(Merge1[[#This Row],[Table2.COMPLEXITY_MISSED]]+Merge1[[#This Row],[Table2.COMPLEXITY_COVERED]])</f>
        <v>33</v>
      </c>
    </row>
    <row r="103" customFormat="false" ht="14.4" hidden="false" customHeight="false" outlineLevel="0" collapsed="false">
      <c r="A103" s="9" t="n">
        <v>100</v>
      </c>
      <c r="B103" s="9" t="n">
        <v>100</v>
      </c>
      <c r="C103" s="9" t="n">
        <f aca="false">(Merge1[[#This Row],[Table2.COMPLEXITY_MISSED]]+Merge1[[#This Row],[Table2.COMPLEXITY_COVERED]])</f>
        <v>34</v>
      </c>
    </row>
    <row r="104" customFormat="false" ht="14.4" hidden="false" customHeight="false" outlineLevel="0" collapsed="false">
      <c r="A104" s="7" t="n">
        <v>100</v>
      </c>
      <c r="B104" s="7" t="n">
        <v>100</v>
      </c>
      <c r="C104" s="7" t="n">
        <f aca="false">(Merge1[[#This Row],[Table2.COMPLEXITY_MISSED]]+Merge1[[#This Row],[Table2.COMPLEXITY_COVERED]])</f>
        <v>33</v>
      </c>
    </row>
    <row r="105" customFormat="false" ht="14.4" hidden="false" customHeight="false" outlineLevel="0" collapsed="false">
      <c r="A105" s="9" t="n">
        <v>100</v>
      </c>
      <c r="B105" s="9" t="n">
        <v>100</v>
      </c>
      <c r="C105" s="9" t="n">
        <f aca="false">(Merge1[[#This Row],[Table2.COMPLEXITY_MISSED]]+Merge1[[#This Row],[Table2.COMPLEXITY_COVERED]])</f>
        <v>20</v>
      </c>
    </row>
    <row r="106" customFormat="false" ht="14.4" hidden="false" customHeight="false" outlineLevel="0" collapsed="false">
      <c r="A106" s="7" t="n">
        <v>100</v>
      </c>
      <c r="B106" s="7" t="n">
        <v>100</v>
      </c>
      <c r="C106" s="7" t="n">
        <f aca="false">(Merge1[[#This Row],[Table2.COMPLEXITY_MISSED]]+Merge1[[#This Row],[Table2.COMPLEXITY_COVERED]])</f>
        <v>32</v>
      </c>
    </row>
    <row r="107" customFormat="false" ht="14.4" hidden="false" customHeight="false" outlineLevel="0" collapsed="false">
      <c r="A107" s="9" t="n">
        <v>96.6101694915254</v>
      </c>
      <c r="B107" s="9" t="n">
        <v>90</v>
      </c>
      <c r="C107" s="9" t="n">
        <f aca="false">(Merge1[[#This Row],[Table2.COMPLEXITY_MISSED]]+Merge1[[#This Row],[Table2.COMPLEXITY_COVERED]])</f>
        <v>12</v>
      </c>
    </row>
    <row r="108" customFormat="false" ht="14.4" hidden="false" customHeight="false" outlineLevel="0" collapsed="false">
      <c r="A108" s="7" t="n">
        <v>87.3873873873874</v>
      </c>
      <c r="B108" s="7" t="n">
        <v>100</v>
      </c>
      <c r="C108" s="7" t="n">
        <f aca="false">(Merge1[[#This Row],[Table2.COMPLEXITY_MISSED]]+Merge1[[#This Row],[Table2.COMPLEXITY_COVERED]])</f>
        <v>10</v>
      </c>
    </row>
    <row r="109" customFormat="false" ht="14.4" hidden="false" customHeight="false" outlineLevel="0" collapsed="false">
      <c r="A109" s="9" t="n">
        <v>94.5109780439122</v>
      </c>
      <c r="B109" s="9" t="n">
        <v>86.3636363636364</v>
      </c>
      <c r="C109" s="9" t="n">
        <f aca="false">(Merge1[[#This Row],[Table2.COMPLEXITY_MISSED]]+Merge1[[#This Row],[Table2.COMPLEXITY_COVERED]])</f>
        <v>141</v>
      </c>
    </row>
    <row r="110" customFormat="false" ht="14.4" hidden="false" customHeight="false" outlineLevel="0" collapsed="false">
      <c r="A110" s="7" t="n">
        <v>100</v>
      </c>
      <c r="B110" s="7" t="n">
        <v>83.3333333333333</v>
      </c>
      <c r="C110" s="7" t="n">
        <f aca="false">(Merge1[[#This Row],[Table2.COMPLEXITY_MISSED]]+Merge1[[#This Row],[Table2.COMPLEXITY_COVERED]])</f>
        <v>7</v>
      </c>
    </row>
    <row r="111" customFormat="false" ht="14.4" hidden="false" customHeight="false" outlineLevel="0" collapsed="false">
      <c r="A111" s="9" t="n">
        <v>100</v>
      </c>
      <c r="B111" s="9" t="n">
        <v>100</v>
      </c>
      <c r="C111" s="9" t="n">
        <f aca="false">(Merge1[[#This Row],[Table2.COMPLEXITY_MISSED]]+Merge1[[#This Row],[Table2.COMPLEXITY_COVERED]])</f>
        <v>13</v>
      </c>
    </row>
    <row r="112" customFormat="false" ht="14.4" hidden="false" customHeight="false" outlineLevel="0" collapsed="false">
      <c r="A112" s="7" t="n">
        <v>91.6666666666667</v>
      </c>
      <c r="B112" s="7" t="n">
        <v>96</v>
      </c>
      <c r="C112" s="7" t="n">
        <f aca="false">(Merge1[[#This Row],[Table2.COMPLEXITY_MISSED]]+Merge1[[#This Row],[Table2.COMPLEXITY_COVERED]])</f>
        <v>56</v>
      </c>
    </row>
    <row r="113" customFormat="false" ht="14.4" hidden="false" customHeight="false" outlineLevel="0" collapsed="false">
      <c r="A113" s="9" t="n">
        <v>96.2239583333333</v>
      </c>
      <c r="B113" s="9" t="n">
        <v>97.8723404255319</v>
      </c>
      <c r="C113" s="9" t="n">
        <f aca="false">(Merge1[[#This Row],[Table2.COMPLEXITY_MISSED]]+Merge1[[#This Row],[Table2.COMPLEXITY_COVERED]])</f>
        <v>84</v>
      </c>
    </row>
    <row r="114" customFormat="false" ht="14.4" hidden="false" customHeight="false" outlineLevel="0" collapsed="false">
      <c r="A114" s="7" t="n">
        <v>95.8333333333333</v>
      </c>
      <c r="B114" s="7" t="n">
        <v>92.2018348623853</v>
      </c>
      <c r="C114" s="7" t="n">
        <f aca="false">(Merge1[[#This Row],[Table2.COMPLEXITY_MISSED]]+Merge1[[#This Row],[Table2.COMPLEXITY_COVERED]])</f>
        <v>222</v>
      </c>
    </row>
    <row r="115" customFormat="false" ht="14.4" hidden="false" customHeight="false" outlineLevel="0" collapsed="false">
      <c r="A115" s="9" t="n">
        <v>38.4615384615385</v>
      </c>
      <c r="B115" s="9" t="n">
        <v>0</v>
      </c>
      <c r="C115" s="9" t="n">
        <f aca="false">(Merge1[[#This Row],[Table2.COMPLEXITY_MISSED]]+Merge1[[#This Row],[Table2.COMPLEXITY_COVERED]])</f>
        <v>41</v>
      </c>
    </row>
    <row r="116" customFormat="false" ht="14.4" hidden="false" customHeight="false" outlineLevel="0" collapsed="false">
      <c r="A116" s="7" t="n">
        <v>100</v>
      </c>
      <c r="B116" s="7" t="n">
        <v>100</v>
      </c>
      <c r="C116" s="7" t="n">
        <f aca="false">(Merge1[[#This Row],[Table2.COMPLEXITY_MISSED]]+Merge1[[#This Row],[Table2.COMPLEXITY_COVERED]])</f>
        <v>70</v>
      </c>
    </row>
    <row r="117" customFormat="false" ht="14.4" hidden="false" customHeight="false" outlineLevel="0" collapsed="false">
      <c r="A117" s="9" t="n">
        <v>82.7676240208877</v>
      </c>
      <c r="B117" s="9" t="n">
        <v>87.5</v>
      </c>
      <c r="C117" s="9" t="n">
        <f aca="false">(Merge1[[#This Row],[Table2.COMPLEXITY_MISSED]]+Merge1[[#This Row],[Table2.COMPLEXITY_COVERED]])</f>
        <v>18</v>
      </c>
    </row>
    <row r="118" customFormat="false" ht="14.4" hidden="false" customHeight="false" outlineLevel="0" collapsed="false">
      <c r="A118" s="7" t="n">
        <v>95.1754385964912</v>
      </c>
      <c r="B118" s="7" t="n">
        <v>84.1269841269841</v>
      </c>
      <c r="C118" s="7" t="n">
        <f aca="false">(Merge1[[#This Row],[Table2.COMPLEXITY_MISSED]]+Merge1[[#This Row],[Table2.COMPLEXITY_COVERED]])</f>
        <v>169</v>
      </c>
    </row>
    <row r="119" customFormat="false" ht="14.4" hidden="false" customHeight="false" outlineLevel="0" collapsed="false">
      <c r="A119" s="9" t="n">
        <v>100</v>
      </c>
      <c r="B119" s="9" t="n">
        <v>0</v>
      </c>
      <c r="C119" s="9" t="n">
        <f aca="false">(Merge1[[#This Row],[Table2.COMPLEXITY_MISSED]]+Merge1[[#This Row],[Table2.COMPLEXITY_COVERED]])</f>
        <v>5</v>
      </c>
    </row>
    <row r="120" customFormat="false" ht="14.4" hidden="false" customHeight="false" outlineLevel="0" collapsed="false">
      <c r="A120" s="7" t="n">
        <v>99.4211287988423</v>
      </c>
      <c r="B120" s="7" t="n">
        <v>97.3684210526316</v>
      </c>
      <c r="C120" s="7" t="n">
        <f aca="false">(Merge1[[#This Row],[Table2.COMPLEXITY_MISSED]]+Merge1[[#This Row],[Table2.COMPLEXITY_COVERED]])</f>
        <v>80</v>
      </c>
    </row>
    <row r="121" customFormat="false" ht="14.4" hidden="false" customHeight="false" outlineLevel="0" collapsed="false">
      <c r="A121" s="9" t="n">
        <v>91.8918918918919</v>
      </c>
      <c r="B121" s="9" t="n">
        <v>66.6666666666667</v>
      </c>
      <c r="C121" s="9" t="n">
        <f aca="false">(Merge1[[#This Row],[Table2.COMPLEXITY_MISSED]]+Merge1[[#This Row],[Table2.COMPLEXITY_COVERED]])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K28" activeCellId="0" sqref="K28"/>
    </sheetView>
  </sheetViews>
  <sheetFormatPr defaultColWidth="8.54296875" defaultRowHeight="14.4" zeroHeight="false" outlineLevelRow="0" outlineLevelCol="0"/>
  <cols>
    <col collapsed="false" customWidth="true" hidden="false" outlineLevel="0" max="5" min="5" style="0" width="17.11"/>
    <col collapsed="false" customWidth="true" hidden="false" outlineLevel="0" max="6" min="6" style="0" width="11.78"/>
  </cols>
  <sheetData>
    <row r="1" customFormat="false" ht="14.4" hidden="false" customHeight="false" outlineLevel="0" collapsed="false">
      <c r="A1" s="0" t="s">
        <v>615</v>
      </c>
      <c r="B1" s="0" t="s">
        <v>616</v>
      </c>
      <c r="C1" s="0" t="s">
        <v>617</v>
      </c>
      <c r="D1" s="0" t="s">
        <v>618</v>
      </c>
      <c r="E1" s="0" t="s">
        <v>571</v>
      </c>
      <c r="F1" s="0" t="s">
        <v>572</v>
      </c>
      <c r="H1" s="0" t="s">
        <v>619</v>
      </c>
      <c r="J1" s="0" t="s">
        <v>620</v>
      </c>
    </row>
    <row r="2" customFormat="false" ht="14.4" hidden="false" customHeight="false" outlineLevel="0" collapsed="false">
      <c r="A2" s="0" t="n">
        <v>3.5</v>
      </c>
      <c r="B2" s="0" t="n">
        <v>45</v>
      </c>
      <c r="C2" s="0" t="n">
        <v>72.522</v>
      </c>
      <c r="D2" s="0" t="n">
        <f aca="false">(B2/C2)</f>
        <v>0.620501365103003</v>
      </c>
      <c r="E2" s="0" t="n">
        <v>94</v>
      </c>
      <c r="F2" s="0" t="n">
        <v>89</v>
      </c>
      <c r="H2" s="0" t="n">
        <f aca="false">PEARSON(E2:E6,D2:D6)</f>
        <v>-0.847195253397128</v>
      </c>
      <c r="J2" s="0" t="n">
        <f aca="false">PEARSON(F2:F6,D2:D6)</f>
        <v>-0.76387732011799</v>
      </c>
    </row>
    <row r="3" customFormat="false" ht="14.4" hidden="false" customHeight="false" outlineLevel="0" collapsed="false">
      <c r="A3" s="0" t="n">
        <v>3.6</v>
      </c>
      <c r="B3" s="0" t="n">
        <v>17</v>
      </c>
      <c r="C3" s="0" t="n">
        <v>75.44</v>
      </c>
      <c r="D3" s="0" t="n">
        <f aca="false">(B3/C3)</f>
        <v>0.225344644750795</v>
      </c>
      <c r="E3" s="0" t="n">
        <v>95</v>
      </c>
      <c r="F3" s="0" t="n">
        <v>90</v>
      </c>
    </row>
    <row r="4" customFormat="false" ht="14.4" hidden="false" customHeight="false" outlineLevel="0" collapsed="false">
      <c r="A4" s="0" t="n">
        <v>3.7</v>
      </c>
      <c r="B4" s="0" t="n">
        <v>27</v>
      </c>
      <c r="C4" s="0" t="n">
        <v>75.958</v>
      </c>
      <c r="D4" s="0" t="n">
        <f aca="false">(B4/C4)</f>
        <v>0.355459596092577</v>
      </c>
      <c r="E4" s="0" t="n">
        <v>95</v>
      </c>
      <c r="F4" s="0" t="n">
        <v>90</v>
      </c>
    </row>
    <row r="5" customFormat="false" ht="14.4" hidden="false" customHeight="false" outlineLevel="0" collapsed="false">
      <c r="A5" s="0" t="n">
        <v>3.8</v>
      </c>
      <c r="B5" s="0" t="n">
        <v>9</v>
      </c>
      <c r="C5" s="0" t="n">
        <v>76.784</v>
      </c>
      <c r="D5" s="0" t="n">
        <f aca="false">(B5/C5)</f>
        <v>0.117211919149823</v>
      </c>
      <c r="E5" s="0" t="n">
        <v>95</v>
      </c>
      <c r="F5" s="0" t="n">
        <v>91</v>
      </c>
    </row>
    <row r="6" customFormat="false" ht="14.4" hidden="false" customHeight="false" outlineLevel="0" collapsed="false">
      <c r="A6" s="0" t="n">
        <v>3.9</v>
      </c>
      <c r="B6" s="0" t="n">
        <v>27</v>
      </c>
      <c r="C6" s="0" t="n">
        <v>75.643</v>
      </c>
      <c r="D6" s="0" t="n">
        <f aca="false">(B6/C6)</f>
        <v>0.356939835807675</v>
      </c>
      <c r="E6" s="0" t="n">
        <v>95</v>
      </c>
      <c r="F6" s="0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54296875" defaultRowHeight="14.4" zeroHeight="false" outlineLevelRow="0" outlineLevelCol="0"/>
  <cols>
    <col collapsed="false" customWidth="true" hidden="false" outlineLevel="0" max="7" min="7" style="0" width="26"/>
  </cols>
  <sheetData>
    <row r="1" customFormat="false" ht="18" hidden="false" customHeight="false" outlineLevel="0" collapsed="false">
      <c r="A1" s="0" t="s">
        <v>615</v>
      </c>
      <c r="B1" s="0" t="s">
        <v>616</v>
      </c>
      <c r="C1" s="0" t="s">
        <v>617</v>
      </c>
      <c r="D1" s="0" t="s">
        <v>618</v>
      </c>
      <c r="E1" s="11" t="s">
        <v>621</v>
      </c>
      <c r="F1" s="11" t="s">
        <v>622</v>
      </c>
      <c r="G1" s="0" t="s">
        <v>623</v>
      </c>
      <c r="J1" s="0" t="s">
        <v>624</v>
      </c>
    </row>
    <row r="2" customFormat="false" ht="18" hidden="false" customHeight="false" outlineLevel="0" collapsed="false">
      <c r="A2" s="0" t="n">
        <v>3.5</v>
      </c>
      <c r="B2" s="0" t="n">
        <v>45</v>
      </c>
      <c r="C2" s="0" t="n">
        <v>72.522</v>
      </c>
      <c r="D2" s="0" t="n">
        <f aca="false">(B2/C2)</f>
        <v>0.620501365103003</v>
      </c>
      <c r="E2" s="12" t="n">
        <v>27</v>
      </c>
      <c r="F2" s="12" t="n">
        <v>82</v>
      </c>
      <c r="G2" s="0" t="n">
        <f aca="false">(F2/(E2+F2))</f>
        <v>0.752293577981651</v>
      </c>
      <c r="J2" s="0" t="n">
        <f aca="false">PEARSON(G2:G6,D2:D6)</f>
        <v>-0.847195253397128</v>
      </c>
    </row>
    <row r="3" customFormat="false" ht="18" hidden="false" customHeight="false" outlineLevel="0" collapsed="false">
      <c r="A3" s="0" t="n">
        <v>3.6</v>
      </c>
      <c r="B3" s="0" t="n">
        <v>17</v>
      </c>
      <c r="C3" s="0" t="n">
        <v>75.44</v>
      </c>
      <c r="D3" s="0" t="n">
        <f aca="false">(B3/C3)</f>
        <v>0.225344644750795</v>
      </c>
      <c r="E3" s="12" t="n">
        <v>27</v>
      </c>
      <c r="F3" s="12" t="n">
        <v>83</v>
      </c>
      <c r="G3" s="0" t="n">
        <f aca="false">(F3/(E3+F3))</f>
        <v>0.754545454545455</v>
      </c>
    </row>
    <row r="4" customFormat="false" ht="18" hidden="false" customHeight="false" outlineLevel="0" collapsed="false">
      <c r="A4" s="0" t="n">
        <v>3.7</v>
      </c>
      <c r="B4" s="0" t="n">
        <v>27</v>
      </c>
      <c r="C4" s="0" t="n">
        <v>75.958</v>
      </c>
      <c r="D4" s="0" t="n">
        <f aca="false">(B4/C4)</f>
        <v>0.355459596092577</v>
      </c>
      <c r="E4" s="12" t="n">
        <v>27</v>
      </c>
      <c r="F4" s="12" t="n">
        <v>83</v>
      </c>
      <c r="G4" s="0" t="n">
        <f aca="false">(F4/(E4+F4))</f>
        <v>0.754545454545455</v>
      </c>
    </row>
    <row r="5" customFormat="false" ht="18" hidden="false" customHeight="false" outlineLevel="0" collapsed="false">
      <c r="A5" s="0" t="n">
        <v>3.8</v>
      </c>
      <c r="B5" s="0" t="n">
        <v>9</v>
      </c>
      <c r="C5" s="0" t="n">
        <v>76.784</v>
      </c>
      <c r="D5" s="0" t="n">
        <f aca="false">(B5/C5)</f>
        <v>0.117211919149823</v>
      </c>
      <c r="E5" s="12" t="n">
        <v>27</v>
      </c>
      <c r="F5" s="12" t="n">
        <v>83</v>
      </c>
      <c r="G5" s="0" t="n">
        <f aca="false">(F5/(E5+F5))</f>
        <v>0.754545454545455</v>
      </c>
    </row>
    <row r="6" customFormat="false" ht="18" hidden="false" customHeight="false" outlineLevel="0" collapsed="false">
      <c r="A6" s="0" t="n">
        <v>3.9</v>
      </c>
      <c r="B6" s="0" t="n">
        <v>27</v>
      </c>
      <c r="C6" s="0" t="n">
        <v>75.643</v>
      </c>
      <c r="D6" s="0" t="n">
        <f aca="false">(B6/C6)</f>
        <v>0.356939835807675</v>
      </c>
      <c r="E6" s="12" t="n">
        <v>27</v>
      </c>
      <c r="F6" s="12" t="n">
        <v>83</v>
      </c>
      <c r="G6" s="0" t="n">
        <f aca="false">(F6/(E6+F6))</f>
        <v>0.754545454545455</v>
      </c>
    </row>
    <row r="7" customFormat="false" ht="18" hidden="false" customHeight="false" outlineLevel="0" collapsed="false">
      <c r="E7" s="12"/>
      <c r="F7" s="12"/>
    </row>
    <row r="8" customFormat="false" ht="18" hidden="false" customHeight="false" outlineLevel="0" collapsed="false">
      <c r="E8" s="12"/>
      <c r="F8" s="12"/>
    </row>
    <row r="9" customFormat="false" ht="18" hidden="false" customHeight="false" outlineLevel="0" collapsed="false">
      <c r="E9" s="12"/>
      <c r="F9" s="12"/>
    </row>
    <row r="10" customFormat="false" ht="18" hidden="false" customHeight="false" outlineLevel="0" collapsed="false">
      <c r="E10" s="12"/>
      <c r="F10" s="12"/>
    </row>
    <row r="11" customFormat="false" ht="18" hidden="false" customHeight="false" outlineLevel="0" collapsed="false">
      <c r="E11" s="12"/>
      <c r="F11" s="12"/>
    </row>
    <row r="12" customFormat="false" ht="18" hidden="false" customHeight="false" outlineLevel="0" collapsed="false">
      <c r="E12" s="12"/>
      <c r="F12" s="12"/>
    </row>
    <row r="13" customFormat="false" ht="18" hidden="false" customHeight="false" outlineLevel="0" collapsed="false">
      <c r="E13" s="12"/>
      <c r="F13" s="12"/>
    </row>
    <row r="14" customFormat="false" ht="18" hidden="false" customHeight="false" outlineLevel="0" collapsed="false">
      <c r="E14" s="12"/>
      <c r="F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customFormat="false" ht="18" hidden="false" customHeight="false" outlineLevel="0" collapsed="false">
      <c r="H15" s="14"/>
      <c r="I15" s="12"/>
      <c r="J15" s="12"/>
      <c r="K15" s="12"/>
      <c r="L15" s="12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customFormat="false" ht="18" hidden="false" customHeight="false" outlineLevel="0" collapsed="false">
      <c r="G16" s="13"/>
      <c r="H16" s="14"/>
      <c r="I16" s="12"/>
      <c r="J16" s="12"/>
      <c r="K16" s="12"/>
      <c r="L16" s="12"/>
      <c r="M16" s="12"/>
      <c r="N16" s="14"/>
      <c r="O16" s="12"/>
      <c r="P16" s="12"/>
      <c r="Q16" s="12"/>
      <c r="R16" s="12"/>
      <c r="S16" s="12"/>
      <c r="T16" s="15"/>
      <c r="U16" s="15"/>
      <c r="V16" s="15"/>
      <c r="W16" s="12"/>
    </row>
    <row r="17" customFormat="false" ht="18" hidden="false" customHeight="false" outlineLevel="0" collapsed="false">
      <c r="G17" s="14"/>
      <c r="H17" s="14"/>
      <c r="I17" s="12"/>
      <c r="J17" s="12"/>
      <c r="K17" s="12"/>
      <c r="L17" s="12"/>
      <c r="M17" s="12"/>
      <c r="N17" s="14"/>
      <c r="O17" s="12"/>
      <c r="P17" s="12"/>
      <c r="Q17" s="12"/>
      <c r="R17" s="12"/>
      <c r="S17" s="12"/>
      <c r="T17" s="15"/>
      <c r="U17" s="15"/>
      <c r="V17" s="15"/>
      <c r="W17" s="12"/>
    </row>
    <row r="18" customFormat="false" ht="18" hidden="false" customHeight="false" outlineLevel="0" collapsed="false">
      <c r="G18" s="14"/>
      <c r="H18" s="14"/>
      <c r="I18" s="12"/>
      <c r="J18" s="12"/>
      <c r="K18" s="12"/>
      <c r="L18" s="13"/>
      <c r="M18" s="13"/>
      <c r="N18" s="14"/>
      <c r="O18" s="12"/>
      <c r="P18" s="12"/>
      <c r="Q18" s="12"/>
      <c r="R18" s="12"/>
      <c r="S18" s="12"/>
      <c r="T18" s="15"/>
      <c r="U18" s="15"/>
      <c r="V18" s="15"/>
      <c r="W18" s="12"/>
    </row>
    <row r="19" customFormat="false" ht="18" hidden="false" customHeight="false" outlineLevel="0" collapsed="false">
      <c r="G19" s="14"/>
      <c r="H19" s="14"/>
      <c r="I19" s="12"/>
      <c r="J19" s="12"/>
      <c r="K19" s="12"/>
      <c r="L19" s="14"/>
      <c r="M19" s="12"/>
      <c r="N19" s="14"/>
      <c r="O19" s="12"/>
      <c r="P19" s="12"/>
      <c r="Q19" s="12"/>
      <c r="R19" s="12"/>
      <c r="S19" s="12"/>
      <c r="T19" s="15"/>
      <c r="U19" s="15"/>
      <c r="V19" s="15"/>
      <c r="W19" s="12"/>
    </row>
    <row r="20" customFormat="false" ht="18" hidden="false" customHeight="false" outlineLevel="0" collapsed="false">
      <c r="G20" s="14"/>
      <c r="H20" s="14"/>
      <c r="I20" s="12"/>
      <c r="J20" s="12"/>
      <c r="K20" s="12"/>
      <c r="L20" s="14"/>
      <c r="M20" s="12"/>
      <c r="N20" s="14"/>
      <c r="O20" s="12"/>
      <c r="P20" s="12"/>
      <c r="Q20" s="12"/>
      <c r="R20" s="12"/>
      <c r="S20" s="12"/>
      <c r="T20" s="15"/>
      <c r="U20" s="15"/>
      <c r="V20" s="15"/>
      <c r="W20" s="12"/>
    </row>
    <row r="21" customFormat="false" ht="18" hidden="false" customHeight="false" outlineLevel="0" collapsed="false">
      <c r="G21" s="14"/>
      <c r="H21" s="14"/>
      <c r="I21" s="12"/>
      <c r="J21" s="12"/>
      <c r="K21" s="12"/>
      <c r="L21" s="14"/>
      <c r="M21" s="12"/>
      <c r="N21" s="14"/>
      <c r="O21" s="12"/>
      <c r="P21" s="12"/>
      <c r="Q21" s="12"/>
      <c r="R21" s="12"/>
      <c r="S21" s="12"/>
      <c r="T21" s="15"/>
      <c r="U21" s="15"/>
      <c r="V21" s="15"/>
      <c r="W21" s="12"/>
    </row>
    <row r="22" customFormat="false" ht="18" hidden="false" customHeight="false" outlineLevel="0" collapsed="false">
      <c r="G22" s="14"/>
      <c r="H22" s="14"/>
      <c r="I22" s="12"/>
      <c r="J22" s="12"/>
      <c r="K22" s="12"/>
      <c r="L22" s="14"/>
      <c r="M22" s="12"/>
      <c r="N22" s="14"/>
      <c r="O22" s="12"/>
      <c r="P22" s="12"/>
      <c r="Q22" s="12"/>
      <c r="R22" s="12"/>
      <c r="S22" s="12"/>
      <c r="T22" s="15"/>
      <c r="U22" s="15"/>
      <c r="V22" s="15"/>
      <c r="W22" s="12"/>
    </row>
    <row r="23" customFormat="false" ht="18" hidden="false" customHeight="false" outlineLevel="0" collapsed="false">
      <c r="G23" s="14"/>
      <c r="H23" s="14"/>
      <c r="I23" s="12"/>
      <c r="J23" s="12"/>
      <c r="K23" s="12"/>
      <c r="L23" s="14"/>
      <c r="M23" s="12"/>
      <c r="N23" s="14"/>
      <c r="O23" s="12"/>
      <c r="P23" s="12"/>
      <c r="Q23" s="12"/>
      <c r="R23" s="12"/>
      <c r="S23" s="12"/>
      <c r="T23" s="15"/>
      <c r="U23" s="15"/>
      <c r="V23" s="15"/>
      <c r="W23" s="12"/>
    </row>
    <row r="24" customFormat="false" ht="18" hidden="false" customHeight="false" outlineLevel="0" collapsed="false">
      <c r="G24" s="14"/>
      <c r="H24" s="14"/>
      <c r="I24" s="12"/>
      <c r="J24" s="12"/>
      <c r="K24" s="12"/>
      <c r="L24" s="14"/>
      <c r="M24" s="12"/>
      <c r="N24" s="14"/>
      <c r="O24" s="12"/>
      <c r="P24" s="12"/>
      <c r="Q24" s="12"/>
      <c r="R24" s="12"/>
      <c r="S24" s="12"/>
      <c r="T24" s="15"/>
      <c r="U24" s="15"/>
      <c r="V24" s="15"/>
      <c r="W24" s="12"/>
    </row>
    <row r="25" customFormat="false" ht="18" hidden="false" customHeight="false" outlineLevel="0" collapsed="false">
      <c r="G25" s="14"/>
      <c r="H25" s="14"/>
      <c r="I25" s="12"/>
      <c r="J25" s="12"/>
      <c r="K25" s="12"/>
      <c r="L25" s="14"/>
      <c r="M25" s="12"/>
      <c r="N25" s="14"/>
      <c r="O25" s="12"/>
      <c r="P25" s="12"/>
      <c r="Q25" s="12"/>
      <c r="R25" s="12"/>
      <c r="S25" s="12"/>
      <c r="T25" s="15"/>
      <c r="U25" s="15"/>
      <c r="V25" s="15"/>
      <c r="W25" s="12"/>
    </row>
    <row r="26" customFormat="false" ht="18" hidden="false" customHeight="false" outlineLevel="0" collapsed="false">
      <c r="G26" s="14"/>
      <c r="H26" s="14"/>
      <c r="I26" s="12"/>
      <c r="J26" s="12"/>
      <c r="K26" s="12"/>
      <c r="L26" s="14"/>
      <c r="M26" s="12"/>
      <c r="N26" s="14"/>
      <c r="O26" s="12"/>
      <c r="P26" s="12"/>
      <c r="Q26" s="12"/>
      <c r="R26" s="12"/>
      <c r="S26" s="12"/>
      <c r="T26" s="15"/>
      <c r="U26" s="15"/>
      <c r="V26" s="15"/>
      <c r="W26" s="12"/>
    </row>
    <row r="27" customFormat="false" ht="18" hidden="false" customHeight="false" outlineLevel="0" collapsed="false">
      <c r="G27" s="14"/>
      <c r="H27" s="14"/>
      <c r="I27" s="12"/>
      <c r="J27" s="12"/>
      <c r="K27" s="12"/>
      <c r="L27" s="14"/>
      <c r="M27" s="12"/>
      <c r="N27" s="14"/>
      <c r="O27" s="12"/>
      <c r="P27" s="12"/>
      <c r="Q27" s="12"/>
      <c r="R27" s="12"/>
      <c r="S27" s="12"/>
      <c r="T27" s="15"/>
      <c r="U27" s="15"/>
      <c r="V27" s="15"/>
      <c r="W27" s="12"/>
    </row>
    <row r="28" customFormat="false" ht="18" hidden="false" customHeight="false" outlineLevel="0" collapsed="false">
      <c r="G28" s="14"/>
      <c r="H28" s="12"/>
      <c r="I28" s="12"/>
      <c r="J28" s="12"/>
      <c r="L28" s="14"/>
      <c r="M28" s="12"/>
      <c r="N28" s="12"/>
      <c r="O28" s="12"/>
      <c r="P28" s="12"/>
      <c r="Q28" s="12"/>
      <c r="R28" s="15"/>
      <c r="S28" s="15"/>
      <c r="T28" s="15"/>
      <c r="U28" s="12"/>
    </row>
    <row r="29" customFormat="false" ht="18" hidden="false" customHeight="false" outlineLevel="0" collapsed="false">
      <c r="G29" s="14"/>
      <c r="H29" s="12"/>
      <c r="I29" s="12"/>
      <c r="J29" s="12"/>
      <c r="L29" s="14"/>
      <c r="M29" s="12"/>
      <c r="N29" s="12"/>
      <c r="O29" s="12"/>
      <c r="P29" s="12"/>
      <c r="Q29" s="12"/>
      <c r="R29" s="15"/>
      <c r="S29" s="15"/>
      <c r="T29" s="15"/>
      <c r="U29" s="12"/>
    </row>
    <row r="30" customFormat="false" ht="18" hidden="false" customHeight="false" outlineLevel="0" collapsed="false">
      <c r="L30" s="14"/>
      <c r="M30" s="12"/>
      <c r="N30" s="12"/>
      <c r="O30" s="12"/>
      <c r="P30" s="12"/>
      <c r="Q30" s="12"/>
      <c r="R30" s="15"/>
      <c r="S30" s="15"/>
      <c r="T30" s="15"/>
      <c r="U30" s="12"/>
    </row>
    <row r="31" customFormat="false" ht="18" hidden="false" customHeight="false" outlineLevel="0" collapsed="false">
      <c r="L31" s="14"/>
      <c r="M31" s="12"/>
      <c r="N31" s="12"/>
      <c r="O31" s="12"/>
      <c r="P31" s="12"/>
      <c r="Q31" s="12"/>
      <c r="R31" s="15"/>
      <c r="S31" s="15"/>
      <c r="T31" s="15"/>
      <c r="U3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QEAABQSwMEFAACAAgAOm2EULn/fF6mAAAA+AAAABIAHABDb25maWcvUGFja2FnZS54bWwgohgAKKAUAAAAAAAAAAAAAAAAAAAAAAAAAAAAhY/BCoIwHIdfRXZ3m2Yo8ncSXhOCILqOuXSkM9xsvluHHqlXSCirW8ffx3f4fo/bHfKpa72rHIzqdYYCTJEntegrpesMjfbkJyhnsOPizGvpzbI26WSqDDXWXlJCnHPYrXA/1CSkNCDHcrsXjew4+sjqv+wrbSzXQiIGh1cMC3Gc4HUcURwlAZAFQ6n0VwnnYkyB/EAoxtaOg2RS+8UGyDKBvF+wJ1BLAwQUAAIACAA6bYR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m2EUFamWNCcAQAAYwUAABMAHABGb3JtdWxhcy9TZWN0aW9uMS5tIKIYACigFAAAAAAAAAAAAAAAAAAAAAAAAAAAAK1TXWvCMBR9F/wPoXtRKAVl7EV8cLFoZz/E1n0gMqpetaiJpOlwiP99bePn0oCM9aXlnnNPTu49jWHKI0qQL961RrlULsXLkMEMBeFkDTXURGvg5RJKH58mbAppxdxNYW3ghDEg/I2y1YTSVaW6H7nhBpqa6NTGhxGmhKeUsS4EHjS8DMkiE//egpYq5VQjYCGJ55RtMF0nG5KBcUWcpu/3Wqaq6YinZcRhxw862mt2RABh+gUsXMiok/Awv5mSge2W799UD9VyKSKFTqW51P88l/r/zaUz8IZ96WL9Fu61OuYdF86qlusHgyEOLM/9dCzfN9spxSL86dHIjpM42Hs1B0Wk50HLxV2lxhFWttuWayqbc1DZij2nb5vvVvChFLiiKGUcM+h6baXEES5svzM5DrCF4o8S+3Yh5jB7oRGpiH/osrfUg4jPTekUKR1lTb2IzAwb5txLOLDqOVzmbhuS2Tm6l3wJIP8WCTuF60pYERFFKKQYyIsv3FfRhvKxCx9GsYcC8OqcIyo5uq3LDYX+ZOxs82b5v2fd+AFQSwECLQAUAAIACAA6bYRQuf98XqYAAAD4AAAAEgAAAAAAAAAAAAAAAAAAAAAAQ29uZmlnL1BhY2thZ2UueG1sUEsBAi0AFAACAAgAOm2EUA/K6aukAAAA6QAAABMAAAAAAAAAAAAAAAAA8gAAAFtDb250ZW50X1R5cGVzXS54bWxQSwECLQAUAAIACAA6bYRQVqZY0JwBAABjBQAAEwAAAAAAAAAAAAAAAADjAQAARm9ybXVsYXMvU2VjdGlvbjEubVBLBQYAAAAAAwADAMIAAADM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kFgAAAAAAAEIW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GFibGUx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dmlnYXRpb25TdGVwTmFtZSIgVmFsdWU9InNOYXZpZ2F0aW9uIiAvPjxFbnRyeSBUeXBlPSJSZXN1bHRUeXBlIiBWYWx1ZT0ic1RhYmxlIiAvPjxFbnRyeSBUeXBlPSJCdWZmZXJOZXh0UmVmcmVzaCIgVmFsdWU9ImwxIiAvPjxFbnRyeSBUeXBlPSJGaWxsZWRDb21wbGV0ZVJlc3VsdFRvV29ya3NoZWV0IiBWYWx1ZT0ibDAiIC8+PEVudHJ5IFR5cGU9IkFkZGVkVG9EYXRhTW9kZWwiIFZhbHVlPSJsMCIgLz48RW50cnkgVHlwZT0iRmlsbEVycm9yQ29kZSIgVmFsdWU9InNVbmtub3duIiAvPjxFbnRyeSBUeXBlPSJGaWxsTGFzdFVwZGF0ZWQiIFZhbHVlPSJkMjAyMC0wNC0wNFQxNzoyOTowNy40MzQ2NDc5WiIgLz48RW50cnkgVHlwZT0iRmlsbFN0YXR1cyIgVmFsdWU9InNDb21wbGV0ZSIgLz48L1N0YWJsZUVudHJpZXM+PC9JdGVtPjxJdGVtPjxJdGVtTG9jYXRpb24+PEl0ZW1UeXBlPkZvcm11bGE8L0l0ZW1UeXBlPjxJdGVtUGF0aD5TZWN0aW9uMS9UYWJsZTEvU291cmNlPC9JdGVtUGF0aD48L0l0ZW1Mb2NhdGlvbj48U3RhYmxlRW50cmllcyAvPjwvSXRlbT48SXRlbT48SXRlbUxvY2F0aW9uPjxJdGVtVHlwZT5Gb3JtdWxhPC9JdGVtVHlwZT48SXRlbVBhdGg+U2VjdGlvbjEvVGFibGUxL0NoYW5nZWQlMjBUeXBlPC9JdGVtUGF0aD48L0l0ZW1Mb2NhdGlvbj48U3RhYmxlRW50cmllcyAvPjwvSXRlbT48SXRlbT48SXRlbUxvY2F0aW9uPjxJdGVtVHlwZT5Gb3JtdWxhPC9JdGVtVHlwZT48SXRlbVBhdGg+U2VjdGlvbjEvVGFibGUy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dmlnYXRpb25TdGVwTmFtZSIgVmFsdWU9InNOYXZpZ2F0aW9uIiAvPjxFbnRyeSBUeXBlPSJSZXN1bHRUeXBlIiBWYWx1ZT0ic1RhYmxlIiAvPjxFbnRyeSBUeXBlPSJCdWZmZXJOZXh0UmVmcmVzaCIgVmFsdWU9ImwxIiAvPjxFbnRyeSBUeXBlPSJGaWxsZWRDb21wbGV0ZVJlc3VsdFRvV29ya3NoZWV0IiBWYWx1ZT0ibDAiIC8+PEVudHJ5IFR5cGU9IkFkZGVkVG9EYXRhTW9kZWwiIFZhbHVlPSJsMCIgLz48RW50cnkgVHlwZT0iRmlsbEVycm9yQ29kZSIgVmFsdWU9InNVbmtub3duIiAvPjxFbnRyeSBUeXBlPSJGaWxsTGFzdFVwZGF0ZWQiIFZhbHVlPSJkMjAyMC0wNC0wNFQxNzoyOTozMS4xMjU2NzAyWiIgLz48RW50cnkgVHlwZT0iRmlsbFN0YXR1cyIgVmFsdWU9InNDb21wbGV0ZSIgLz48L1N0YWJsZUVudHJpZXM+PC9JdGVtPjxJdGVtPjxJdGVtTG9jYXRpb24+PEl0ZW1UeXBlPkZvcm11bGE8L0l0ZW1UeXBlPjxJdGVtUGF0aD5TZWN0aW9uMS9UYWJsZTIvU291cmNlPC9JdGVtUGF0aD48L0l0ZW1Mb2NhdGlvbj48U3RhYmxlRW50cmllcyAvPjwvSXRlbT48SXRlbT48SXRlbUxvY2F0aW9uPjxJdGVtVHlwZT5Gb3JtdWxhPC9JdGVtVHlwZT48SXRlbVBhdGg+U2VjdGlvbjEvVGFibGUyL0NoYW5nZWQlMjBUeXBlPC9JdGVtUGF0aD48L0l0ZW1Mb2NhdGlvbj48U3RhYmxlRW50cmllcyAvPjwvSXRlbT48SXRlbT48SXRlbUxvY2F0aW9uPjxJdGVtVHlwZT5Gb3JtdWxhPC9JdGVtVHlwZT48SXRlbVBhdGg+U2VjdGlvbjEvTWVyZ2Ux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01lcmdlMSIgLz48RW50cnkgVHlwZT0iRmlsbGVkQ29tcGxldGVSZXN1bHRUb1dvcmtzaGVldCIgVmFsdWU9ImwxIiAvPjxFbnRyeSBUeXBlPSJBZGRlZFRvRGF0YU1vZGVsIiBWYWx1ZT0ibDAiIC8+PEVudHJ5IFR5cGU9IkZpbGxDb3VudCIgVmFsdWU9ImwxMjAiIC8+PEVudHJ5IFR5cGU9IkZpbGxFcnJvckNvZGUiIFZhbHVlPSJzVW5rbm93biIgLz48RW50cnkgVHlwZT0iRmlsbEVycm9yQ291bnQiIFZhbHVlPSJsMCIgLz48RW50cnkgVHlwZT0iRmlsbExhc3RVcGRhdGVkIiBWYWx1ZT0iZDIwMjAtMDQtMDRUMTc6NDE6NTIuODkyMzUxOVoiIC8+PEVudHJ5IFR5cGU9IkZpbGxDb2x1bW5UeXBlcyIgVmFsdWU9InNCZ1lHQmdNREF3TURBdz09IiAvPjxFbnRyeSBUeXBlPSJGaWxsQ29sdW1uTmFtZXMiIFZhbHVlPSJzWyZxdW90O05hbWUmcXVvdDssJnF1b3Q7TGluZSBDb3ZlcmFnZSZxdW90OywmcXVvdDtNdXRhdGlvbiBDb3ZlcmFnZSZxdW90OywmcXVvdDtDTEFTUyZxdW90OywmcXVvdDtUYWJsZTIuSU5TVFJVQ1RJT05fTUlTU0VEJnF1b3Q7LCZxdW90O1RhYmxlMi5JTlNUUlVDVElPTl9DT1ZFUkVEJnF1b3Q7LCZxdW90O1RhYmxlMi5CUkFOQ0hfTUlTU0VEJnF1b3Q7LCZxdW90O1RhYmxlMi5CUkFOQ0hfQ09WRVJFRCZxdW90OywmcXVvdDtUYWJsZTIuQ09NUExFWElUWV9NSVNTRUQmcXVvdDssJnF1b3Q7VGFibGUyLkNPTVBMRVhJVFlfQ09WRVJFRCZxdW90O10iIC8+PEVudHJ5IFR5cGU9IkZpbGxTdGF0dXMiIFZhbHVlPSJzQ29tcGxldGUiIC8+PEVudHJ5IFR5cGU9IlJlbGF0aW9uc2hpcEluZm9Db250YWluZXIiIFZhbHVlPSJzeyZxdW90O2NvbHVtbkNvdW50JnF1b3Q7OjEwLCZxdW90O2tleUNvbHVtbk5hbWVzJnF1b3Q7OltdLCZxdW90O3F1ZXJ5UmVsYXRpb25zaGlwcyZxdW90OzpbeyZxdW90O2tleUNvbHVtbkNvdW50JnF1b3Q7OjEsJnF1b3Q7a2V5Q29sdW1uJnF1b3Q7OjMsJnF1b3Q7b3RoZXJLZXlDb2x1bW5JZGVudGl0eSZxdW90OzomcXVvdDtTZWN0aW9uMS9UYWJsZTIvQ2hhbmdlZCBUeXBlLntDTEFTUywyfSZxdW90OywmcXVvdDtLZXlDb2x1bW5Db3VudCZxdW90OzoxfV0sJnF1b3Q7Y29sdW1uSWRlbnRpdGllcyZxdW90OzpbJnF1b3Q7U2VjdGlvbjEvVGFibGUxL0NoYW5nZWQgVHlwZS57TmFtZSwwfSZxdW90OywmcXVvdDtTZWN0aW9uMS9UYWJsZTEvQ2hhbmdlZCBUeXBlLntMaW5lIENvdmVyYWdlLDF9JnF1b3Q7LCZxdW90O1NlY3Rpb24xL1RhYmxlMS9DaGFuZ2VkIFR5cGUue011dGF0aW9uIENvdmVyYWdlLDJ9JnF1b3Q7LCZxdW90O1NlY3Rpb24xL1RhYmxlMS9DaGFuZ2VkIFR5cGUue0NMQVNTLDN9JnF1b3Q7LCZxdW90O1NlY3Rpb24xL1RhYmxlMi9DaGFuZ2VkIFR5cGUue0lOU1RSVUNUSU9OX01JU1NFRCwzfSZxdW90OywmcXVvdDtTZWN0aW9uMS9UYWJsZTIvQ2hhbmdlZCBUeXBlLntJTlNUUlVDVElPTl9DT1ZFUkVELDR9JnF1b3Q7LCZxdW90O1NlY3Rpb24xL1RhYmxlMi9DaGFuZ2VkIFR5cGUue0JSQU5DSF9NSVNTRUQsNX0mcXVvdDssJnF1b3Q7U2VjdGlvbjEvVGFibGUyL0NoYW5nZWQgVHlwZS57QlJBTkNIX0NPVkVSRUQsNn0mcXVvdDssJnF1b3Q7U2VjdGlvbjEvVGFibGUyL0NoYW5nZWQgVHlwZS57Q09NUExFWElUWV9NSVNTRUQsOX0mcXVvdDssJnF1b3Q7U2VjdGlvbjEvVGFibGUyL0NoYW5nZWQgVHlwZS57Q09NUExFWElUWV9DT1ZFUkVELDEwfSZxdW90O10sJnF1b3Q7Q29sdW1uQ291bnQmcXVvdDs6MTAsJnF1b3Q7S2V5Q29sdW1uTmFtZXMmcXVvdDs6W10sJnF1b3Q7Q29sdW1uSWRlbnRpdGllcyZxdW90OzpbJnF1b3Q7U2VjdGlvbjEvVGFibGUxL0NoYW5nZWQgVHlwZS57TmFtZSwwfSZxdW90OywmcXVvdDtTZWN0aW9uMS9UYWJsZTEvQ2hhbmdlZCBUeXBlLntMaW5lIENvdmVyYWdlLDF9JnF1b3Q7LCZxdW90O1NlY3Rpb24xL1RhYmxlMS9DaGFuZ2VkIFR5cGUue011dGF0aW9uIENvdmVyYWdlLDJ9JnF1b3Q7LCZxdW90O1NlY3Rpb24xL1RhYmxlMS9DaGFuZ2VkIFR5cGUue0NMQVNTLDN9JnF1b3Q7LCZxdW90O1NlY3Rpb24xL1RhYmxlMi9DaGFuZ2VkIFR5cGUue0lOU1RSVUNUSU9OX01JU1NFRCwzfSZxdW90OywmcXVvdDtTZWN0aW9uMS9UYWJsZTIvQ2hhbmdlZCBUeXBlLntJTlNUUlVDVElPTl9DT1ZFUkVELDR9JnF1b3Q7LCZxdW90O1NlY3Rpb24xL1RhYmxlMi9DaGFuZ2VkIFR5cGUue0JSQU5DSF9NSVNTRUQsNX0mcXVvdDssJnF1b3Q7U2VjdGlvbjEvVGFibGUyL0NoYW5nZWQgVHlwZS57QlJBTkNIX0NPVkVSRUQsNn0mcXVvdDssJnF1b3Q7U2VjdGlvbjEvVGFibGUyL0NoYW5nZWQgVHlwZS57Q09NUExFWElUWV9NSVNTRUQsOX0mcXVvdDssJnF1b3Q7U2VjdGlvbjEvVGFibGUyL0NoYW5nZWQgVHlwZS57Q09NUExFWElUWV9DT1ZFUkVELDEwfSZxdW90O10sJnF1b3Q7UmVsYXRpb25zaGlwSW5mbyZxdW90OzpbeyZxdW90O2tleUNvbHVtbkNvdW50JnF1b3Q7OjEsJnF1b3Q7a2V5Q29sdW1uJnF1b3Q7OjMsJnF1b3Q7b3RoZXJLZXlDb2x1bW5JZGVudGl0eSZxdW90OzomcXVvdDtTZWN0aW9uMS9UYWJsZTIvQ2hhbmdlZCBUeXBlLntDTEFTUywyfSZxdW90OywmcXVvdDtLZXlDb2x1bW5Db3VudCZxdW90OzoxfV19IiAvPjwvU3RhYmxlRW50cmllcz48L0l0ZW0+PEl0ZW0+PEl0ZW1Mb2NhdGlvbj48SXRlbVR5cGU+Rm9ybXVsYTwvSXRlbVR5cGU+PEl0ZW1QYXRoPlNlY3Rpb24xL01lcmdlMS9Tb3VyY2U8L0l0ZW1QYXRoPjwvSXRlbUxvY2F0aW9uPjxTdGFibGVFbnRyaWVzIC8+PC9JdGVtPjxJdGVtPjxJdGVtTG9jYXRpb24+PEl0ZW1UeXBlPkZvcm11bGE8L0l0ZW1UeXBlPjxJdGVtUGF0aD5TZWN0aW9uMS9NZXJnZTEvRXhwYW5kZWQlMjBUYWJsZTI8L0l0ZW1QYXRoPjwvSXRlbUxvY2F0aW9uPjxTdGFibGVFbnRyaWVzIC8+PC9JdGVtPjwvSXRlbXM+PC9Mb2NhbFBhY2thZ2VNZXRhZGF0YUZpbGU+FgAAAFBLBQYAAAAAAAAAAAAAAAAAAAAAAAAmAQAAAQAAANCMnd8BFdERjHoAwE/Cl+sBAAAAIoxCVi/8D0aMlJ9kKjMSMgAAAAACAAAAAAAQZgAAAAEAACAAAAAV4fNucqtufAl9GLczafVk7cZgNTUO3d5CicQWWTGc9AAAAAAOgAAAAAIAACAAAABPnvo19xIo8OTXOHnVuGkSIcdiPyz36GHY3LmJVsVZsVAAAADiZ83nUKa8iywAzOVk/zQXCaKxIo19rNzm/mxurUL0M+b0Qn65NiZEI9hCq5WAapoJ6cXGyLEx2F6j2eZUMxFpyQIJRxTXGoxiYAfAEVIexEAAAAB8TkZPDqrrKHD2+mOWgj2HT6RUWCOOdnilEfz7PMUzCAeG0njM2f+OLHOwcGvWvfoJL87WwQJI5B64Tq+0Y219</DataMashup>
</file>

<file path=customXml/itemProps1.xml><?xml version="1.0" encoding="utf-8"?>
<ds:datastoreItem xmlns:ds="http://schemas.openxmlformats.org/officeDocument/2006/customXml" ds:itemID="{E5B7B826-37A3-4F5A-848F-4D9D5E887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2020-04-04T15:58:21Z</dcterms:created>
  <dc:creator>Sourabh R B</dc:creator>
  <dc:description/>
  <dc:language>en-US</dc:language>
  <cp:lastModifiedBy/>
  <dcterms:modified xsi:type="dcterms:W3CDTF">2020-04-10T21:18:42Z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