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ravG\Downloads\Excel\Advance Excel Class\"/>
    </mc:Choice>
  </mc:AlternateContent>
  <bookViews>
    <workbookView xWindow="0" yWindow="0" windowWidth="20490" windowHeight="7680" tabRatio="807"/>
  </bookViews>
  <sheets>
    <sheet name="Sumifs 1" sheetId="2" r:id="rId1"/>
    <sheet name="Sumifs 2" sheetId="4" r:id="rId2"/>
    <sheet name="Sumifs 3" sheetId="7" r:id="rId3"/>
    <sheet name="Sumifs 4" sheetId="9" r:id="rId4"/>
    <sheet name="Countif 1" sheetId="6" r:id="rId5"/>
    <sheet name="Countif 2" sheetId="5" r:id="rId6"/>
    <sheet name="Count" sheetId="1" r:id="rId7"/>
    <sheet name="sumi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9" l="1"/>
  <c r="H3" i="9"/>
  <c r="I3" i="9"/>
  <c r="J3" i="9"/>
  <c r="N3" i="9" s="1"/>
  <c r="K3" i="9"/>
  <c r="L3" i="9"/>
  <c r="M3" i="9"/>
  <c r="A4" i="9"/>
  <c r="H4" i="9"/>
  <c r="N4" i="9" s="1"/>
  <c r="I4" i="9"/>
  <c r="J4" i="9"/>
  <c r="K4" i="9"/>
  <c r="L4" i="9"/>
  <c r="M4" i="9"/>
  <c r="A5" i="9"/>
  <c r="H5" i="9"/>
  <c r="N5" i="9" s="1"/>
  <c r="I5" i="9"/>
  <c r="J5" i="9"/>
  <c r="K5" i="9"/>
  <c r="L5" i="9"/>
  <c r="M5" i="9"/>
  <c r="A6" i="9"/>
  <c r="A7" i="9" s="1"/>
  <c r="H15" i="9"/>
  <c r="N15" i="9" s="1"/>
  <c r="I15" i="9"/>
  <c r="J15" i="9"/>
  <c r="K15" i="9"/>
  <c r="L15" i="9"/>
  <c r="M15" i="9"/>
  <c r="H16" i="9"/>
  <c r="N16" i="9" s="1"/>
  <c r="I16" i="9"/>
  <c r="J16" i="9"/>
  <c r="K16" i="9"/>
  <c r="L16" i="9"/>
  <c r="M16" i="9"/>
  <c r="H17" i="9"/>
  <c r="N17" i="9" s="1"/>
  <c r="I17" i="9"/>
  <c r="J17" i="9"/>
  <c r="K17" i="9"/>
  <c r="L17" i="9"/>
  <c r="M17" i="9"/>
  <c r="D20" i="9"/>
  <c r="A8" i="9" l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l="1"/>
  <c r="C11" i="8" l="1" a="1"/>
  <c r="C11" i="8" s="1"/>
  <c r="K4" i="7"/>
  <c r="L4" i="7"/>
  <c r="M4" i="7"/>
  <c r="K5" i="7"/>
  <c r="L5" i="7"/>
  <c r="M5" i="7"/>
  <c r="K6" i="7"/>
  <c r="L6" i="7"/>
  <c r="M6" i="7"/>
  <c r="F4" i="6"/>
  <c r="G4" i="6"/>
  <c r="H4" i="6"/>
  <c r="I4" i="6"/>
  <c r="J4" i="6" s="1"/>
  <c r="F5" i="6"/>
  <c r="G5" i="6"/>
  <c r="H5" i="6"/>
  <c r="J5" i="6" s="1"/>
  <c r="I5" i="6"/>
  <c r="F6" i="6"/>
  <c r="G6" i="6"/>
  <c r="G9" i="6" s="1"/>
  <c r="H6" i="6"/>
  <c r="I6" i="6"/>
  <c r="F7" i="6"/>
  <c r="F9" i="6" s="1"/>
  <c r="G7" i="6"/>
  <c r="H7" i="6"/>
  <c r="I7" i="6"/>
  <c r="F8" i="6"/>
  <c r="G8" i="6"/>
  <c r="H8" i="6"/>
  <c r="I8" i="6"/>
  <c r="J8" i="6" s="1"/>
  <c r="H9" i="6"/>
  <c r="E2" i="5"/>
  <c r="E3" i="5"/>
  <c r="E4" i="5"/>
  <c r="E5" i="5"/>
  <c r="K6" i="4"/>
  <c r="L6" i="4"/>
  <c r="G9" i="2"/>
  <c r="C3" i="1"/>
  <c r="C4" i="1"/>
  <c r="C5" i="1"/>
  <c r="C6" i="1"/>
  <c r="C7" i="1"/>
  <c r="C8" i="1"/>
  <c r="C9" i="1"/>
  <c r="C10" i="1"/>
  <c r="C11" i="1"/>
  <c r="C12" i="1"/>
  <c r="C13" i="1"/>
  <c r="J7" i="6" l="1"/>
  <c r="J6" i="6"/>
  <c r="J9" i="6" s="1"/>
  <c r="I9" i="6"/>
</calcChain>
</file>

<file path=xl/comments1.xml><?xml version="1.0" encoding="utf-8"?>
<comments xmlns="http://schemas.openxmlformats.org/spreadsheetml/2006/main">
  <authors>
    <author>mdayne</author>
  </authors>
  <commentList>
    <comment ref="J3" authorId="0" shapeId="0">
      <text>
        <r>
          <rPr>
            <b/>
            <sz val="8"/>
            <color indexed="81"/>
            <rFont val="Tahoma"/>
            <family val="2"/>
          </rPr>
          <t xml:space="preserve">Enter Name Here !!!!
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 xml:space="preserve">Enter Name Here !!!!
</t>
        </r>
      </text>
    </comment>
  </commentList>
</comments>
</file>

<file path=xl/sharedStrings.xml><?xml version="1.0" encoding="utf-8"?>
<sst xmlns="http://schemas.openxmlformats.org/spreadsheetml/2006/main" count="272" uniqueCount="85">
  <si>
    <t>Rajeev</t>
  </si>
  <si>
    <t>Ramesh</t>
  </si>
  <si>
    <t>Rajesh</t>
  </si>
  <si>
    <t>Rana</t>
  </si>
  <si>
    <t>Nitin</t>
  </si>
  <si>
    <t>Ravi</t>
  </si>
  <si>
    <t>Make like below S. no. using if and countA function</t>
  </si>
  <si>
    <t>S. No.</t>
  </si>
  <si>
    <t>Binder</t>
  </si>
  <si>
    <t>Pens</t>
  </si>
  <si>
    <t>Markers</t>
  </si>
  <si>
    <t>please help</t>
  </si>
  <si>
    <t>I did by using  sumproduct function. But I want result by using sumifs function.</t>
  </si>
  <si>
    <t>sumproduct</t>
  </si>
  <si>
    <t>sumifs</t>
  </si>
  <si>
    <t>Item</t>
  </si>
  <si>
    <t>Date between</t>
  </si>
  <si>
    <t>Criteria</t>
  </si>
  <si>
    <t xml:space="preserve">how can I find the sum of Units based on below criteria: </t>
  </si>
  <si>
    <t>Q1</t>
  </si>
  <si>
    <t>Units</t>
  </si>
  <si>
    <t>Date</t>
  </si>
  <si>
    <t>Sum and highlight the no. between &gt;30 and &lt;51</t>
  </si>
  <si>
    <t>41-50</t>
  </si>
  <si>
    <t>31-40</t>
  </si>
  <si>
    <t>21-30</t>
  </si>
  <si>
    <t>10-20</t>
  </si>
  <si>
    <t>Find the numbers which falls in below bracket</t>
  </si>
  <si>
    <t>Numbers</t>
  </si>
  <si>
    <t>City 2</t>
  </si>
  <si>
    <t>UK</t>
  </si>
  <si>
    <t>City 3</t>
  </si>
  <si>
    <t>US</t>
  </si>
  <si>
    <t>Germany</t>
  </si>
  <si>
    <t>City 1</t>
  </si>
  <si>
    <t>India</t>
  </si>
  <si>
    <t>Q. Count the country with city like table 2</t>
  </si>
  <si>
    <t>City 4</t>
  </si>
  <si>
    <t>China</t>
  </si>
  <si>
    <t>Total</t>
  </si>
  <si>
    <t>You will have a summary after running this code :</t>
  </si>
  <si>
    <t>City</t>
  </si>
  <si>
    <t>Country</t>
  </si>
  <si>
    <t>Q Output should be like Table 2</t>
  </si>
  <si>
    <t>Nokia</t>
  </si>
  <si>
    <t>Raj</t>
  </si>
  <si>
    <t>Sumit</t>
  </si>
  <si>
    <t>Amit</t>
  </si>
  <si>
    <t>LG</t>
  </si>
  <si>
    <t>Samsung</t>
  </si>
  <si>
    <t>Brands</t>
  </si>
  <si>
    <t>Enter Name</t>
  </si>
  <si>
    <t>Sales</t>
  </si>
  <si>
    <t>Table2</t>
  </si>
  <si>
    <t>Table1</t>
  </si>
  <si>
    <t>Brand</t>
  </si>
  <si>
    <t>Name</t>
  </si>
  <si>
    <t>Sanjeeet</t>
  </si>
  <si>
    <t>Sandeep</t>
  </si>
  <si>
    <t>Mohit</t>
  </si>
  <si>
    <t>Varun</t>
  </si>
  <si>
    <t>Varun*</t>
  </si>
  <si>
    <t>Sandeep#</t>
  </si>
  <si>
    <t>Raju</t>
  </si>
  <si>
    <t>Rakesh</t>
  </si>
  <si>
    <t>Rajesh*</t>
  </si>
  <si>
    <t>deepak</t>
  </si>
  <si>
    <t>To find the * in a given sheet</t>
  </si>
  <si>
    <t>~*</t>
  </si>
  <si>
    <t>cell</t>
  </si>
  <si>
    <t>XYZ</t>
  </si>
  <si>
    <t>Ink</t>
  </si>
  <si>
    <t>PQR</t>
  </si>
  <si>
    <t>Pen</t>
  </si>
  <si>
    <t>ABC</t>
  </si>
  <si>
    <t>pencil</t>
  </si>
  <si>
    <t>Rubber</t>
  </si>
  <si>
    <t>Book</t>
  </si>
  <si>
    <t>Particulars</t>
  </si>
  <si>
    <t>Sumifs</t>
  </si>
  <si>
    <t>Q. Find out Total amount of Name and product wise</t>
  </si>
  <si>
    <t>Countifs</t>
  </si>
  <si>
    <t>Amount</t>
  </si>
  <si>
    <t>Product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</si>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</sst>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\-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ashed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quotePrefix="1"/>
    <xf numFmtId="1" fontId="0" fillId="0" borderId="0" xfId="0" quotePrefix="1" applyNumberFormat="1"/>
    <xf numFmtId="0" fontId="1" fillId="4" borderId="0" xfId="0" applyFont="1" applyFill="1"/>
    <xf numFmtId="0" fontId="0" fillId="5" borderId="17" xfId="0" applyFill="1" applyBorder="1" applyAlignment="1">
      <alignment wrapText="1"/>
    </xf>
    <xf numFmtId="0" fontId="0" fillId="0" borderId="17" xfId="0" applyBorder="1" applyAlignment="1">
      <alignment horizontal="right" wrapText="1"/>
    </xf>
    <xf numFmtId="0" fontId="0" fillId="0" borderId="17" xfId="0" applyBorder="1" applyAlignment="1">
      <alignment wrapText="1"/>
    </xf>
    <xf numFmtId="0" fontId="0" fillId="2" borderId="17" xfId="0" applyFill="1" applyBorder="1" applyAlignment="1">
      <alignment horizontal="right" wrapText="1"/>
    </xf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7" borderId="17" xfId="0" applyFill="1" applyBorder="1"/>
    <xf numFmtId="0" fontId="1" fillId="7" borderId="17" xfId="0" applyFont="1" applyFill="1" applyBorder="1"/>
    <xf numFmtId="0" fontId="0" fillId="2" borderId="17" xfId="0" applyFill="1" applyBorder="1"/>
    <xf numFmtId="0" fontId="1" fillId="7" borderId="24" xfId="0" applyFont="1" applyFill="1" applyBorder="1"/>
    <xf numFmtId="164" fontId="1" fillId="0" borderId="17" xfId="0" applyNumberFormat="1" applyFont="1" applyBorder="1"/>
    <xf numFmtId="0" fontId="0" fillId="3" borderId="17" xfId="0" applyFill="1" applyBorder="1"/>
    <xf numFmtId="164" fontId="2" fillId="9" borderId="25" xfId="0" applyNumberFormat="1" applyFont="1" applyFill="1" applyBorder="1"/>
    <xf numFmtId="164" fontId="2" fillId="9" borderId="26" xfId="0" applyNumberFormat="1" applyFont="1" applyFill="1" applyBorder="1"/>
    <xf numFmtId="0" fontId="2" fillId="9" borderId="26" xfId="0" applyFont="1" applyFill="1" applyBorder="1"/>
    <xf numFmtId="0" fontId="2" fillId="9" borderId="27" xfId="0" applyFont="1" applyFill="1" applyBorder="1"/>
    <xf numFmtId="0" fontId="5" fillId="0" borderId="0" xfId="0" quotePrefix="1" applyFont="1"/>
    <xf numFmtId="0" fontId="5" fillId="0" borderId="0" xfId="0" applyFont="1"/>
    <xf numFmtId="0" fontId="0" fillId="0" borderId="17" xfId="0" applyBorder="1"/>
    <xf numFmtId="0" fontId="5" fillId="0" borderId="17" xfId="0" applyFont="1" applyBorder="1"/>
    <xf numFmtId="0" fontId="6" fillId="0" borderId="0" xfId="0" applyFont="1" applyBorder="1"/>
    <xf numFmtId="0" fontId="6" fillId="7" borderId="17" xfId="0" applyFont="1" applyFill="1" applyBorder="1"/>
    <xf numFmtId="0" fontId="5" fillId="7" borderId="17" xfId="0" applyFont="1" applyFill="1" applyBorder="1"/>
    <xf numFmtId="0" fontId="0" fillId="2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4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0" fontId="1" fillId="2" borderId="0" xfId="0" applyFont="1" applyFill="1" applyAlignment="1">
      <alignment horizontal="center"/>
    </xf>
    <xf numFmtId="0" fontId="7" fillId="0" borderId="16" xfId="0" applyFont="1" applyBorder="1" applyAlignment="1" applyProtection="1">
      <alignment horizontal="center"/>
      <protection locked="0"/>
    </xf>
    <xf numFmtId="44" fontId="7" fillId="0" borderId="15" xfId="2" applyFont="1" applyBorder="1" applyAlignment="1" applyProtection="1">
      <alignment horizontal="center"/>
      <protection locked="0"/>
    </xf>
    <xf numFmtId="0" fontId="8" fillId="0" borderId="15" xfId="0" applyFont="1" applyBorder="1"/>
    <xf numFmtId="0" fontId="8" fillId="0" borderId="14" xfId="0" applyFont="1" applyBorder="1"/>
    <xf numFmtId="0" fontId="8" fillId="0" borderId="0" xfId="0" applyFont="1"/>
    <xf numFmtId="14" fontId="9" fillId="0" borderId="5" xfId="0" applyNumberFormat="1" applyFont="1" applyBorder="1" applyProtection="1">
      <protection locked="0"/>
    </xf>
    <xf numFmtId="0" fontId="9" fillId="0" borderId="0" xfId="1" applyFont="1" applyBorder="1" applyAlignment="1" applyProtection="1">
      <alignment horizontal="left" vertical="top"/>
      <protection locked="0"/>
    </xf>
    <xf numFmtId="0" fontId="9" fillId="0" borderId="0" xfId="0" applyFont="1" applyFill="1" applyBorder="1" applyProtection="1">
      <protection locked="0"/>
    </xf>
    <xf numFmtId="0" fontId="8" fillId="0" borderId="0" xfId="0" applyFont="1" applyBorder="1"/>
    <xf numFmtId="0" fontId="10" fillId="0" borderId="0" xfId="0" applyFont="1" applyBorder="1"/>
    <xf numFmtId="0" fontId="8" fillId="0" borderId="4" xfId="0" applyFont="1" applyBorder="1"/>
    <xf numFmtId="0" fontId="9" fillId="0" borderId="0" xfId="0" applyFont="1" applyBorder="1" applyProtection="1">
      <protection locked="0"/>
    </xf>
    <xf numFmtId="0" fontId="11" fillId="0" borderId="1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7" fillId="0" borderId="1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44" fontId="7" fillId="0" borderId="9" xfId="2" applyFont="1" applyBorder="1" applyAlignment="1" applyProtection="1">
      <alignment horizontal="center"/>
      <protection locked="0"/>
    </xf>
    <xf numFmtId="14" fontId="9" fillId="0" borderId="8" xfId="0" applyNumberFormat="1" applyFont="1" applyBorder="1" applyProtection="1">
      <protection locked="0"/>
    </xf>
    <xf numFmtId="14" fontId="9" fillId="0" borderId="7" xfId="0" applyNumberFormat="1" applyFont="1" applyBorder="1" applyProtection="1">
      <protection locked="0"/>
    </xf>
    <xf numFmtId="0" fontId="9" fillId="0" borderId="6" xfId="1" applyFont="1" applyBorder="1" applyAlignment="1" applyProtection="1">
      <alignment horizontal="left" vertical="top"/>
      <protection locked="0"/>
    </xf>
    <xf numFmtId="0" fontId="8" fillId="2" borderId="0" xfId="0" applyFont="1" applyFill="1" applyBorder="1"/>
    <xf numFmtId="14" fontId="9" fillId="0" borderId="3" xfId="0" applyNumberFormat="1" applyFont="1" applyBorder="1" applyProtection="1"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2" xfId="0" applyFont="1" applyBorder="1" applyProtection="1">
      <protection locked="0"/>
    </xf>
    <xf numFmtId="0" fontId="8" fillId="0" borderId="2" xfId="0" applyFont="1" applyBorder="1"/>
    <xf numFmtId="0" fontId="8" fillId="0" borderId="1" xfId="0" applyFont="1" applyBorder="1"/>
  </cellXfs>
  <cellStyles count="3">
    <cellStyle name="Currency_TapePivot" xfId="2"/>
    <cellStyle name="Normal" xfId="0" builtinId="0"/>
    <cellStyle name="Normal_TapePivot" xfId="1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3"/>
  <sheetViews>
    <sheetView tabSelected="1" workbookViewId="0"/>
  </sheetViews>
  <sheetFormatPr defaultRowHeight="15" x14ac:dyDescent="0.25"/>
  <cols>
    <col min="1" max="1" width="11" style="42" customWidth="1"/>
    <col min="2" max="5" width="9.140625" style="42"/>
    <col min="6" max="6" width="10.42578125" style="42" customWidth="1"/>
    <col min="7" max="7" width="12.7109375" style="42" customWidth="1"/>
    <col min="8" max="16384" width="9.140625" style="42"/>
  </cols>
  <sheetData>
    <row r="1" spans="1:11" x14ac:dyDescent="0.25">
      <c r="A1" s="38" t="s">
        <v>21</v>
      </c>
      <c r="B1" s="39" t="s">
        <v>15</v>
      </c>
      <c r="C1" s="39" t="s">
        <v>20</v>
      </c>
      <c r="D1" s="40"/>
      <c r="E1" s="40"/>
      <c r="F1" s="40"/>
      <c r="G1" s="40"/>
      <c r="H1" s="40"/>
      <c r="I1" s="40"/>
      <c r="J1" s="40"/>
      <c r="K1" s="41"/>
    </row>
    <row r="2" spans="1:11" x14ac:dyDescent="0.25">
      <c r="A2" s="43">
        <v>40179</v>
      </c>
      <c r="B2" s="44" t="s">
        <v>8</v>
      </c>
      <c r="C2" s="45">
        <v>58</v>
      </c>
      <c r="D2" s="46"/>
      <c r="E2" s="47" t="s">
        <v>19</v>
      </c>
      <c r="F2" s="46" t="s">
        <v>18</v>
      </c>
      <c r="G2" s="46"/>
      <c r="H2" s="46"/>
      <c r="I2" s="46"/>
      <c r="J2" s="46"/>
      <c r="K2" s="48"/>
    </row>
    <row r="3" spans="1:11" ht="15.75" thickBot="1" x14ac:dyDescent="0.3">
      <c r="A3" s="43">
        <v>40180</v>
      </c>
      <c r="B3" s="44" t="s">
        <v>9</v>
      </c>
      <c r="C3" s="49">
        <v>5</v>
      </c>
      <c r="D3" s="46"/>
      <c r="E3" s="46"/>
      <c r="F3" s="46"/>
      <c r="G3" s="46"/>
      <c r="H3" s="46"/>
      <c r="I3" s="46"/>
      <c r="J3" s="46"/>
      <c r="K3" s="48"/>
    </row>
    <row r="4" spans="1:11" ht="18.75" x14ac:dyDescent="0.3">
      <c r="A4" s="43">
        <v>40181</v>
      </c>
      <c r="B4" s="44" t="s">
        <v>9</v>
      </c>
      <c r="C4" s="49">
        <v>30</v>
      </c>
      <c r="D4" s="46"/>
      <c r="E4" s="46"/>
      <c r="F4" s="50" t="s">
        <v>17</v>
      </c>
      <c r="G4" s="51"/>
      <c r="H4" s="52"/>
      <c r="I4" s="46"/>
      <c r="J4" s="46"/>
      <c r="K4" s="48"/>
    </row>
    <row r="5" spans="1:11" x14ac:dyDescent="0.25">
      <c r="A5" s="43">
        <v>40182</v>
      </c>
      <c r="B5" s="44" t="s">
        <v>8</v>
      </c>
      <c r="C5" s="45">
        <v>20</v>
      </c>
      <c r="D5" s="46"/>
      <c r="E5" s="46"/>
      <c r="F5" s="53" t="s">
        <v>16</v>
      </c>
      <c r="G5" s="54"/>
      <c r="H5" s="55" t="s">
        <v>15</v>
      </c>
      <c r="I5" s="46"/>
      <c r="J5" s="46"/>
      <c r="K5" s="48"/>
    </row>
    <row r="6" spans="1:11" ht="15.75" thickBot="1" x14ac:dyDescent="0.3">
      <c r="A6" s="43">
        <v>40183</v>
      </c>
      <c r="B6" s="44" t="s">
        <v>8</v>
      </c>
      <c r="C6" s="49">
        <v>36</v>
      </c>
      <c r="D6" s="46"/>
      <c r="E6" s="46"/>
      <c r="F6" s="56">
        <v>40179</v>
      </c>
      <c r="G6" s="57">
        <v>40182</v>
      </c>
      <c r="H6" s="58" t="s">
        <v>8</v>
      </c>
      <c r="I6" s="46"/>
      <c r="J6" s="46"/>
      <c r="K6" s="48"/>
    </row>
    <row r="7" spans="1:11" x14ac:dyDescent="0.25">
      <c r="A7" s="43">
        <v>40184</v>
      </c>
      <c r="B7" s="44" t="s">
        <v>10</v>
      </c>
      <c r="C7" s="49">
        <v>40</v>
      </c>
      <c r="D7" s="46"/>
      <c r="E7" s="46"/>
      <c r="F7" s="46"/>
      <c r="G7" s="46"/>
      <c r="H7" s="46"/>
      <c r="I7" s="46"/>
      <c r="J7" s="46"/>
      <c r="K7" s="48"/>
    </row>
    <row r="8" spans="1:11" x14ac:dyDescent="0.25">
      <c r="A8" s="43">
        <v>40185</v>
      </c>
      <c r="B8" s="44" t="s">
        <v>8</v>
      </c>
      <c r="C8" s="49">
        <v>77</v>
      </c>
      <c r="D8" s="46"/>
      <c r="E8" s="46"/>
      <c r="F8" s="47" t="s">
        <v>14</v>
      </c>
      <c r="G8" s="47" t="s">
        <v>13</v>
      </c>
      <c r="H8" s="46"/>
      <c r="I8" s="46"/>
      <c r="J8" s="46"/>
      <c r="K8" s="48"/>
    </row>
    <row r="9" spans="1:11" x14ac:dyDescent="0.25">
      <c r="A9" s="43">
        <v>40186</v>
      </c>
      <c r="B9" s="44" t="s">
        <v>9</v>
      </c>
      <c r="C9" s="49">
        <v>5</v>
      </c>
      <c r="D9" s="46"/>
      <c r="E9" s="46"/>
      <c r="F9" s="46"/>
      <c r="G9" s="59">
        <f>SUMPRODUCT(($A$2:$A$43&gt;=F6)*($A$2:$A$43&lt;=G6)*($B$2:$B$43=$H$6)*($C$2:$C$43))</f>
        <v>78</v>
      </c>
      <c r="H9" s="46"/>
      <c r="I9" s="46"/>
      <c r="J9" s="46"/>
      <c r="K9" s="48"/>
    </row>
    <row r="10" spans="1:11" x14ac:dyDescent="0.25">
      <c r="A10" s="43">
        <v>40187</v>
      </c>
      <c r="B10" s="44" t="s">
        <v>9</v>
      </c>
      <c r="C10" s="49">
        <v>59</v>
      </c>
      <c r="D10" s="46"/>
      <c r="E10" s="46"/>
      <c r="F10" s="46"/>
      <c r="G10" s="46"/>
      <c r="H10" s="46"/>
      <c r="I10" s="46"/>
      <c r="J10" s="46"/>
      <c r="K10" s="48"/>
    </row>
    <row r="11" spans="1:11" x14ac:dyDescent="0.25">
      <c r="A11" s="43">
        <v>40188</v>
      </c>
      <c r="B11" s="44" t="s">
        <v>8</v>
      </c>
      <c r="C11" s="49">
        <v>47</v>
      </c>
      <c r="D11" s="46"/>
      <c r="E11" s="46" t="s">
        <v>12</v>
      </c>
      <c r="F11" s="46"/>
      <c r="G11" s="46"/>
      <c r="H11" s="46"/>
      <c r="I11" s="46"/>
      <c r="J11" s="46"/>
      <c r="K11" s="48"/>
    </row>
    <row r="12" spans="1:11" x14ac:dyDescent="0.25">
      <c r="A12" s="43">
        <v>40189</v>
      </c>
      <c r="B12" s="44" t="s">
        <v>8</v>
      </c>
      <c r="C12" s="49">
        <v>30</v>
      </c>
      <c r="D12" s="46"/>
      <c r="E12" s="46" t="s">
        <v>11</v>
      </c>
      <c r="F12" s="46"/>
      <c r="G12" s="46"/>
      <c r="H12" s="46"/>
      <c r="I12" s="46"/>
      <c r="J12" s="46"/>
      <c r="K12" s="48"/>
    </row>
    <row r="13" spans="1:11" x14ac:dyDescent="0.25">
      <c r="A13" s="43">
        <v>40190</v>
      </c>
      <c r="B13" s="44" t="s">
        <v>10</v>
      </c>
      <c r="C13" s="49">
        <v>28</v>
      </c>
      <c r="D13" s="46"/>
      <c r="E13" s="46"/>
      <c r="F13" s="46"/>
      <c r="G13" s="46"/>
      <c r="H13" s="46"/>
      <c r="I13" s="46"/>
      <c r="J13" s="46"/>
      <c r="K13" s="48"/>
    </row>
    <row r="14" spans="1:11" x14ac:dyDescent="0.25">
      <c r="A14" s="43">
        <v>40191</v>
      </c>
      <c r="B14" s="44" t="s">
        <v>8</v>
      </c>
      <c r="C14" s="49">
        <v>80</v>
      </c>
      <c r="D14" s="46"/>
      <c r="E14" s="46"/>
      <c r="F14" s="46"/>
      <c r="G14" s="46"/>
      <c r="H14" s="46"/>
      <c r="I14" s="46"/>
      <c r="J14" s="46"/>
      <c r="K14" s="48"/>
    </row>
    <row r="15" spans="1:11" x14ac:dyDescent="0.25">
      <c r="A15" s="43">
        <v>40192</v>
      </c>
      <c r="B15" s="44" t="s">
        <v>9</v>
      </c>
      <c r="C15" s="49">
        <v>41</v>
      </c>
      <c r="D15" s="46"/>
      <c r="E15" s="46"/>
      <c r="F15" s="46"/>
      <c r="G15" s="46"/>
      <c r="H15" s="46"/>
      <c r="I15" s="46"/>
      <c r="J15" s="46"/>
      <c r="K15" s="48"/>
    </row>
    <row r="16" spans="1:11" x14ac:dyDescent="0.25">
      <c r="A16" s="43">
        <v>40193</v>
      </c>
      <c r="B16" s="44" t="s">
        <v>9</v>
      </c>
      <c r="C16" s="49">
        <v>71</v>
      </c>
      <c r="D16" s="46"/>
      <c r="E16" s="46"/>
      <c r="F16" s="46"/>
      <c r="G16" s="46"/>
      <c r="H16" s="46"/>
      <c r="I16" s="46"/>
      <c r="J16" s="46"/>
      <c r="K16" s="48"/>
    </row>
    <row r="17" spans="1:11" x14ac:dyDescent="0.25">
      <c r="A17" s="43">
        <v>40194</v>
      </c>
      <c r="B17" s="44" t="s">
        <v>8</v>
      </c>
      <c r="C17" s="49">
        <v>10</v>
      </c>
      <c r="D17" s="46"/>
      <c r="E17" s="46"/>
      <c r="F17" s="46"/>
      <c r="G17" s="46"/>
      <c r="H17" s="46"/>
      <c r="I17" s="46"/>
      <c r="J17" s="46"/>
      <c r="K17" s="48"/>
    </row>
    <row r="18" spans="1:11" x14ac:dyDescent="0.25">
      <c r="A18" s="43">
        <v>40195</v>
      </c>
      <c r="B18" s="44" t="s">
        <v>8</v>
      </c>
      <c r="C18" s="49">
        <v>30</v>
      </c>
      <c r="D18" s="46"/>
      <c r="E18" s="46"/>
      <c r="F18" s="46"/>
      <c r="G18" s="46"/>
      <c r="H18" s="46"/>
      <c r="I18" s="46"/>
      <c r="J18" s="46"/>
      <c r="K18" s="48"/>
    </row>
    <row r="19" spans="1:11" x14ac:dyDescent="0.25">
      <c r="A19" s="43">
        <v>40196</v>
      </c>
      <c r="B19" s="44" t="s">
        <v>10</v>
      </c>
      <c r="C19" s="49">
        <v>16</v>
      </c>
      <c r="D19" s="46"/>
      <c r="E19" s="46"/>
      <c r="F19" s="46"/>
      <c r="G19" s="46"/>
      <c r="H19" s="46"/>
      <c r="I19" s="46"/>
      <c r="J19" s="46"/>
      <c r="K19" s="48"/>
    </row>
    <row r="20" spans="1:11" x14ac:dyDescent="0.25">
      <c r="A20" s="43">
        <v>40197</v>
      </c>
      <c r="B20" s="44" t="s">
        <v>8</v>
      </c>
      <c r="C20" s="49">
        <v>2</v>
      </c>
      <c r="D20" s="46"/>
      <c r="E20" s="46"/>
      <c r="F20" s="46"/>
      <c r="G20" s="46"/>
      <c r="H20" s="46"/>
      <c r="I20" s="46"/>
      <c r="J20" s="46"/>
      <c r="K20" s="48"/>
    </row>
    <row r="21" spans="1:11" x14ac:dyDescent="0.25">
      <c r="A21" s="43">
        <v>40198</v>
      </c>
      <c r="B21" s="44" t="s">
        <v>9</v>
      </c>
      <c r="C21" s="49">
        <v>65</v>
      </c>
      <c r="D21" s="46"/>
      <c r="E21" s="46"/>
      <c r="F21" s="46"/>
      <c r="G21" s="46"/>
      <c r="H21" s="46"/>
      <c r="I21" s="46"/>
      <c r="J21" s="46"/>
      <c r="K21" s="48"/>
    </row>
    <row r="22" spans="1:11" x14ac:dyDescent="0.25">
      <c r="A22" s="43">
        <v>40199</v>
      </c>
      <c r="B22" s="44" t="s">
        <v>9</v>
      </c>
      <c r="C22" s="49">
        <v>26</v>
      </c>
      <c r="D22" s="46"/>
      <c r="E22" s="46"/>
      <c r="F22" s="46"/>
      <c r="G22" s="46"/>
      <c r="H22" s="46"/>
      <c r="I22" s="46"/>
      <c r="J22" s="46"/>
      <c r="K22" s="48"/>
    </row>
    <row r="23" spans="1:11" x14ac:dyDescent="0.25">
      <c r="A23" s="43">
        <v>40200</v>
      </c>
      <c r="B23" s="44" t="s">
        <v>8</v>
      </c>
      <c r="C23" s="49">
        <v>28</v>
      </c>
      <c r="D23" s="46"/>
      <c r="E23" s="46"/>
      <c r="F23" s="46"/>
      <c r="G23" s="46"/>
      <c r="H23" s="46"/>
      <c r="I23" s="46"/>
      <c r="J23" s="46"/>
      <c r="K23" s="48"/>
    </row>
    <row r="24" spans="1:11" x14ac:dyDescent="0.25">
      <c r="A24" s="43">
        <v>40201</v>
      </c>
      <c r="B24" s="44" t="s">
        <v>8</v>
      </c>
      <c r="C24" s="49">
        <v>53</v>
      </c>
      <c r="D24" s="46"/>
      <c r="E24" s="46"/>
      <c r="F24" s="46"/>
      <c r="G24" s="46"/>
      <c r="H24" s="46"/>
      <c r="I24" s="46"/>
      <c r="J24" s="46"/>
      <c r="K24" s="48"/>
    </row>
    <row r="25" spans="1:11" x14ac:dyDescent="0.25">
      <c r="A25" s="43">
        <v>40202</v>
      </c>
      <c r="B25" s="44" t="s">
        <v>10</v>
      </c>
      <c r="C25" s="49">
        <v>16</v>
      </c>
      <c r="D25" s="46"/>
      <c r="E25" s="46"/>
      <c r="F25" s="46"/>
      <c r="G25" s="46"/>
      <c r="H25" s="46"/>
      <c r="I25" s="46"/>
      <c r="J25" s="46"/>
      <c r="K25" s="48"/>
    </row>
    <row r="26" spans="1:11" x14ac:dyDescent="0.25">
      <c r="A26" s="43">
        <v>40203</v>
      </c>
      <c r="B26" s="44" t="s">
        <v>8</v>
      </c>
      <c r="C26" s="49">
        <v>11</v>
      </c>
      <c r="D26" s="46"/>
      <c r="E26" s="46"/>
      <c r="F26" s="46"/>
      <c r="G26" s="46"/>
      <c r="H26" s="46"/>
      <c r="I26" s="46"/>
      <c r="J26" s="46"/>
      <c r="K26" s="48"/>
    </row>
    <row r="27" spans="1:11" x14ac:dyDescent="0.25">
      <c r="A27" s="43">
        <v>40204</v>
      </c>
      <c r="B27" s="44" t="s">
        <v>9</v>
      </c>
      <c r="C27" s="49">
        <v>99</v>
      </c>
      <c r="D27" s="46"/>
      <c r="E27" s="46"/>
      <c r="F27" s="46"/>
      <c r="G27" s="46"/>
      <c r="H27" s="46"/>
      <c r="I27" s="46"/>
      <c r="J27" s="46"/>
      <c r="K27" s="48"/>
    </row>
    <row r="28" spans="1:11" x14ac:dyDescent="0.25">
      <c r="A28" s="43">
        <v>40205</v>
      </c>
      <c r="B28" s="44" t="s">
        <v>9</v>
      </c>
      <c r="C28" s="49">
        <v>91</v>
      </c>
      <c r="D28" s="46"/>
      <c r="E28" s="46"/>
      <c r="F28" s="46"/>
      <c r="G28" s="46"/>
      <c r="H28" s="46"/>
      <c r="I28" s="46"/>
      <c r="J28" s="46"/>
      <c r="K28" s="48"/>
    </row>
    <row r="29" spans="1:11" x14ac:dyDescent="0.25">
      <c r="A29" s="43">
        <v>40205</v>
      </c>
      <c r="B29" s="44" t="s">
        <v>9</v>
      </c>
      <c r="C29" s="49">
        <v>70</v>
      </c>
      <c r="D29" s="46"/>
      <c r="E29" s="46"/>
      <c r="F29" s="46"/>
      <c r="G29" s="46"/>
      <c r="H29" s="46"/>
      <c r="I29" s="46"/>
      <c r="J29" s="46"/>
      <c r="K29" s="48"/>
    </row>
    <row r="30" spans="1:11" x14ac:dyDescent="0.25">
      <c r="A30" s="43">
        <v>40206</v>
      </c>
      <c r="B30" s="44" t="s">
        <v>8</v>
      </c>
      <c r="C30" s="49">
        <v>100</v>
      </c>
      <c r="D30" s="46"/>
      <c r="E30" s="46"/>
      <c r="F30" s="46"/>
      <c r="G30" s="46"/>
      <c r="H30" s="46"/>
      <c r="I30" s="46"/>
      <c r="J30" s="46"/>
      <c r="K30" s="48"/>
    </row>
    <row r="31" spans="1:11" x14ac:dyDescent="0.25">
      <c r="A31" s="43">
        <v>40206</v>
      </c>
      <c r="B31" s="44" t="s">
        <v>8</v>
      </c>
      <c r="C31" s="49">
        <v>68</v>
      </c>
      <c r="D31" s="46"/>
      <c r="E31" s="46"/>
      <c r="F31" s="46"/>
      <c r="G31" s="46"/>
      <c r="H31" s="46"/>
      <c r="I31" s="46"/>
      <c r="J31" s="46"/>
      <c r="K31" s="48"/>
    </row>
    <row r="32" spans="1:11" x14ac:dyDescent="0.25">
      <c r="A32" s="43">
        <v>40207</v>
      </c>
      <c r="B32" s="44" t="s">
        <v>8</v>
      </c>
      <c r="C32" s="49">
        <v>38</v>
      </c>
      <c r="D32" s="46"/>
      <c r="E32" s="46"/>
      <c r="F32" s="46"/>
      <c r="G32" s="46"/>
      <c r="H32" s="46"/>
      <c r="I32" s="46"/>
      <c r="J32" s="46"/>
      <c r="K32" s="48"/>
    </row>
    <row r="33" spans="1:11" x14ac:dyDescent="0.25">
      <c r="A33" s="43">
        <v>40207</v>
      </c>
      <c r="B33" s="44" t="s">
        <v>8</v>
      </c>
      <c r="C33" s="49">
        <v>30</v>
      </c>
      <c r="D33" s="46"/>
      <c r="E33" s="46"/>
      <c r="F33" s="46"/>
      <c r="G33" s="46"/>
      <c r="H33" s="46"/>
      <c r="I33" s="46"/>
      <c r="J33" s="46"/>
      <c r="K33" s="48"/>
    </row>
    <row r="34" spans="1:11" x14ac:dyDescent="0.25">
      <c r="A34" s="43">
        <v>40208</v>
      </c>
      <c r="B34" s="44" t="s">
        <v>10</v>
      </c>
      <c r="C34" s="49">
        <v>65</v>
      </c>
      <c r="D34" s="46"/>
      <c r="E34" s="46"/>
      <c r="F34" s="46"/>
      <c r="G34" s="46"/>
      <c r="H34" s="46"/>
      <c r="I34" s="46"/>
      <c r="J34" s="46"/>
      <c r="K34" s="48"/>
    </row>
    <row r="35" spans="1:11" x14ac:dyDescent="0.25">
      <c r="A35" s="43">
        <v>40208</v>
      </c>
      <c r="B35" s="44" t="s">
        <v>10</v>
      </c>
      <c r="C35" s="49">
        <v>41</v>
      </c>
      <c r="D35" s="46"/>
      <c r="E35" s="46"/>
      <c r="F35" s="46"/>
      <c r="G35" s="46"/>
      <c r="H35" s="46"/>
      <c r="I35" s="46"/>
      <c r="J35" s="46"/>
      <c r="K35" s="48"/>
    </row>
    <row r="36" spans="1:11" x14ac:dyDescent="0.25">
      <c r="A36" s="43">
        <v>40209</v>
      </c>
      <c r="B36" s="44" t="s">
        <v>8</v>
      </c>
      <c r="C36" s="49">
        <v>28</v>
      </c>
      <c r="D36" s="46"/>
      <c r="E36" s="46"/>
      <c r="F36" s="46"/>
      <c r="G36" s="46"/>
      <c r="H36" s="46"/>
      <c r="I36" s="46"/>
      <c r="J36" s="46"/>
      <c r="K36" s="48"/>
    </row>
    <row r="37" spans="1:11" x14ac:dyDescent="0.25">
      <c r="A37" s="43">
        <v>40209</v>
      </c>
      <c r="B37" s="44" t="s">
        <v>8</v>
      </c>
      <c r="C37" s="49">
        <v>5</v>
      </c>
      <c r="D37" s="46"/>
      <c r="E37" s="46"/>
      <c r="F37" s="46"/>
      <c r="G37" s="46"/>
      <c r="H37" s="46"/>
      <c r="I37" s="46"/>
      <c r="J37" s="46"/>
      <c r="K37" s="48"/>
    </row>
    <row r="38" spans="1:11" x14ac:dyDescent="0.25">
      <c r="A38" s="43">
        <v>40210</v>
      </c>
      <c r="B38" s="44" t="s">
        <v>9</v>
      </c>
      <c r="C38" s="49">
        <v>10</v>
      </c>
      <c r="D38" s="46"/>
      <c r="E38" s="46"/>
      <c r="F38" s="46"/>
      <c r="G38" s="46"/>
      <c r="H38" s="46"/>
      <c r="I38" s="46"/>
      <c r="J38" s="46"/>
      <c r="K38" s="48"/>
    </row>
    <row r="39" spans="1:11" x14ac:dyDescent="0.25">
      <c r="A39" s="43">
        <v>40210</v>
      </c>
      <c r="B39" s="44" t="s">
        <v>9</v>
      </c>
      <c r="C39" s="49">
        <v>10</v>
      </c>
      <c r="D39" s="46"/>
      <c r="E39" s="46"/>
      <c r="F39" s="46"/>
      <c r="G39" s="46"/>
      <c r="H39" s="46"/>
      <c r="I39" s="46"/>
      <c r="J39" s="46"/>
      <c r="K39" s="48"/>
    </row>
    <row r="40" spans="1:11" x14ac:dyDescent="0.25">
      <c r="A40" s="43">
        <v>40211</v>
      </c>
      <c r="B40" s="44" t="s">
        <v>9</v>
      </c>
      <c r="C40" s="49">
        <v>56</v>
      </c>
      <c r="D40" s="46"/>
      <c r="E40" s="46"/>
      <c r="F40" s="46"/>
      <c r="G40" s="46"/>
      <c r="H40" s="46"/>
      <c r="I40" s="46"/>
      <c r="J40" s="46"/>
      <c r="K40" s="48"/>
    </row>
    <row r="41" spans="1:11" x14ac:dyDescent="0.25">
      <c r="A41" s="43">
        <v>40211</v>
      </c>
      <c r="B41" s="44" t="s">
        <v>9</v>
      </c>
      <c r="C41" s="49">
        <v>56</v>
      </c>
      <c r="D41" s="46"/>
      <c r="E41" s="46"/>
      <c r="F41" s="46"/>
      <c r="G41" s="46"/>
      <c r="H41" s="46"/>
      <c r="I41" s="46"/>
      <c r="J41" s="46"/>
      <c r="K41" s="48"/>
    </row>
    <row r="42" spans="1:11" x14ac:dyDescent="0.25">
      <c r="A42" s="43">
        <v>40212</v>
      </c>
      <c r="B42" s="44" t="s">
        <v>8</v>
      </c>
      <c r="C42" s="49">
        <v>95</v>
      </c>
      <c r="D42" s="46"/>
      <c r="E42" s="46"/>
      <c r="F42" s="46"/>
      <c r="G42" s="46"/>
      <c r="H42" s="46"/>
      <c r="I42" s="46"/>
      <c r="J42" s="46"/>
      <c r="K42" s="48"/>
    </row>
    <row r="43" spans="1:11" x14ac:dyDescent="0.25">
      <c r="A43" s="60">
        <v>40212</v>
      </c>
      <c r="B43" s="61" t="s">
        <v>8</v>
      </c>
      <c r="C43" s="62">
        <v>98</v>
      </c>
      <c r="D43" s="63"/>
      <c r="E43" s="63"/>
      <c r="F43" s="63"/>
      <c r="G43" s="63"/>
      <c r="H43" s="63"/>
      <c r="I43" s="63"/>
      <c r="J43" s="63"/>
      <c r="K43" s="64"/>
    </row>
  </sheetData>
  <mergeCells count="2">
    <mergeCell ref="F5:G5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O13"/>
  <sheetViews>
    <sheetView workbookViewId="0">
      <selection activeCell="K3" sqref="K3"/>
    </sheetView>
  </sheetViews>
  <sheetFormatPr defaultRowHeight="15" x14ac:dyDescent="0.25"/>
  <sheetData>
    <row r="2" spans="3:15" x14ac:dyDescent="0.25">
      <c r="K2" s="32" t="s">
        <v>22</v>
      </c>
      <c r="L2" s="32"/>
      <c r="M2" s="32"/>
      <c r="N2" s="32"/>
      <c r="O2" s="32"/>
    </row>
    <row r="4" spans="3:15" x14ac:dyDescent="0.25">
      <c r="C4">
        <v>61</v>
      </c>
      <c r="D4">
        <v>79</v>
      </c>
      <c r="E4">
        <v>40</v>
      </c>
      <c r="F4">
        <v>99</v>
      </c>
      <c r="G4">
        <v>32</v>
      </c>
      <c r="H4">
        <v>37</v>
      </c>
    </row>
    <row r="5" spans="3:15" x14ac:dyDescent="0.25">
      <c r="C5">
        <v>40</v>
      </c>
      <c r="D5">
        <v>55</v>
      </c>
      <c r="E5">
        <v>56</v>
      </c>
      <c r="F5">
        <v>79</v>
      </c>
      <c r="G5">
        <v>15</v>
      </c>
      <c r="H5">
        <v>36</v>
      </c>
    </row>
    <row r="6" spans="3:15" x14ac:dyDescent="0.25">
      <c r="C6">
        <v>59</v>
      </c>
      <c r="D6">
        <v>17</v>
      </c>
      <c r="E6">
        <v>23</v>
      </c>
      <c r="F6">
        <v>71</v>
      </c>
      <c r="G6">
        <v>62</v>
      </c>
      <c r="H6">
        <v>99</v>
      </c>
      <c r="K6">
        <f>SUMIFS($C$4:$H$13,$C$4:$H$13,"&gt;"&amp;30,$C$4:$H$13,"&lt;51")</f>
        <v>552</v>
      </c>
      <c r="L6">
        <f>SUMIFS($C$4:$H$13,$C$4:$H$13,"&gt;=31",$C$4:$H$13,"&lt;51")</f>
        <v>552</v>
      </c>
    </row>
    <row r="7" spans="3:15" x14ac:dyDescent="0.25">
      <c r="C7">
        <v>77</v>
      </c>
      <c r="D7">
        <v>61</v>
      </c>
      <c r="E7">
        <v>80</v>
      </c>
      <c r="F7">
        <v>14</v>
      </c>
      <c r="G7">
        <v>79</v>
      </c>
      <c r="H7">
        <v>60</v>
      </c>
    </row>
    <row r="8" spans="3:15" x14ac:dyDescent="0.25">
      <c r="C8">
        <v>96</v>
      </c>
      <c r="D8">
        <v>100</v>
      </c>
      <c r="E8">
        <v>73</v>
      </c>
      <c r="F8">
        <v>87</v>
      </c>
      <c r="G8">
        <v>64</v>
      </c>
      <c r="H8">
        <v>72</v>
      </c>
    </row>
    <row r="9" spans="3:15" x14ac:dyDescent="0.25">
      <c r="C9">
        <v>41</v>
      </c>
      <c r="D9">
        <v>89</v>
      </c>
      <c r="E9">
        <v>41</v>
      </c>
      <c r="F9">
        <v>32</v>
      </c>
      <c r="G9">
        <v>41</v>
      </c>
      <c r="H9">
        <v>28</v>
      </c>
    </row>
    <row r="10" spans="3:15" x14ac:dyDescent="0.25">
      <c r="C10">
        <v>27</v>
      </c>
      <c r="D10">
        <v>66</v>
      </c>
      <c r="E10">
        <v>45</v>
      </c>
      <c r="F10">
        <v>84</v>
      </c>
      <c r="G10">
        <v>61</v>
      </c>
      <c r="H10">
        <v>41</v>
      </c>
    </row>
    <row r="11" spans="3:15" x14ac:dyDescent="0.25">
      <c r="C11">
        <v>73</v>
      </c>
      <c r="D11">
        <v>95</v>
      </c>
      <c r="E11">
        <v>54</v>
      </c>
      <c r="F11">
        <v>11</v>
      </c>
      <c r="G11">
        <v>23</v>
      </c>
      <c r="H11">
        <v>80</v>
      </c>
    </row>
    <row r="12" spans="3:15" x14ac:dyDescent="0.25">
      <c r="C12">
        <v>77</v>
      </c>
      <c r="D12">
        <v>99</v>
      </c>
      <c r="E12">
        <v>82</v>
      </c>
      <c r="F12">
        <v>54</v>
      </c>
      <c r="G12">
        <v>71</v>
      </c>
      <c r="H12">
        <v>44</v>
      </c>
    </row>
    <row r="13" spans="3:15" x14ac:dyDescent="0.25">
      <c r="C13">
        <v>44</v>
      </c>
      <c r="D13">
        <v>25</v>
      </c>
      <c r="E13">
        <v>38</v>
      </c>
      <c r="F13">
        <v>14</v>
      </c>
      <c r="G13">
        <v>29</v>
      </c>
      <c r="H13">
        <v>86</v>
      </c>
    </row>
  </sheetData>
  <mergeCells count="1">
    <mergeCell ref="K2:O2"/>
  </mergeCells>
  <conditionalFormatting sqref="C4:H13">
    <cfRule type="expression" dxfId="0" priority="1">
      <formula>AND(C4&gt;30,C4&lt;51)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T11"/>
  <sheetViews>
    <sheetView workbookViewId="0">
      <selection activeCell="M4" sqref="M4"/>
    </sheetView>
  </sheetViews>
  <sheetFormatPr defaultRowHeight="15" x14ac:dyDescent="0.25"/>
  <cols>
    <col min="2" max="2" width="8.85546875" bestFit="1" customWidth="1"/>
    <col min="3" max="3" width="9.42578125" bestFit="1" customWidth="1"/>
    <col min="4" max="5" width="9.28515625" bestFit="1" customWidth="1"/>
    <col min="11" max="11" width="9.5703125" bestFit="1" customWidth="1"/>
    <col min="18" max="18" width="9.5703125" bestFit="1" customWidth="1"/>
  </cols>
  <sheetData>
    <row r="1" spans="1:20" x14ac:dyDescent="0.25">
      <c r="A1" s="24" t="s">
        <v>56</v>
      </c>
      <c r="B1" s="23" t="s">
        <v>55</v>
      </c>
      <c r="C1" s="22">
        <v>41030</v>
      </c>
      <c r="D1" s="22">
        <v>41061</v>
      </c>
      <c r="E1" s="21">
        <v>41091</v>
      </c>
      <c r="L1" s="33" t="s">
        <v>54</v>
      </c>
      <c r="M1" s="33"/>
      <c r="R1" s="33" t="s">
        <v>53</v>
      </c>
      <c r="S1" s="33"/>
    </row>
    <row r="2" spans="1:20" x14ac:dyDescent="0.25">
      <c r="A2" s="14" t="s">
        <v>47</v>
      </c>
      <c r="B2" s="13" t="s">
        <v>49</v>
      </c>
      <c r="C2" s="13">
        <v>376</v>
      </c>
      <c r="D2" s="13">
        <v>239</v>
      </c>
      <c r="E2" s="12">
        <v>181</v>
      </c>
      <c r="K2" s="34" t="s">
        <v>52</v>
      </c>
      <c r="L2" s="34"/>
      <c r="M2" s="34"/>
      <c r="R2" s="34" t="s">
        <v>52</v>
      </c>
      <c r="S2" s="34"/>
      <c r="T2" s="34"/>
    </row>
    <row r="3" spans="1:20" x14ac:dyDescent="0.25">
      <c r="A3" s="14" t="s">
        <v>46</v>
      </c>
      <c r="B3" s="13" t="s">
        <v>49</v>
      </c>
      <c r="C3" s="13">
        <v>319</v>
      </c>
      <c r="D3" s="13">
        <v>124</v>
      </c>
      <c r="E3" s="12">
        <v>344</v>
      </c>
      <c r="I3" s="15" t="s">
        <v>51</v>
      </c>
      <c r="J3" s="20" t="s">
        <v>47</v>
      </c>
      <c r="K3" s="19">
        <v>41030</v>
      </c>
      <c r="L3" s="19">
        <v>41061</v>
      </c>
      <c r="M3" s="19">
        <v>41091</v>
      </c>
      <c r="P3" s="15" t="s">
        <v>51</v>
      </c>
      <c r="Q3" s="20" t="s">
        <v>47</v>
      </c>
      <c r="R3" s="19">
        <v>41030</v>
      </c>
      <c r="S3" s="19">
        <v>41061</v>
      </c>
      <c r="T3" s="19">
        <v>41091</v>
      </c>
    </row>
    <row r="4" spans="1:20" x14ac:dyDescent="0.25">
      <c r="A4" s="14" t="s">
        <v>45</v>
      </c>
      <c r="B4" s="13" t="s">
        <v>49</v>
      </c>
      <c r="C4" s="13">
        <v>451</v>
      </c>
      <c r="D4" s="13">
        <v>140</v>
      </c>
      <c r="E4" s="12">
        <v>438</v>
      </c>
      <c r="I4" s="35" t="s">
        <v>50</v>
      </c>
      <c r="J4" s="18" t="s">
        <v>49</v>
      </c>
      <c r="K4" s="17">
        <f t="shared" ref="K4:M6" si="0">SUMIFS(C$2:C$10,$A$2:$A$10,$J$3,$B$2:$B$10,$J4)</f>
        <v>376</v>
      </c>
      <c r="L4" s="17">
        <f t="shared" si="0"/>
        <v>239</v>
      </c>
      <c r="M4" s="17">
        <f t="shared" si="0"/>
        <v>181</v>
      </c>
      <c r="P4" s="35" t="s">
        <v>50</v>
      </c>
      <c r="Q4" s="18" t="s">
        <v>49</v>
      </c>
      <c r="R4" s="15">
        <v>376</v>
      </c>
      <c r="S4" s="15">
        <v>239</v>
      </c>
      <c r="T4" s="15">
        <v>181</v>
      </c>
    </row>
    <row r="5" spans="1:20" x14ac:dyDescent="0.25">
      <c r="A5" s="14" t="s">
        <v>47</v>
      </c>
      <c r="B5" s="13" t="s">
        <v>48</v>
      </c>
      <c r="C5" s="13">
        <v>289</v>
      </c>
      <c r="D5" s="13">
        <v>378</v>
      </c>
      <c r="E5" s="12">
        <v>315</v>
      </c>
      <c r="I5" s="36"/>
      <c r="J5" s="16" t="s">
        <v>48</v>
      </c>
      <c r="K5" s="17">
        <f t="shared" si="0"/>
        <v>289</v>
      </c>
      <c r="L5" s="17">
        <f t="shared" si="0"/>
        <v>378</v>
      </c>
      <c r="M5" s="17">
        <f t="shared" si="0"/>
        <v>315</v>
      </c>
      <c r="P5" s="36"/>
      <c r="Q5" s="16" t="s">
        <v>48</v>
      </c>
      <c r="R5" s="15">
        <v>289</v>
      </c>
      <c r="S5" s="15">
        <v>378</v>
      </c>
      <c r="T5" s="15">
        <v>315</v>
      </c>
    </row>
    <row r="6" spans="1:20" x14ac:dyDescent="0.25">
      <c r="A6" s="14" t="s">
        <v>46</v>
      </c>
      <c r="B6" s="13" t="s">
        <v>48</v>
      </c>
      <c r="C6" s="13">
        <v>172</v>
      </c>
      <c r="D6" s="13">
        <v>424</v>
      </c>
      <c r="E6" s="12">
        <v>338</v>
      </c>
      <c r="I6" s="36"/>
      <c r="J6" s="16" t="s">
        <v>44</v>
      </c>
      <c r="K6" s="17">
        <f t="shared" si="0"/>
        <v>340</v>
      </c>
      <c r="L6" s="17">
        <f t="shared" si="0"/>
        <v>293</v>
      </c>
      <c r="M6" s="17">
        <f t="shared" si="0"/>
        <v>327</v>
      </c>
      <c r="P6" s="36"/>
      <c r="Q6" s="16" t="s">
        <v>44</v>
      </c>
      <c r="R6" s="15">
        <v>340</v>
      </c>
      <c r="S6" s="15">
        <v>293</v>
      </c>
      <c r="T6" s="15">
        <v>327</v>
      </c>
    </row>
    <row r="7" spans="1:20" x14ac:dyDescent="0.25">
      <c r="A7" s="14" t="s">
        <v>45</v>
      </c>
      <c r="B7" s="13" t="s">
        <v>48</v>
      </c>
      <c r="C7" s="13">
        <v>153</v>
      </c>
      <c r="D7" s="13">
        <v>299</v>
      </c>
      <c r="E7" s="12">
        <v>341</v>
      </c>
    </row>
    <row r="8" spans="1:20" x14ac:dyDescent="0.25">
      <c r="A8" s="14" t="s">
        <v>47</v>
      </c>
      <c r="B8" s="13" t="s">
        <v>44</v>
      </c>
      <c r="C8" s="13">
        <v>340</v>
      </c>
      <c r="D8" s="13">
        <v>293</v>
      </c>
      <c r="E8" s="12">
        <v>327</v>
      </c>
    </row>
    <row r="9" spans="1:20" x14ac:dyDescent="0.25">
      <c r="A9" s="14" t="s">
        <v>46</v>
      </c>
      <c r="B9" s="13" t="s">
        <v>44</v>
      </c>
      <c r="C9" s="13">
        <v>150</v>
      </c>
      <c r="D9" s="13">
        <v>472</v>
      </c>
      <c r="E9" s="12">
        <v>455</v>
      </c>
    </row>
    <row r="10" spans="1:20" ht="15.75" thickBot="1" x14ac:dyDescent="0.3">
      <c r="A10" s="11" t="s">
        <v>45</v>
      </c>
      <c r="B10" s="10" t="s">
        <v>44</v>
      </c>
      <c r="C10" s="10">
        <v>396</v>
      </c>
      <c r="D10" s="10">
        <v>146</v>
      </c>
      <c r="E10" s="9">
        <v>484</v>
      </c>
    </row>
    <row r="11" spans="1:20" ht="15.75" thickTop="1" x14ac:dyDescent="0.25">
      <c r="I11" s="32" t="s">
        <v>43</v>
      </c>
      <c r="J11" s="32"/>
      <c r="K11" s="32"/>
      <c r="L11" s="32"/>
      <c r="M11" s="32"/>
    </row>
  </sheetData>
  <mergeCells count="7">
    <mergeCell ref="L1:M1"/>
    <mergeCell ref="R1:S1"/>
    <mergeCell ref="I11:M11"/>
    <mergeCell ref="K2:M2"/>
    <mergeCell ref="R2:T2"/>
    <mergeCell ref="I4:I6"/>
    <mergeCell ref="P4:P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0"/>
  <sheetViews>
    <sheetView workbookViewId="0"/>
  </sheetViews>
  <sheetFormatPr defaultRowHeight="15" x14ac:dyDescent="0.25"/>
  <cols>
    <col min="6" max="6" width="25" bestFit="1" customWidth="1"/>
    <col min="8" max="8" width="16" bestFit="1" customWidth="1"/>
  </cols>
  <sheetData>
    <row r="1" spans="1:14" x14ac:dyDescent="0.25">
      <c r="A1" s="15" t="s">
        <v>84</v>
      </c>
      <c r="B1" s="15" t="s">
        <v>56</v>
      </c>
      <c r="C1" s="15" t="s">
        <v>83</v>
      </c>
      <c r="D1" s="15" t="s">
        <v>82</v>
      </c>
    </row>
    <row r="2" spans="1:14" ht="15.75" x14ac:dyDescent="0.3">
      <c r="A2" s="27">
        <v>1</v>
      </c>
      <c r="B2" s="27" t="s">
        <v>74</v>
      </c>
      <c r="C2" s="27" t="s">
        <v>77</v>
      </c>
      <c r="D2" s="27">
        <v>150</v>
      </c>
      <c r="F2" s="31" t="s">
        <v>81</v>
      </c>
      <c r="G2" s="31" t="s">
        <v>78</v>
      </c>
      <c r="H2" s="15" t="s">
        <v>77</v>
      </c>
      <c r="I2" s="15" t="s">
        <v>75</v>
      </c>
      <c r="J2" s="15" t="s">
        <v>76</v>
      </c>
      <c r="K2" s="15" t="s">
        <v>73</v>
      </c>
      <c r="L2" s="15" t="s">
        <v>71</v>
      </c>
      <c r="M2" s="15" t="s">
        <v>69</v>
      </c>
      <c r="N2" s="31" t="s">
        <v>39</v>
      </c>
    </row>
    <row r="3" spans="1:14" ht="15.75" x14ac:dyDescent="0.3">
      <c r="A3" s="27">
        <f t="shared" ref="A3:A19" si="0">+A2+1</f>
        <v>2</v>
      </c>
      <c r="B3" s="27" t="s">
        <v>72</v>
      </c>
      <c r="C3" s="27" t="s">
        <v>75</v>
      </c>
      <c r="D3" s="27">
        <v>200</v>
      </c>
      <c r="G3" s="17" t="s">
        <v>74</v>
      </c>
      <c r="H3" s="27">
        <f t="shared" ref="H3:M5" si="1">COUNTIFS($B$1:$B$19,$G3,$C$1:$C$19,H$2)</f>
        <v>3</v>
      </c>
      <c r="I3" s="27">
        <f t="shared" si="1"/>
        <v>1</v>
      </c>
      <c r="J3" s="27">
        <f t="shared" si="1"/>
        <v>1</v>
      </c>
      <c r="K3" s="27">
        <f t="shared" si="1"/>
        <v>1</v>
      </c>
      <c r="L3" s="27">
        <f t="shared" si="1"/>
        <v>0</v>
      </c>
      <c r="M3" s="27">
        <f t="shared" si="1"/>
        <v>0</v>
      </c>
      <c r="N3" s="30">
        <f>SUM(H3:M3)</f>
        <v>6</v>
      </c>
    </row>
    <row r="4" spans="1:14" ht="15.75" x14ac:dyDescent="0.3">
      <c r="A4" s="27">
        <f t="shared" si="0"/>
        <v>3</v>
      </c>
      <c r="B4" s="27" t="s">
        <v>70</v>
      </c>
      <c r="C4" s="27" t="s">
        <v>76</v>
      </c>
      <c r="D4" s="27">
        <v>250</v>
      </c>
      <c r="G4" s="17" t="s">
        <v>72</v>
      </c>
      <c r="H4" s="27">
        <f t="shared" si="1"/>
        <v>1</v>
      </c>
      <c r="I4" s="27">
        <f t="shared" si="1"/>
        <v>2</v>
      </c>
      <c r="J4" s="27">
        <f t="shared" si="1"/>
        <v>1</v>
      </c>
      <c r="K4" s="27">
        <f t="shared" si="1"/>
        <v>1</v>
      </c>
      <c r="L4" s="27">
        <f t="shared" si="1"/>
        <v>1</v>
      </c>
      <c r="M4" s="27">
        <f t="shared" si="1"/>
        <v>0</v>
      </c>
      <c r="N4" s="30">
        <f>SUM(H4:M4)</f>
        <v>6</v>
      </c>
    </row>
    <row r="5" spans="1:14" ht="15.75" x14ac:dyDescent="0.3">
      <c r="A5" s="27">
        <f t="shared" si="0"/>
        <v>4</v>
      </c>
      <c r="B5" s="27" t="s">
        <v>70</v>
      </c>
      <c r="C5" s="27" t="s">
        <v>75</v>
      </c>
      <c r="D5" s="27">
        <v>550</v>
      </c>
      <c r="G5" s="17" t="s">
        <v>70</v>
      </c>
      <c r="H5" s="27">
        <f t="shared" si="1"/>
        <v>1</v>
      </c>
      <c r="I5" s="27">
        <f t="shared" si="1"/>
        <v>2</v>
      </c>
      <c r="J5" s="27">
        <f t="shared" si="1"/>
        <v>1</v>
      </c>
      <c r="K5" s="27">
        <f t="shared" si="1"/>
        <v>0</v>
      </c>
      <c r="L5" s="27">
        <f t="shared" si="1"/>
        <v>0</v>
      </c>
      <c r="M5" s="27">
        <f t="shared" si="1"/>
        <v>2</v>
      </c>
      <c r="N5" s="30">
        <f>SUM(H5:M5)</f>
        <v>6</v>
      </c>
    </row>
    <row r="6" spans="1:14" x14ac:dyDescent="0.25">
      <c r="A6" s="27">
        <f t="shared" si="0"/>
        <v>5</v>
      </c>
      <c r="B6" s="27" t="s">
        <v>74</v>
      </c>
      <c r="C6" s="27" t="s">
        <v>75</v>
      </c>
      <c r="D6" s="27">
        <v>300</v>
      </c>
    </row>
    <row r="7" spans="1:14" x14ac:dyDescent="0.25">
      <c r="A7" s="27">
        <f t="shared" si="0"/>
        <v>6</v>
      </c>
      <c r="B7" s="27" t="s">
        <v>74</v>
      </c>
      <c r="C7" s="27" t="s">
        <v>77</v>
      </c>
      <c r="D7" s="27">
        <v>123</v>
      </c>
    </row>
    <row r="8" spans="1:14" x14ac:dyDescent="0.25">
      <c r="A8" s="27">
        <f t="shared" si="0"/>
        <v>7</v>
      </c>
      <c r="B8" s="27" t="s">
        <v>72</v>
      </c>
      <c r="C8" s="27" t="s">
        <v>76</v>
      </c>
      <c r="D8" s="27">
        <v>950</v>
      </c>
    </row>
    <row r="9" spans="1:14" x14ac:dyDescent="0.25">
      <c r="A9" s="27">
        <f t="shared" si="0"/>
        <v>8</v>
      </c>
      <c r="B9" s="27" t="s">
        <v>70</v>
      </c>
      <c r="C9" s="27" t="s">
        <v>69</v>
      </c>
      <c r="D9" s="27">
        <v>700</v>
      </c>
    </row>
    <row r="10" spans="1:14" x14ac:dyDescent="0.25">
      <c r="A10" s="27">
        <f t="shared" si="0"/>
        <v>9</v>
      </c>
      <c r="B10" s="27" t="s">
        <v>70</v>
      </c>
      <c r="C10" s="27" t="s">
        <v>77</v>
      </c>
      <c r="D10" s="27">
        <v>400</v>
      </c>
    </row>
    <row r="11" spans="1:14" x14ac:dyDescent="0.25">
      <c r="A11" s="27">
        <f t="shared" si="0"/>
        <v>10</v>
      </c>
      <c r="B11" s="27" t="s">
        <v>72</v>
      </c>
      <c r="C11" s="27" t="s">
        <v>75</v>
      </c>
      <c r="D11" s="27">
        <v>256</v>
      </c>
    </row>
    <row r="12" spans="1:14" x14ac:dyDescent="0.25">
      <c r="A12" s="27">
        <f t="shared" si="0"/>
        <v>11</v>
      </c>
      <c r="B12" s="27" t="s">
        <v>74</v>
      </c>
      <c r="C12" s="27" t="s">
        <v>77</v>
      </c>
      <c r="D12" s="27">
        <v>145</v>
      </c>
      <c r="G12" s="37" t="s">
        <v>80</v>
      </c>
      <c r="H12" s="37"/>
      <c r="I12" s="37"/>
      <c r="J12" s="37"/>
      <c r="K12" s="37"/>
      <c r="L12" s="37"/>
      <c r="M12" s="37"/>
      <c r="N12" s="37"/>
    </row>
    <row r="13" spans="1:14" x14ac:dyDescent="0.25">
      <c r="A13" s="27">
        <f t="shared" si="0"/>
        <v>12</v>
      </c>
      <c r="B13" s="27" t="s">
        <v>72</v>
      </c>
      <c r="C13" s="27" t="s">
        <v>77</v>
      </c>
      <c r="D13" s="27">
        <v>500</v>
      </c>
    </row>
    <row r="14" spans="1:14" ht="15.75" x14ac:dyDescent="0.3">
      <c r="A14" s="27">
        <f t="shared" si="0"/>
        <v>13</v>
      </c>
      <c r="B14" s="27" t="s">
        <v>72</v>
      </c>
      <c r="C14" s="28" t="s">
        <v>73</v>
      </c>
      <c r="D14" s="27">
        <v>750</v>
      </c>
      <c r="F14" s="31" t="s">
        <v>79</v>
      </c>
      <c r="G14" s="31" t="s">
        <v>78</v>
      </c>
      <c r="H14" s="15" t="s">
        <v>77</v>
      </c>
      <c r="I14" s="15" t="s">
        <v>75</v>
      </c>
      <c r="J14" s="15" t="s">
        <v>76</v>
      </c>
      <c r="K14" s="15" t="s">
        <v>73</v>
      </c>
      <c r="L14" s="15" t="s">
        <v>71</v>
      </c>
      <c r="M14" s="15" t="s">
        <v>69</v>
      </c>
      <c r="N14" s="31" t="s">
        <v>39</v>
      </c>
    </row>
    <row r="15" spans="1:14" ht="15.75" x14ac:dyDescent="0.3">
      <c r="A15" s="27">
        <f t="shared" si="0"/>
        <v>14</v>
      </c>
      <c r="B15" s="27" t="s">
        <v>74</v>
      </c>
      <c r="C15" s="27" t="s">
        <v>76</v>
      </c>
      <c r="D15" s="27">
        <v>450</v>
      </c>
      <c r="G15" s="17" t="s">
        <v>74</v>
      </c>
      <c r="H15" s="27">
        <f t="shared" ref="H15:M17" si="2">SUMIFS($D$2:$D$19,$B$2:$B$19,$G15,$C$2:$C$19,H$14)</f>
        <v>418</v>
      </c>
      <c r="I15" s="27">
        <f t="shared" si="2"/>
        <v>300</v>
      </c>
      <c r="J15" s="27">
        <f t="shared" si="2"/>
        <v>450</v>
      </c>
      <c r="K15" s="27">
        <f t="shared" si="2"/>
        <v>600</v>
      </c>
      <c r="L15" s="27">
        <f t="shared" si="2"/>
        <v>0</v>
      </c>
      <c r="M15" s="27">
        <f t="shared" si="2"/>
        <v>0</v>
      </c>
      <c r="N15" s="30">
        <f>SUM(H15:M15)</f>
        <v>1768</v>
      </c>
    </row>
    <row r="16" spans="1:14" ht="15.75" x14ac:dyDescent="0.3">
      <c r="A16" s="27">
        <f t="shared" si="0"/>
        <v>15</v>
      </c>
      <c r="B16" s="27" t="s">
        <v>70</v>
      </c>
      <c r="C16" s="27" t="s">
        <v>75</v>
      </c>
      <c r="D16" s="27">
        <v>350</v>
      </c>
      <c r="G16" s="17" t="s">
        <v>72</v>
      </c>
      <c r="H16" s="27">
        <f t="shared" si="2"/>
        <v>500</v>
      </c>
      <c r="I16" s="27">
        <f t="shared" si="2"/>
        <v>456</v>
      </c>
      <c r="J16" s="27">
        <f t="shared" si="2"/>
        <v>950</v>
      </c>
      <c r="K16" s="27">
        <f t="shared" si="2"/>
        <v>750</v>
      </c>
      <c r="L16" s="27">
        <f t="shared" si="2"/>
        <v>650</v>
      </c>
      <c r="M16" s="27">
        <f t="shared" si="2"/>
        <v>0</v>
      </c>
      <c r="N16" s="30">
        <f>SUM(H16:M16)</f>
        <v>3306</v>
      </c>
    </row>
    <row r="17" spans="1:14" ht="15.75" x14ac:dyDescent="0.3">
      <c r="A17" s="27">
        <f t="shared" si="0"/>
        <v>16</v>
      </c>
      <c r="B17" s="27" t="s">
        <v>74</v>
      </c>
      <c r="C17" s="27" t="s">
        <v>73</v>
      </c>
      <c r="D17" s="27">
        <v>600</v>
      </c>
      <c r="G17" s="17" t="s">
        <v>70</v>
      </c>
      <c r="H17" s="27">
        <f t="shared" si="2"/>
        <v>400</v>
      </c>
      <c r="I17" s="27">
        <f t="shared" si="2"/>
        <v>900</v>
      </c>
      <c r="J17" s="27">
        <f t="shared" si="2"/>
        <v>250</v>
      </c>
      <c r="K17" s="27">
        <f t="shared" si="2"/>
        <v>0</v>
      </c>
      <c r="L17" s="27">
        <f t="shared" si="2"/>
        <v>0</v>
      </c>
      <c r="M17" s="27">
        <f t="shared" si="2"/>
        <v>1500</v>
      </c>
      <c r="N17" s="30">
        <f>SUM(H17:M17)</f>
        <v>3050</v>
      </c>
    </row>
    <row r="18" spans="1:14" x14ac:dyDescent="0.25">
      <c r="A18" s="27">
        <f t="shared" si="0"/>
        <v>17</v>
      </c>
      <c r="B18" s="27" t="s">
        <v>72</v>
      </c>
      <c r="C18" s="27" t="s">
        <v>71</v>
      </c>
      <c r="D18" s="27">
        <v>650</v>
      </c>
    </row>
    <row r="19" spans="1:14" ht="15.75" x14ac:dyDescent="0.3">
      <c r="A19" s="27">
        <f t="shared" si="0"/>
        <v>18</v>
      </c>
      <c r="B19" s="27" t="s">
        <v>70</v>
      </c>
      <c r="C19" s="27" t="s">
        <v>69</v>
      </c>
      <c r="D19" s="27">
        <v>800</v>
      </c>
      <c r="N19" s="29"/>
    </row>
    <row r="20" spans="1:14" ht="15.75" x14ac:dyDescent="0.3">
      <c r="A20" s="27">
        <f>SUBTOTAL(2,A2:A19)</f>
        <v>18</v>
      </c>
      <c r="B20" s="27"/>
      <c r="C20" s="28" t="s">
        <v>39</v>
      </c>
      <c r="D20" s="27">
        <f>SUBTOTAL(9,D2:D19)</f>
        <v>8124</v>
      </c>
      <c r="F20" s="26"/>
      <c r="H20" s="25"/>
      <c r="I20" s="25"/>
      <c r="J20" s="25"/>
      <c r="K20" s="25"/>
      <c r="L20" s="25"/>
      <c r="M20" s="25"/>
    </row>
  </sheetData>
  <mergeCells count="1">
    <mergeCell ref="G12:N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"/>
  <sheetViews>
    <sheetView workbookViewId="0">
      <selection activeCell="M4" sqref="M4"/>
    </sheetView>
  </sheetViews>
  <sheetFormatPr defaultRowHeight="15" x14ac:dyDescent="0.25"/>
  <sheetData>
    <row r="1" spans="1:17" x14ac:dyDescent="0.25">
      <c r="A1" s="8" t="s">
        <v>42</v>
      </c>
      <c r="B1" s="8" t="s">
        <v>41</v>
      </c>
      <c r="M1" t="s">
        <v>40</v>
      </c>
    </row>
    <row r="2" spans="1:17" x14ac:dyDescent="0.25">
      <c r="A2" s="4" t="s">
        <v>35</v>
      </c>
      <c r="B2" s="4" t="s">
        <v>31</v>
      </c>
    </row>
    <row r="3" spans="1:17" x14ac:dyDescent="0.25">
      <c r="A3" s="4" t="s">
        <v>35</v>
      </c>
      <c r="B3" s="4" t="s">
        <v>37</v>
      </c>
      <c r="E3" s="6"/>
      <c r="F3" s="6" t="s">
        <v>31</v>
      </c>
      <c r="G3" s="6" t="s">
        <v>37</v>
      </c>
      <c r="H3" s="6" t="s">
        <v>29</v>
      </c>
      <c r="I3" s="6" t="s">
        <v>34</v>
      </c>
      <c r="J3" s="6" t="s">
        <v>39</v>
      </c>
      <c r="L3" s="6"/>
      <c r="M3" s="6" t="s">
        <v>31</v>
      </c>
      <c r="N3" s="6" t="s">
        <v>37</v>
      </c>
      <c r="O3" s="6" t="s">
        <v>29</v>
      </c>
      <c r="P3" s="6" t="s">
        <v>34</v>
      </c>
      <c r="Q3" s="6" t="s">
        <v>39</v>
      </c>
    </row>
    <row r="4" spans="1:17" x14ac:dyDescent="0.25">
      <c r="A4" s="4" t="s">
        <v>32</v>
      </c>
      <c r="B4" s="4" t="s">
        <v>37</v>
      </c>
      <c r="E4" s="6" t="s">
        <v>35</v>
      </c>
      <c r="F4" s="7">
        <f t="shared" ref="F4:I8" si="0">COUNTIFS($A$2:$A$21,$E4,$B$2:$B$21,F$3)</f>
        <v>2</v>
      </c>
      <c r="G4" s="7">
        <f t="shared" si="0"/>
        <v>1</v>
      </c>
      <c r="H4" s="7">
        <f t="shared" si="0"/>
        <v>1</v>
      </c>
      <c r="I4" s="7">
        <f t="shared" si="0"/>
        <v>2</v>
      </c>
      <c r="J4" s="7">
        <f>SUM(F4:I4)</f>
        <v>6</v>
      </c>
      <c r="L4" s="6" t="s">
        <v>35</v>
      </c>
      <c r="M4" s="5">
        <v>2</v>
      </c>
      <c r="N4" s="5">
        <v>1</v>
      </c>
      <c r="O4" s="5">
        <v>1</v>
      </c>
      <c r="P4" s="5">
        <v>2</v>
      </c>
      <c r="Q4" s="5">
        <v>6</v>
      </c>
    </row>
    <row r="5" spans="1:17" x14ac:dyDescent="0.25">
      <c r="A5" s="4" t="s">
        <v>38</v>
      </c>
      <c r="B5" s="4" t="s">
        <v>29</v>
      </c>
      <c r="E5" s="6" t="s">
        <v>32</v>
      </c>
      <c r="F5" s="7">
        <f t="shared" si="0"/>
        <v>1</v>
      </c>
      <c r="G5" s="7">
        <f t="shared" si="0"/>
        <v>2</v>
      </c>
      <c r="H5" s="7">
        <f t="shared" si="0"/>
        <v>0</v>
      </c>
      <c r="I5" s="7">
        <f t="shared" si="0"/>
        <v>0</v>
      </c>
      <c r="J5" s="7">
        <f>SUM(F5:I5)</f>
        <v>3</v>
      </c>
      <c r="L5" s="6" t="s">
        <v>32</v>
      </c>
      <c r="M5" s="5">
        <v>1</v>
      </c>
      <c r="N5" s="5">
        <v>2</v>
      </c>
      <c r="O5" s="6"/>
      <c r="P5" s="6"/>
      <c r="Q5" s="5">
        <v>3</v>
      </c>
    </row>
    <row r="6" spans="1:17" x14ac:dyDescent="0.25">
      <c r="A6" s="4" t="s">
        <v>38</v>
      </c>
      <c r="B6" s="4" t="s">
        <v>31</v>
      </c>
      <c r="E6" s="6" t="s">
        <v>38</v>
      </c>
      <c r="F6" s="7">
        <f t="shared" si="0"/>
        <v>1</v>
      </c>
      <c r="G6" s="7">
        <f t="shared" si="0"/>
        <v>1</v>
      </c>
      <c r="H6" s="7">
        <f t="shared" si="0"/>
        <v>2</v>
      </c>
      <c r="I6" s="7">
        <f t="shared" si="0"/>
        <v>0</v>
      </c>
      <c r="J6" s="7">
        <f>SUM(F6:I6)</f>
        <v>4</v>
      </c>
      <c r="L6" s="6" t="s">
        <v>38</v>
      </c>
      <c r="M6" s="5">
        <v>1</v>
      </c>
      <c r="N6" s="5">
        <v>1</v>
      </c>
      <c r="O6" s="5">
        <v>2</v>
      </c>
      <c r="P6" s="6"/>
      <c r="Q6" s="5">
        <v>4</v>
      </c>
    </row>
    <row r="7" spans="1:17" x14ac:dyDescent="0.25">
      <c r="A7" s="4" t="s">
        <v>30</v>
      </c>
      <c r="B7" s="4" t="s">
        <v>29</v>
      </c>
      <c r="E7" s="6" t="s">
        <v>30</v>
      </c>
      <c r="F7" s="7">
        <f t="shared" si="0"/>
        <v>0</v>
      </c>
      <c r="G7" s="7">
        <f t="shared" si="0"/>
        <v>0</v>
      </c>
      <c r="H7" s="7">
        <f t="shared" si="0"/>
        <v>2</v>
      </c>
      <c r="I7" s="7">
        <f t="shared" si="0"/>
        <v>2</v>
      </c>
      <c r="J7" s="7">
        <f>SUM(F7:I7)</f>
        <v>4</v>
      </c>
      <c r="L7" s="6" t="s">
        <v>30</v>
      </c>
      <c r="M7" s="6"/>
      <c r="N7" s="6"/>
      <c r="O7" s="5">
        <v>2</v>
      </c>
      <c r="P7" s="5">
        <v>2</v>
      </c>
      <c r="Q7" s="5">
        <v>4</v>
      </c>
    </row>
    <row r="8" spans="1:17" x14ac:dyDescent="0.25">
      <c r="A8" s="4" t="s">
        <v>32</v>
      </c>
      <c r="B8" s="4" t="s">
        <v>37</v>
      </c>
      <c r="E8" s="6" t="s">
        <v>33</v>
      </c>
      <c r="F8" s="7">
        <f t="shared" si="0"/>
        <v>1</v>
      </c>
      <c r="G8" s="7">
        <f t="shared" si="0"/>
        <v>0</v>
      </c>
      <c r="H8" s="7">
        <f t="shared" si="0"/>
        <v>1</v>
      </c>
      <c r="I8" s="7">
        <f t="shared" si="0"/>
        <v>1</v>
      </c>
      <c r="J8" s="7">
        <f>SUM(F8:I8)</f>
        <v>3</v>
      </c>
      <c r="L8" s="6" t="s">
        <v>33</v>
      </c>
      <c r="M8" s="5">
        <v>1</v>
      </c>
      <c r="N8" s="6"/>
      <c r="O8" s="5">
        <v>1</v>
      </c>
      <c r="P8" s="5">
        <v>1</v>
      </c>
      <c r="Q8" s="5">
        <v>3</v>
      </c>
    </row>
    <row r="9" spans="1:17" x14ac:dyDescent="0.25">
      <c r="A9" s="4" t="s">
        <v>38</v>
      </c>
      <c r="B9" s="4" t="s">
        <v>29</v>
      </c>
      <c r="E9" s="6" t="s">
        <v>39</v>
      </c>
      <c r="F9" s="7">
        <f>SUM(F4:F8)</f>
        <v>5</v>
      </c>
      <c r="G9" s="7">
        <f>SUM(G4:G8)</f>
        <v>4</v>
      </c>
      <c r="H9" s="7">
        <f>SUM(H4:H8)</f>
        <v>6</v>
      </c>
      <c r="I9" s="7">
        <f>SUM(I4:I8)</f>
        <v>5</v>
      </c>
      <c r="J9" s="7">
        <f>SUM(J4:J8)</f>
        <v>20</v>
      </c>
      <c r="L9" s="6" t="s">
        <v>39</v>
      </c>
      <c r="M9" s="5">
        <v>5</v>
      </c>
      <c r="N9" s="5">
        <v>4</v>
      </c>
      <c r="O9" s="5">
        <v>6</v>
      </c>
      <c r="P9" s="5">
        <v>5</v>
      </c>
      <c r="Q9" s="5">
        <v>20</v>
      </c>
    </row>
    <row r="10" spans="1:17" x14ac:dyDescent="0.25">
      <c r="A10" s="4" t="s">
        <v>33</v>
      </c>
      <c r="B10" s="4" t="s">
        <v>31</v>
      </c>
    </row>
    <row r="11" spans="1:17" x14ac:dyDescent="0.25">
      <c r="A11" s="4" t="s">
        <v>38</v>
      </c>
      <c r="B11" s="4" t="s">
        <v>37</v>
      </c>
    </row>
    <row r="12" spans="1:17" x14ac:dyDescent="0.25">
      <c r="A12" s="4" t="s">
        <v>35</v>
      </c>
      <c r="B12" s="4" t="s">
        <v>31</v>
      </c>
    </row>
    <row r="13" spans="1:17" x14ac:dyDescent="0.25">
      <c r="A13" s="4" t="s">
        <v>33</v>
      </c>
      <c r="B13" s="4" t="s">
        <v>34</v>
      </c>
      <c r="E13" s="32" t="s">
        <v>36</v>
      </c>
      <c r="F13" s="32"/>
      <c r="G13" s="32"/>
      <c r="H13" s="32"/>
      <c r="I13" s="32"/>
    </row>
    <row r="14" spans="1:17" x14ac:dyDescent="0.25">
      <c r="A14" s="4" t="s">
        <v>30</v>
      </c>
      <c r="B14" s="4" t="s">
        <v>34</v>
      </c>
    </row>
    <row r="15" spans="1:17" x14ac:dyDescent="0.25">
      <c r="A15" s="4" t="s">
        <v>30</v>
      </c>
      <c r="B15" s="4" t="s">
        <v>34</v>
      </c>
    </row>
    <row r="16" spans="1:17" x14ac:dyDescent="0.25">
      <c r="A16" s="4" t="s">
        <v>35</v>
      </c>
      <c r="B16" s="4" t="s">
        <v>34</v>
      </c>
    </row>
    <row r="17" spans="1:2" x14ac:dyDescent="0.25">
      <c r="A17" s="4" t="s">
        <v>35</v>
      </c>
      <c r="B17" s="4" t="s">
        <v>29</v>
      </c>
    </row>
    <row r="18" spans="1:2" x14ac:dyDescent="0.25">
      <c r="A18" s="4" t="s">
        <v>35</v>
      </c>
      <c r="B18" s="4" t="s">
        <v>34</v>
      </c>
    </row>
    <row r="19" spans="1:2" x14ac:dyDescent="0.25">
      <c r="A19" s="4" t="s">
        <v>33</v>
      </c>
      <c r="B19" s="4" t="s">
        <v>29</v>
      </c>
    </row>
    <row r="20" spans="1:2" x14ac:dyDescent="0.25">
      <c r="A20" s="4" t="s">
        <v>32</v>
      </c>
      <c r="B20" s="4" t="s">
        <v>31</v>
      </c>
    </row>
    <row r="21" spans="1:2" x14ac:dyDescent="0.25">
      <c r="A21" s="4" t="s">
        <v>30</v>
      </c>
      <c r="B21" s="4" t="s">
        <v>29</v>
      </c>
    </row>
  </sheetData>
  <mergeCells count="1">
    <mergeCell ref="E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E2" sqref="E2"/>
    </sheetView>
  </sheetViews>
  <sheetFormatPr defaultRowHeight="15" x14ac:dyDescent="0.25"/>
  <sheetData>
    <row r="1" spans="1:10" x14ac:dyDescent="0.25">
      <c r="A1" s="3" t="s">
        <v>28</v>
      </c>
      <c r="F1" s="32" t="s">
        <v>27</v>
      </c>
      <c r="G1" s="32"/>
      <c r="H1" s="32"/>
      <c r="I1" s="32"/>
      <c r="J1" s="32"/>
    </row>
    <row r="2" spans="1:10" x14ac:dyDescent="0.25">
      <c r="A2">
        <v>44</v>
      </c>
      <c r="D2" s="2" t="s">
        <v>26</v>
      </c>
      <c r="E2">
        <f>COUNTIFS(A:A,"&gt;="&amp;LEFT(D2,2),A:A,"&lt;="&amp;RIGHT(D2,2))</f>
        <v>4</v>
      </c>
    </row>
    <row r="3" spans="1:10" x14ac:dyDescent="0.25">
      <c r="A3">
        <v>39</v>
      </c>
      <c r="D3" s="1" t="s">
        <v>25</v>
      </c>
      <c r="E3">
        <f>COUNTIFS(A:A,"&gt;="&amp;LEFT(D3,2),A:A,"&lt;="&amp;RIGHT(D3,2))</f>
        <v>4</v>
      </c>
    </row>
    <row r="4" spans="1:10" x14ac:dyDescent="0.25">
      <c r="A4">
        <v>41</v>
      </c>
      <c r="D4" s="1" t="s">
        <v>24</v>
      </c>
      <c r="E4">
        <f>COUNTIFS(A:A,"&gt;="&amp;LEFT(D4,2),A:A,"&lt;="&amp;RIGHT(D4,2))</f>
        <v>6</v>
      </c>
    </row>
    <row r="5" spans="1:10" x14ac:dyDescent="0.25">
      <c r="A5">
        <v>34</v>
      </c>
      <c r="D5" s="1" t="s">
        <v>23</v>
      </c>
      <c r="E5">
        <f>COUNTIFS(A:A,"&gt;="&amp;LEFT(D5,2),A:A,"&lt;="&amp;RIGHT(D5,2))</f>
        <v>6</v>
      </c>
    </row>
    <row r="6" spans="1:10" x14ac:dyDescent="0.25">
      <c r="A6">
        <v>13</v>
      </c>
    </row>
    <row r="7" spans="1:10" x14ac:dyDescent="0.25">
      <c r="A7">
        <v>49</v>
      </c>
    </row>
    <row r="8" spans="1:10" x14ac:dyDescent="0.25">
      <c r="A8">
        <v>15</v>
      </c>
    </row>
    <row r="9" spans="1:10" x14ac:dyDescent="0.25">
      <c r="A9">
        <v>15</v>
      </c>
    </row>
    <row r="10" spans="1:10" x14ac:dyDescent="0.25">
      <c r="A10">
        <v>27</v>
      </c>
    </row>
    <row r="11" spans="1:10" x14ac:dyDescent="0.25">
      <c r="A11">
        <v>29</v>
      </c>
    </row>
    <row r="12" spans="1:10" x14ac:dyDescent="0.25">
      <c r="A12">
        <v>35</v>
      </c>
    </row>
    <row r="13" spans="1:10" x14ac:dyDescent="0.25">
      <c r="A13">
        <v>37</v>
      </c>
    </row>
    <row r="14" spans="1:10" x14ac:dyDescent="0.25">
      <c r="A14">
        <v>46</v>
      </c>
    </row>
    <row r="15" spans="1:10" x14ac:dyDescent="0.25">
      <c r="A15">
        <v>41</v>
      </c>
    </row>
    <row r="16" spans="1:10" x14ac:dyDescent="0.25">
      <c r="A16">
        <v>22</v>
      </c>
    </row>
    <row r="17" spans="1:1" x14ac:dyDescent="0.25">
      <c r="A17">
        <v>40</v>
      </c>
    </row>
    <row r="18" spans="1:1" x14ac:dyDescent="0.25">
      <c r="A18">
        <v>32</v>
      </c>
    </row>
    <row r="19" spans="1:1" x14ac:dyDescent="0.25">
      <c r="A19">
        <v>19</v>
      </c>
    </row>
    <row r="20" spans="1:1" x14ac:dyDescent="0.25">
      <c r="A20">
        <v>26</v>
      </c>
    </row>
    <row r="21" spans="1:1" x14ac:dyDescent="0.25">
      <c r="A21">
        <v>45</v>
      </c>
    </row>
  </sheetData>
  <mergeCells count="1"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workbookViewId="0">
      <selection activeCell="B19" sqref="B19"/>
    </sheetView>
  </sheetViews>
  <sheetFormatPr defaultRowHeight="15" x14ac:dyDescent="0.25"/>
  <sheetData>
    <row r="1" spans="1:15" x14ac:dyDescent="0.25">
      <c r="A1" t="s">
        <v>7</v>
      </c>
      <c r="E1" s="32" t="s">
        <v>6</v>
      </c>
      <c r="F1" s="32"/>
      <c r="G1" s="32"/>
      <c r="H1" s="32"/>
      <c r="I1" s="32"/>
      <c r="J1" s="32"/>
      <c r="K1" s="32"/>
      <c r="L1" s="32"/>
      <c r="M1" s="32"/>
      <c r="N1" s="32"/>
      <c r="O1" s="32"/>
    </row>
    <row r="3" spans="1:15" x14ac:dyDescent="0.25">
      <c r="A3">
        <v>1</v>
      </c>
      <c r="B3" t="s">
        <v>5</v>
      </c>
      <c r="C3">
        <f>IF(B3="","",COUNTA(B$3:B3))</f>
        <v>1</v>
      </c>
    </row>
    <row r="4" spans="1:15" x14ac:dyDescent="0.25">
      <c r="C4" t="str">
        <f>IF(B4="","",COUNTA(B$3:B4))</f>
        <v/>
      </c>
    </row>
    <row r="5" spans="1:15" x14ac:dyDescent="0.25">
      <c r="A5">
        <v>2</v>
      </c>
      <c r="B5" t="s">
        <v>4</v>
      </c>
      <c r="C5">
        <f>IF(B5="","",COUNTA(B$3:B5))</f>
        <v>2</v>
      </c>
    </row>
    <row r="6" spans="1:15" x14ac:dyDescent="0.25">
      <c r="C6" t="str">
        <f>IF(B6="","",COUNTA(B$3:B6))</f>
        <v/>
      </c>
    </row>
    <row r="7" spans="1:15" x14ac:dyDescent="0.25">
      <c r="C7" t="str">
        <f>IF(B7="","",COUNTA(B$3:B7))</f>
        <v/>
      </c>
    </row>
    <row r="8" spans="1:15" x14ac:dyDescent="0.25">
      <c r="A8">
        <v>3</v>
      </c>
      <c r="B8" t="s">
        <v>3</v>
      </c>
      <c r="C8">
        <f>IF(B8="","",COUNTA(B$3:B8))</f>
        <v>3</v>
      </c>
    </row>
    <row r="9" spans="1:15" x14ac:dyDescent="0.25">
      <c r="C9" t="str">
        <f>IF(B9="","",COUNTA(B$3:B9))</f>
        <v/>
      </c>
    </row>
    <row r="10" spans="1:15" x14ac:dyDescent="0.25">
      <c r="C10" t="str">
        <f>IF(B10="","",COUNTA(B$3:B10))</f>
        <v/>
      </c>
    </row>
    <row r="11" spans="1:15" x14ac:dyDescent="0.25">
      <c r="A11">
        <v>4</v>
      </c>
      <c r="B11" t="s">
        <v>2</v>
      </c>
      <c r="C11">
        <f>IF(B11="","",COUNTA(B$3:B11))</f>
        <v>4</v>
      </c>
    </row>
    <row r="12" spans="1:15" x14ac:dyDescent="0.25">
      <c r="A12">
        <v>5</v>
      </c>
      <c r="B12" t="s">
        <v>1</v>
      </c>
      <c r="C12">
        <f>IF(B12="","",COUNTA(B$3:B12))</f>
        <v>5</v>
      </c>
    </row>
    <row r="13" spans="1:15" x14ac:dyDescent="0.25">
      <c r="A13">
        <v>6</v>
      </c>
      <c r="B13" t="s">
        <v>0</v>
      </c>
      <c r="C13">
        <f>IF(B13="","",COUNTA(B$3:B13))</f>
        <v>6</v>
      </c>
    </row>
  </sheetData>
  <mergeCells count="1">
    <mergeCell ref="E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1"/>
  <sheetViews>
    <sheetView workbookViewId="0">
      <selection activeCell="C11" sqref="C11"/>
    </sheetView>
  </sheetViews>
  <sheetFormatPr defaultRowHeight="15" x14ac:dyDescent="0.25"/>
  <sheetData>
    <row r="1" spans="1:11" x14ac:dyDescent="0.25">
      <c r="A1" t="s">
        <v>2</v>
      </c>
      <c r="E1" t="s">
        <v>68</v>
      </c>
      <c r="F1" s="32" t="s">
        <v>67</v>
      </c>
      <c r="G1" s="32"/>
      <c r="H1" s="32"/>
      <c r="I1" s="32"/>
      <c r="J1" s="32"/>
      <c r="K1" s="32"/>
    </row>
    <row r="2" spans="1:11" x14ac:dyDescent="0.25">
      <c r="A2" t="s">
        <v>66</v>
      </c>
    </row>
    <row r="3" spans="1:11" x14ac:dyDescent="0.25">
      <c r="A3" t="s">
        <v>58</v>
      </c>
    </row>
    <row r="4" spans="1:11" x14ac:dyDescent="0.25">
      <c r="A4" t="s">
        <v>2</v>
      </c>
    </row>
    <row r="5" spans="1:11" x14ac:dyDescent="0.25">
      <c r="A5" t="s">
        <v>59</v>
      </c>
    </row>
    <row r="6" spans="1:11" x14ac:dyDescent="0.25">
      <c r="A6" t="s">
        <v>58</v>
      </c>
    </row>
    <row r="7" spans="1:11" x14ac:dyDescent="0.25">
      <c r="A7" t="s">
        <v>57</v>
      </c>
    </row>
    <row r="8" spans="1:11" x14ac:dyDescent="0.25">
      <c r="A8" t="s">
        <v>65</v>
      </c>
    </row>
    <row r="9" spans="1:11" x14ac:dyDescent="0.25">
      <c r="A9" t="s">
        <v>60</v>
      </c>
    </row>
    <row r="10" spans="1:11" x14ac:dyDescent="0.25">
      <c r="A10" t="s">
        <v>64</v>
      </c>
    </row>
    <row r="11" spans="1:11" x14ac:dyDescent="0.25">
      <c r="A11" t="s">
        <v>63</v>
      </c>
      <c r="C11">
        <f t="array" ref="C11">SUM(IF(IFERROR(FIND("*",A1:A31),0)&gt;0,1,0))</f>
        <v>2</v>
      </c>
    </row>
    <row r="12" spans="1:11" x14ac:dyDescent="0.25">
      <c r="A12" t="s">
        <v>62</v>
      </c>
    </row>
    <row r="13" spans="1:11" x14ac:dyDescent="0.25">
      <c r="A13" t="s">
        <v>2</v>
      </c>
    </row>
    <row r="14" spans="1:11" x14ac:dyDescent="0.25">
      <c r="A14" t="s">
        <v>59</v>
      </c>
    </row>
    <row r="15" spans="1:11" x14ac:dyDescent="0.25">
      <c r="A15" t="s">
        <v>5</v>
      </c>
    </row>
    <row r="16" spans="1:11" x14ac:dyDescent="0.25">
      <c r="A16" t="s">
        <v>57</v>
      </c>
    </row>
    <row r="17" spans="1:1" x14ac:dyDescent="0.25">
      <c r="A17" t="s">
        <v>2</v>
      </c>
    </row>
    <row r="18" spans="1:1" x14ac:dyDescent="0.25">
      <c r="A18" t="s">
        <v>61</v>
      </c>
    </row>
    <row r="19" spans="1:1" x14ac:dyDescent="0.25">
      <c r="A19" t="s">
        <v>58</v>
      </c>
    </row>
    <row r="20" spans="1:1" x14ac:dyDescent="0.25">
      <c r="A20" t="s">
        <v>57</v>
      </c>
    </row>
    <row r="21" spans="1:1" x14ac:dyDescent="0.25">
      <c r="A21" t="s">
        <v>2</v>
      </c>
    </row>
    <row r="22" spans="1:1" x14ac:dyDescent="0.25">
      <c r="A22" t="s">
        <v>60</v>
      </c>
    </row>
    <row r="23" spans="1:1" x14ac:dyDescent="0.25">
      <c r="A23" t="s">
        <v>60</v>
      </c>
    </row>
    <row r="24" spans="1:1" x14ac:dyDescent="0.25">
      <c r="A24" t="s">
        <v>2</v>
      </c>
    </row>
    <row r="25" spans="1:1" x14ac:dyDescent="0.25">
      <c r="A25" t="s">
        <v>58</v>
      </c>
    </row>
    <row r="26" spans="1:1" x14ac:dyDescent="0.25">
      <c r="A26" t="s">
        <v>2</v>
      </c>
    </row>
    <row r="27" spans="1:1" x14ac:dyDescent="0.25">
      <c r="A27" t="s">
        <v>59</v>
      </c>
    </row>
    <row r="28" spans="1:1" x14ac:dyDescent="0.25">
      <c r="A28" t="s">
        <v>58</v>
      </c>
    </row>
    <row r="29" spans="1:1" x14ac:dyDescent="0.25">
      <c r="A29" t="s">
        <v>57</v>
      </c>
    </row>
    <row r="30" spans="1:1" x14ac:dyDescent="0.25">
      <c r="A30" t="s">
        <v>2</v>
      </c>
    </row>
    <row r="31" spans="1:1" x14ac:dyDescent="0.25">
      <c r="A31" t="s">
        <v>5</v>
      </c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Sumifs 1</vt:lpstr>
      <vt:lpstr>Sumifs 2</vt:lpstr>
      <vt:lpstr>Sumifs 3</vt:lpstr>
      <vt:lpstr>Sumifs 4</vt:lpstr>
      <vt:lpstr>Countif 1</vt:lpstr>
      <vt:lpstr>Countif 2</vt:lpstr>
      <vt:lpstr>Count</vt:lpstr>
      <vt:lpstr>sumif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</dc:creator>
  <cp:lastModifiedBy>SauravG</cp:lastModifiedBy>
  <dcterms:created xsi:type="dcterms:W3CDTF">2019-01-19T13:49:21Z</dcterms:created>
  <dcterms:modified xsi:type="dcterms:W3CDTF">2019-01-19T14:47:52Z</dcterms:modified>
</cp:coreProperties>
</file>