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9675" windowHeight="3045" tabRatio="890"/>
  </bookViews>
  <sheets>
    <sheet name="Home" sheetId="52" r:id="rId1"/>
    <sheet name="Consol Balance Sheet-Qurtr" sheetId="54" r:id="rId2"/>
    <sheet name="Q1" sheetId="30" r:id="rId3"/>
    <sheet name="Q2" sheetId="29" r:id="rId4"/>
    <sheet name="Q3" sheetId="28" r:id="rId5"/>
    <sheet name="Q4" sheetId="27" r:id="rId6"/>
    <sheet name="Consol Balance Sheet-Month" sheetId="2" r:id="rId7"/>
    <sheet name="Jan-13" sheetId="15" r:id="rId8"/>
    <sheet name="Feb-13" sheetId="16" r:id="rId9"/>
    <sheet name="Mar-13" sheetId="17" r:id="rId10"/>
    <sheet name="Apr-13" sheetId="18" r:id="rId11"/>
    <sheet name="May-13" sheetId="19" r:id="rId12"/>
    <sheet name="Jun-13" sheetId="20" r:id="rId13"/>
    <sheet name="Jul-13" sheetId="21" r:id="rId14"/>
    <sheet name="Aug-13" sheetId="22" r:id="rId15"/>
    <sheet name="Sep-13" sheetId="23" r:id="rId16"/>
    <sheet name="Oct-13" sheetId="24" r:id="rId17"/>
    <sheet name="Nov-13" sheetId="25" r:id="rId18"/>
    <sheet name="Dec-13" sheetId="26" r:id="rId19"/>
    <sheet name="VLOOKUP WITH IFERROR" sheetId="40" state="hidden" r:id="rId20"/>
  </sheets>
  <calcPr calcId="162913"/>
</workbook>
</file>

<file path=xl/calcChain.xml><?xml version="1.0" encoding="utf-8"?>
<calcChain xmlns="http://schemas.openxmlformats.org/spreadsheetml/2006/main">
  <c r="X8" i="54" l="1"/>
  <c r="X7" i="54"/>
  <c r="Z7" i="54" s="1"/>
  <c r="X6" i="54"/>
  <c r="X5" i="54"/>
  <c r="Y5" i="54" s="1"/>
  <c r="N45" i="2"/>
  <c r="J45" i="2"/>
  <c r="F45" i="2"/>
  <c r="N44" i="2"/>
  <c r="J44" i="2"/>
  <c r="F44" i="2"/>
  <c r="N43" i="2"/>
  <c r="J43" i="2"/>
  <c r="F43" i="2"/>
  <c r="N42" i="2"/>
  <c r="J42" i="2"/>
  <c r="F42" i="2"/>
  <c r="N41" i="2"/>
  <c r="J41" i="2"/>
  <c r="F41" i="2"/>
  <c r="N40" i="2"/>
  <c r="J40" i="2"/>
  <c r="F40" i="2"/>
  <c r="N39" i="2"/>
  <c r="J39" i="2"/>
  <c r="F39" i="2"/>
  <c r="N38" i="2"/>
  <c r="J38" i="2"/>
  <c r="F38" i="2"/>
  <c r="N37" i="2"/>
  <c r="J37" i="2"/>
  <c r="F37" i="2"/>
  <c r="N36" i="2"/>
  <c r="J36" i="2"/>
  <c r="F36" i="2"/>
  <c r="N35" i="2"/>
  <c r="J35" i="2"/>
  <c r="F35" i="2"/>
  <c r="N34" i="2"/>
  <c r="J34" i="2"/>
  <c r="F34" i="2"/>
  <c r="N33" i="2"/>
  <c r="J33" i="2"/>
  <c r="F33" i="2"/>
  <c r="N32" i="2"/>
  <c r="J32" i="2"/>
  <c r="F32" i="2"/>
  <c r="N31" i="2"/>
  <c r="J31" i="2"/>
  <c r="F31" i="2"/>
  <c r="N30" i="2"/>
  <c r="J30" i="2"/>
  <c r="F30" i="2"/>
  <c r="N29" i="2"/>
  <c r="J29" i="2"/>
  <c r="F29" i="2"/>
  <c r="N28" i="2"/>
  <c r="J28" i="2"/>
  <c r="F28" i="2"/>
  <c r="N27" i="2"/>
  <c r="J27" i="2"/>
  <c r="F27" i="2"/>
  <c r="N26" i="2"/>
  <c r="J26" i="2"/>
  <c r="F26" i="2"/>
  <c r="N25" i="2"/>
  <c r="J25" i="2"/>
  <c r="F25" i="2"/>
  <c r="N24" i="2"/>
  <c r="J24" i="2"/>
  <c r="F24" i="2"/>
  <c r="N23" i="2"/>
  <c r="J23" i="2"/>
  <c r="F23" i="2"/>
  <c r="N22" i="2"/>
  <c r="J22" i="2"/>
  <c r="F22" i="2"/>
  <c r="N21" i="2"/>
  <c r="J21" i="2"/>
  <c r="F21" i="2"/>
  <c r="N20" i="2"/>
  <c r="J20" i="2"/>
  <c r="F20" i="2"/>
  <c r="N19" i="2"/>
  <c r="J19" i="2"/>
  <c r="F19" i="2"/>
  <c r="N18" i="2"/>
  <c r="J18" i="2"/>
  <c r="F18" i="2"/>
  <c r="N17" i="2"/>
  <c r="J17" i="2"/>
  <c r="F17" i="2"/>
  <c r="N16" i="2"/>
  <c r="J16" i="2"/>
  <c r="F16" i="2"/>
  <c r="N15" i="2"/>
  <c r="J15" i="2"/>
  <c r="F15" i="2"/>
  <c r="N14" i="2"/>
  <c r="J14" i="2"/>
  <c r="F14" i="2"/>
  <c r="N13" i="2"/>
  <c r="J13" i="2"/>
  <c r="F13" i="2"/>
  <c r="N12" i="2"/>
  <c r="J12" i="2"/>
  <c r="F12" i="2"/>
  <c r="N11" i="2"/>
  <c r="J11" i="2"/>
  <c r="F11" i="2"/>
  <c r="N10" i="2"/>
  <c r="J10" i="2"/>
  <c r="F10" i="2"/>
  <c r="N9" i="2"/>
  <c r="J9" i="2"/>
  <c r="F9" i="2"/>
  <c r="N8" i="2"/>
  <c r="J8" i="2"/>
  <c r="F8" i="2"/>
  <c r="N7" i="2"/>
  <c r="J7" i="2"/>
  <c r="F7" i="2"/>
  <c r="H15" i="2"/>
  <c r="H14" i="2"/>
  <c r="L13" i="2"/>
  <c r="L12" i="2"/>
  <c r="D12" i="2"/>
  <c r="D11" i="2"/>
  <c r="L9" i="2"/>
  <c r="L8" i="2"/>
  <c r="L7" i="2"/>
  <c r="M45" i="2"/>
  <c r="I45" i="2"/>
  <c r="E45" i="2"/>
  <c r="M44" i="2"/>
  <c r="I44" i="2"/>
  <c r="E44" i="2"/>
  <c r="M43" i="2"/>
  <c r="I43" i="2"/>
  <c r="E43" i="2"/>
  <c r="M42" i="2"/>
  <c r="I42" i="2"/>
  <c r="E42" i="2"/>
  <c r="M41" i="2"/>
  <c r="I41" i="2"/>
  <c r="E41" i="2"/>
  <c r="M40" i="2"/>
  <c r="I40" i="2"/>
  <c r="E40" i="2"/>
  <c r="M39" i="2"/>
  <c r="I39" i="2"/>
  <c r="E39" i="2"/>
  <c r="M38" i="2"/>
  <c r="I38" i="2"/>
  <c r="E38" i="2"/>
  <c r="M37" i="2"/>
  <c r="I37" i="2"/>
  <c r="E37" i="2"/>
  <c r="M36" i="2"/>
  <c r="I36" i="2"/>
  <c r="E36" i="2"/>
  <c r="M35" i="2"/>
  <c r="I35" i="2"/>
  <c r="E35" i="2"/>
  <c r="M34" i="2"/>
  <c r="I34" i="2"/>
  <c r="E34" i="2"/>
  <c r="M33" i="2"/>
  <c r="I33" i="2"/>
  <c r="E33" i="2"/>
  <c r="M32" i="2"/>
  <c r="I32" i="2"/>
  <c r="E32" i="2"/>
  <c r="M31" i="2"/>
  <c r="I31" i="2"/>
  <c r="E31" i="2"/>
  <c r="M30" i="2"/>
  <c r="I30" i="2"/>
  <c r="E30" i="2"/>
  <c r="M29" i="2"/>
  <c r="I29" i="2"/>
  <c r="E29" i="2"/>
  <c r="M28" i="2"/>
  <c r="I28" i="2"/>
  <c r="E28" i="2"/>
  <c r="M27" i="2"/>
  <c r="I27" i="2"/>
  <c r="E27" i="2"/>
  <c r="M26" i="2"/>
  <c r="I26" i="2"/>
  <c r="E26" i="2"/>
  <c r="M25" i="2"/>
  <c r="I25" i="2"/>
  <c r="E25" i="2"/>
  <c r="M24" i="2"/>
  <c r="I24" i="2"/>
  <c r="E24" i="2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L15" i="2"/>
  <c r="L14" i="2"/>
  <c r="H13" i="2"/>
  <c r="H12" i="2"/>
  <c r="L11" i="2"/>
  <c r="L10" i="2"/>
  <c r="D10" i="2"/>
  <c r="D9" i="2"/>
  <c r="D8" i="2"/>
  <c r="D7" i="2"/>
  <c r="L45" i="2"/>
  <c r="H45" i="2"/>
  <c r="D45" i="2"/>
  <c r="L44" i="2"/>
  <c r="H44" i="2"/>
  <c r="D44" i="2"/>
  <c r="L43" i="2"/>
  <c r="H43" i="2"/>
  <c r="D43" i="2"/>
  <c r="L42" i="2"/>
  <c r="H42" i="2"/>
  <c r="D42" i="2"/>
  <c r="L41" i="2"/>
  <c r="H41" i="2"/>
  <c r="D41" i="2"/>
  <c r="L40" i="2"/>
  <c r="H40" i="2"/>
  <c r="D40" i="2"/>
  <c r="L39" i="2"/>
  <c r="H39" i="2"/>
  <c r="D39" i="2"/>
  <c r="L38" i="2"/>
  <c r="H38" i="2"/>
  <c r="D38" i="2"/>
  <c r="L37" i="2"/>
  <c r="H37" i="2"/>
  <c r="D37" i="2"/>
  <c r="L36" i="2"/>
  <c r="H36" i="2"/>
  <c r="D36" i="2"/>
  <c r="L35" i="2"/>
  <c r="H35" i="2"/>
  <c r="D35" i="2"/>
  <c r="L34" i="2"/>
  <c r="H34" i="2"/>
  <c r="D34" i="2"/>
  <c r="L33" i="2"/>
  <c r="H33" i="2"/>
  <c r="D33" i="2"/>
  <c r="L32" i="2"/>
  <c r="H32" i="2"/>
  <c r="D32" i="2"/>
  <c r="L31" i="2"/>
  <c r="H31" i="2"/>
  <c r="D31" i="2"/>
  <c r="L30" i="2"/>
  <c r="H30" i="2"/>
  <c r="D30" i="2"/>
  <c r="L29" i="2"/>
  <c r="H29" i="2"/>
  <c r="D29" i="2"/>
  <c r="L28" i="2"/>
  <c r="H28" i="2"/>
  <c r="D28" i="2"/>
  <c r="L27" i="2"/>
  <c r="H27" i="2"/>
  <c r="D27" i="2"/>
  <c r="L26" i="2"/>
  <c r="H26" i="2"/>
  <c r="D26" i="2"/>
  <c r="L25" i="2"/>
  <c r="H25" i="2"/>
  <c r="D25" i="2"/>
  <c r="L24" i="2"/>
  <c r="H24" i="2"/>
  <c r="D24" i="2"/>
  <c r="L23" i="2"/>
  <c r="H23" i="2"/>
  <c r="D23" i="2"/>
  <c r="L22" i="2"/>
  <c r="H22" i="2"/>
  <c r="D22" i="2"/>
  <c r="L21" i="2"/>
  <c r="H21" i="2"/>
  <c r="D21" i="2"/>
  <c r="L20" i="2"/>
  <c r="H20" i="2"/>
  <c r="D20" i="2"/>
  <c r="L19" i="2"/>
  <c r="H19" i="2"/>
  <c r="D19" i="2"/>
  <c r="L18" i="2"/>
  <c r="H18" i="2"/>
  <c r="D18" i="2"/>
  <c r="L17" i="2"/>
  <c r="H17" i="2"/>
  <c r="D17" i="2"/>
  <c r="L16" i="2"/>
  <c r="H16" i="2"/>
  <c r="D16" i="2"/>
  <c r="D15" i="2"/>
  <c r="D14" i="2"/>
  <c r="D13" i="2"/>
  <c r="H11" i="2"/>
  <c r="H10" i="2"/>
  <c r="H9" i="2"/>
  <c r="H8" i="2"/>
  <c r="H7" i="2"/>
  <c r="C45" i="2"/>
  <c r="K45" i="2"/>
  <c r="C44" i="2"/>
  <c r="K42" i="2"/>
  <c r="G41" i="2"/>
  <c r="C40" i="2"/>
  <c r="K38" i="2"/>
  <c r="G37" i="2"/>
  <c r="C36" i="2"/>
  <c r="K34" i="2"/>
  <c r="G33" i="2"/>
  <c r="C32" i="2"/>
  <c r="K30" i="2"/>
  <c r="G29" i="2"/>
  <c r="C28" i="2"/>
  <c r="K26" i="2"/>
  <c r="G25" i="2"/>
  <c r="C24" i="2"/>
  <c r="K22" i="2"/>
  <c r="G21" i="2"/>
  <c r="C20" i="2"/>
  <c r="K18" i="2"/>
  <c r="G17" i="2"/>
  <c r="C16" i="2"/>
  <c r="K14" i="2"/>
  <c r="G13" i="2"/>
  <c r="C12" i="2"/>
  <c r="K10" i="2"/>
  <c r="G9" i="2"/>
  <c r="C8" i="2"/>
  <c r="G43" i="2"/>
  <c r="K40" i="2"/>
  <c r="C38" i="2"/>
  <c r="G35" i="2"/>
  <c r="G31" i="2"/>
  <c r="K28" i="2"/>
  <c r="C26" i="2"/>
  <c r="G23" i="2"/>
  <c r="K20" i="2"/>
  <c r="C18" i="2"/>
  <c r="G15" i="2"/>
  <c r="K12" i="2"/>
  <c r="C10" i="2"/>
  <c r="G7" i="2"/>
  <c r="C43" i="2"/>
  <c r="G40" i="2"/>
  <c r="K37" i="2"/>
  <c r="C35" i="2"/>
  <c r="G32" i="2"/>
  <c r="K29" i="2"/>
  <c r="G28" i="2"/>
  <c r="K25" i="2"/>
  <c r="C23" i="2"/>
  <c r="G20" i="2"/>
  <c r="C19" i="2"/>
  <c r="G16" i="2"/>
  <c r="K13" i="2"/>
  <c r="G12" i="2"/>
  <c r="K9" i="2"/>
  <c r="G45" i="2"/>
  <c r="K43" i="2"/>
  <c r="G42" i="2"/>
  <c r="C41" i="2"/>
  <c r="K39" i="2"/>
  <c r="G38" i="2"/>
  <c r="C37" i="2"/>
  <c r="K35" i="2"/>
  <c r="G34" i="2"/>
  <c r="C33" i="2"/>
  <c r="K31" i="2"/>
  <c r="G30" i="2"/>
  <c r="C29" i="2"/>
  <c r="K27" i="2"/>
  <c r="G26" i="2"/>
  <c r="C25" i="2"/>
  <c r="K23" i="2"/>
  <c r="G22" i="2"/>
  <c r="C21" i="2"/>
  <c r="K19" i="2"/>
  <c r="G18" i="2"/>
  <c r="C17" i="2"/>
  <c r="K15" i="2"/>
  <c r="G14" i="2"/>
  <c r="C13" i="2"/>
  <c r="K11" i="2"/>
  <c r="G10" i="2"/>
  <c r="C9" i="2"/>
  <c r="K7" i="2"/>
  <c r="K44" i="2"/>
  <c r="C42" i="2"/>
  <c r="G39" i="2"/>
  <c r="K36" i="2"/>
  <c r="C34" i="2"/>
  <c r="K32" i="2"/>
  <c r="C30" i="2"/>
  <c r="G27" i="2"/>
  <c r="K24" i="2"/>
  <c r="C22" i="2"/>
  <c r="G19" i="2"/>
  <c r="K16" i="2"/>
  <c r="C14" i="2"/>
  <c r="G11" i="2"/>
  <c r="K8" i="2"/>
  <c r="G44" i="2"/>
  <c r="K41" i="2"/>
  <c r="C39" i="2"/>
  <c r="G36" i="2"/>
  <c r="K33" i="2"/>
  <c r="C31" i="2"/>
  <c r="C27" i="2"/>
  <c r="G24" i="2"/>
  <c r="K21" i="2"/>
  <c r="K17" i="2"/>
  <c r="C15" i="2"/>
  <c r="C11" i="2"/>
  <c r="G8" i="2"/>
  <c r="C7" i="2"/>
  <c r="N44" i="54"/>
  <c r="J39" i="54"/>
  <c r="F34" i="54"/>
  <c r="N28" i="54"/>
  <c r="J23" i="54"/>
  <c r="F18" i="54"/>
  <c r="N12" i="54"/>
  <c r="J7" i="54"/>
  <c r="I44" i="54"/>
  <c r="E39" i="54"/>
  <c r="M33" i="54"/>
  <c r="I28" i="54"/>
  <c r="E23" i="54"/>
  <c r="M14" i="54"/>
  <c r="D41" i="54"/>
  <c r="L35" i="54"/>
  <c r="H30" i="54"/>
  <c r="D25" i="54"/>
  <c r="L19" i="54"/>
  <c r="K37" i="54"/>
  <c r="H16" i="54"/>
  <c r="I8" i="54"/>
  <c r="K44" i="54"/>
  <c r="G45" i="54"/>
  <c r="C24" i="54"/>
  <c r="I7" i="54"/>
  <c r="C45" i="54"/>
  <c r="K23" i="54"/>
  <c r="C11" i="54"/>
  <c r="F43" i="54"/>
  <c r="N37" i="54"/>
  <c r="J32" i="54"/>
  <c r="F27" i="54"/>
  <c r="N21" i="54"/>
  <c r="J16" i="54"/>
  <c r="F11" i="54"/>
  <c r="M17" i="54"/>
  <c r="M42" i="54"/>
  <c r="I37" i="54"/>
  <c r="E32" i="54"/>
  <c r="M26" i="54"/>
  <c r="I21" i="54"/>
  <c r="L44" i="54"/>
  <c r="H39" i="54"/>
  <c r="D34" i="54"/>
  <c r="L28" i="54"/>
  <c r="H23" i="54"/>
  <c r="D18" i="54"/>
  <c r="C31" i="54"/>
  <c r="H13" i="54"/>
  <c r="H12" i="54"/>
  <c r="K24" i="54"/>
  <c r="K38" i="54"/>
  <c r="G17" i="54"/>
  <c r="K36" i="54"/>
  <c r="G38" i="54"/>
  <c r="C17" i="54"/>
  <c r="G39" i="54"/>
  <c r="J45" i="54"/>
  <c r="F40" i="54"/>
  <c r="N34" i="54"/>
  <c r="J29" i="54"/>
  <c r="F24" i="54"/>
  <c r="N18" i="54"/>
  <c r="J13" i="54"/>
  <c r="F8" i="54"/>
  <c r="E45" i="54"/>
  <c r="M39" i="54"/>
  <c r="I34" i="54"/>
  <c r="E29" i="54"/>
  <c r="M23" i="54"/>
  <c r="I16" i="54"/>
  <c r="L41" i="54"/>
  <c r="H36" i="54"/>
  <c r="D31" i="54"/>
  <c r="L25" i="54"/>
  <c r="H20" i="54"/>
  <c r="G40" i="54"/>
  <c r="C19" i="54"/>
  <c r="H9" i="54"/>
  <c r="L8" i="54"/>
  <c r="D9" i="54"/>
  <c r="K26" i="54"/>
  <c r="L9" i="54"/>
  <c r="K8" i="54"/>
  <c r="G26" i="54"/>
  <c r="M11" i="54"/>
  <c r="I9" i="54"/>
  <c r="N35" i="54"/>
  <c r="J14" i="54"/>
  <c r="I35" i="54"/>
  <c r="L42" i="54"/>
  <c r="H21" i="54"/>
  <c r="C8" i="54"/>
  <c r="I13" i="54"/>
  <c r="J34" i="54"/>
  <c r="F13" i="54"/>
  <c r="J43" i="54"/>
  <c r="F38" i="54"/>
  <c r="N32" i="54"/>
  <c r="J27" i="54"/>
  <c r="F22" i="54"/>
  <c r="N16" i="54"/>
  <c r="J11" i="54"/>
  <c r="E18" i="54"/>
  <c r="E43" i="54"/>
  <c r="M37" i="54"/>
  <c r="I32" i="54"/>
  <c r="E27" i="54"/>
  <c r="M21" i="54"/>
  <c r="D45" i="54"/>
  <c r="L39" i="54"/>
  <c r="H34" i="54"/>
  <c r="D29" i="54"/>
  <c r="L23" i="54"/>
  <c r="H18" i="54"/>
  <c r="G32" i="54"/>
  <c r="M13" i="54"/>
  <c r="G13" i="54"/>
  <c r="K28" i="54"/>
  <c r="C40" i="54"/>
  <c r="K18" i="54"/>
  <c r="K40" i="54"/>
  <c r="K39" i="54"/>
  <c r="G18" i="54"/>
  <c r="C42" i="54"/>
  <c r="N41" i="54"/>
  <c r="J36" i="54"/>
  <c r="F31" i="54"/>
  <c r="N25" i="54"/>
  <c r="J20" i="54"/>
  <c r="F15" i="54"/>
  <c r="N9" i="54"/>
  <c r="I15" i="54"/>
  <c r="I41" i="54"/>
  <c r="E36" i="54"/>
  <c r="M30" i="54"/>
  <c r="I25" i="54"/>
  <c r="E20" i="54"/>
  <c r="H43" i="54"/>
  <c r="D38" i="54"/>
  <c r="L32" i="54"/>
  <c r="H27" i="54"/>
  <c r="D22" i="54"/>
  <c r="L16" i="54"/>
  <c r="K25" i="54"/>
  <c r="K11" i="54"/>
  <c r="G9" i="54"/>
  <c r="C14" i="54"/>
  <c r="G33" i="54"/>
  <c r="G14" i="54"/>
  <c r="G19" i="54"/>
  <c r="C33" i="54"/>
  <c r="D14" i="54"/>
  <c r="K20" i="54"/>
  <c r="F44" i="54"/>
  <c r="N38" i="54"/>
  <c r="J33" i="54"/>
  <c r="F28" i="54"/>
  <c r="N22" i="54"/>
  <c r="J17" i="54"/>
  <c r="F12" i="54"/>
  <c r="I19" i="54"/>
  <c r="M43" i="54"/>
  <c r="I38" i="54"/>
  <c r="E33" i="54"/>
  <c r="M27" i="54"/>
  <c r="I22" i="54"/>
  <c r="L45" i="54"/>
  <c r="H40" i="54"/>
  <c r="D35" i="54"/>
  <c r="L29" i="54"/>
  <c r="H24" i="54"/>
  <c r="D19" i="54"/>
  <c r="C35" i="54"/>
  <c r="D15" i="54"/>
  <c r="K7" i="54"/>
  <c r="C34" i="54"/>
  <c r="K42" i="54"/>
  <c r="G21" i="54"/>
  <c r="G8" i="54"/>
  <c r="G42" i="54"/>
  <c r="C21" i="54"/>
  <c r="E9" i="54"/>
  <c r="J30" i="54"/>
  <c r="F9" i="54"/>
  <c r="E30" i="54"/>
  <c r="H37" i="54"/>
  <c r="G44" i="54"/>
  <c r="E12" i="54"/>
  <c r="G30" i="54"/>
  <c r="N40" i="54"/>
  <c r="F30" i="54"/>
  <c r="J19" i="54"/>
  <c r="N8" i="54"/>
  <c r="I40" i="54"/>
  <c r="M29" i="54"/>
  <c r="I18" i="54"/>
  <c r="D37" i="54"/>
  <c r="H26" i="54"/>
  <c r="C43" i="54"/>
  <c r="G10" i="54"/>
  <c r="M10" i="54"/>
  <c r="C12" i="54"/>
  <c r="C29" i="54"/>
  <c r="K12" i="54"/>
  <c r="F39" i="54"/>
  <c r="J28" i="54"/>
  <c r="N17" i="54"/>
  <c r="F7" i="54"/>
  <c r="M38" i="54"/>
  <c r="E28" i="54"/>
  <c r="E14" i="54"/>
  <c r="H35" i="54"/>
  <c r="L24" i="54"/>
  <c r="G36" i="54"/>
  <c r="D8" i="54"/>
  <c r="C44" i="54"/>
  <c r="D10" i="54"/>
  <c r="G22" i="54"/>
  <c r="J41" i="54"/>
  <c r="N30" i="54"/>
  <c r="F20" i="54"/>
  <c r="J9" i="54"/>
  <c r="E41" i="54"/>
  <c r="I30" i="54"/>
  <c r="M19" i="54"/>
  <c r="L37" i="54"/>
  <c r="D27" i="54"/>
  <c r="K45" i="54"/>
  <c r="E11" i="54"/>
  <c r="D13" i="54"/>
  <c r="L13" i="54"/>
  <c r="K31" i="54"/>
  <c r="K16" i="54"/>
  <c r="F41" i="54"/>
  <c r="M40" i="54"/>
  <c r="L26" i="54"/>
  <c r="M12" i="54"/>
  <c r="F29" i="54"/>
  <c r="M44" i="54"/>
  <c r="I23" i="54"/>
  <c r="L30" i="54"/>
  <c r="K17" i="54"/>
  <c r="G25" i="54"/>
  <c r="H11" i="54"/>
  <c r="J38" i="54"/>
  <c r="F17" i="54"/>
  <c r="E38" i="54"/>
  <c r="H45" i="54"/>
  <c r="D24" i="54"/>
  <c r="E7" i="54"/>
  <c r="G43" i="54"/>
  <c r="H33" i="54"/>
  <c r="N36" i="54"/>
  <c r="F26" i="54"/>
  <c r="J15" i="54"/>
  <c r="E16" i="54"/>
  <c r="I36" i="54"/>
  <c r="M25" i="54"/>
  <c r="L43" i="54"/>
  <c r="D33" i="54"/>
  <c r="H22" i="54"/>
  <c r="C27" i="54"/>
  <c r="E10" i="54"/>
  <c r="K34" i="54"/>
  <c r="G23" i="54"/>
  <c r="L14" i="54"/>
  <c r="N45" i="54"/>
  <c r="F35" i="54"/>
  <c r="J24" i="54"/>
  <c r="N13" i="54"/>
  <c r="I45" i="54"/>
  <c r="M34" i="54"/>
  <c r="E24" i="54"/>
  <c r="D42" i="54"/>
  <c r="H31" i="54"/>
  <c r="L20" i="54"/>
  <c r="G20" i="54"/>
  <c r="K9" i="54"/>
  <c r="C28" i="54"/>
  <c r="H10" i="54"/>
  <c r="G12" i="54"/>
  <c r="J37" i="54"/>
  <c r="N26" i="54"/>
  <c r="F16" i="54"/>
  <c r="E17" i="54"/>
  <c r="E37" i="54"/>
  <c r="I26" i="54"/>
  <c r="H44" i="54"/>
  <c r="L33" i="54"/>
  <c r="D23" i="54"/>
  <c r="K29" i="54"/>
  <c r="I11" i="54"/>
  <c r="G37" i="54"/>
  <c r="G31" i="54"/>
  <c r="D16" i="54"/>
  <c r="F25" i="54"/>
  <c r="M24" i="54"/>
  <c r="C23" i="54"/>
  <c r="E13" i="54"/>
  <c r="N23" i="54"/>
  <c r="I39" i="54"/>
  <c r="M15" i="54"/>
  <c r="H25" i="54"/>
  <c r="C9" i="54"/>
  <c r="H8" i="54"/>
  <c r="E8" i="54"/>
  <c r="F33" i="54"/>
  <c r="N11" i="54"/>
  <c r="M32" i="54"/>
  <c r="D40" i="54"/>
  <c r="L18" i="54"/>
  <c r="C30" i="54"/>
  <c r="C41" i="54"/>
  <c r="J26" i="54"/>
  <c r="G28" i="54"/>
  <c r="J31" i="54"/>
  <c r="F10" i="54"/>
  <c r="E31" i="54"/>
  <c r="H38" i="54"/>
  <c r="D17" i="54"/>
  <c r="G15" i="54"/>
  <c r="G34" i="54"/>
  <c r="N29" i="54"/>
  <c r="J8" i="54"/>
  <c r="I29" i="54"/>
  <c r="L36" i="54"/>
  <c r="K41" i="54"/>
  <c r="C10" i="54"/>
  <c r="K27" i="54"/>
  <c r="N42" i="54"/>
  <c r="J21" i="54"/>
  <c r="I42" i="54"/>
  <c r="E21" i="54"/>
  <c r="H28" i="54"/>
  <c r="C13" i="54"/>
  <c r="G16" i="54"/>
  <c r="G35" i="54"/>
  <c r="I14" i="54"/>
  <c r="K30" i="54"/>
  <c r="N7" i="54"/>
  <c r="D36" i="54"/>
  <c r="L7" i="54"/>
  <c r="N43" i="54"/>
  <c r="I43" i="54"/>
  <c r="H29" i="54"/>
  <c r="C20" i="54"/>
  <c r="H15" i="54"/>
  <c r="F21" i="54"/>
  <c r="I12" i="54"/>
  <c r="I31" i="54"/>
  <c r="D44" i="54"/>
  <c r="K35" i="54"/>
  <c r="H17" i="54"/>
  <c r="K32" i="54"/>
  <c r="K10" i="54"/>
  <c r="N31" i="54"/>
  <c r="J35" i="54"/>
  <c r="H42" i="54"/>
  <c r="D7" i="54"/>
  <c r="N33" i="54"/>
  <c r="L40" i="54"/>
  <c r="K43" i="54"/>
  <c r="E15" i="54"/>
  <c r="G24" i="54"/>
  <c r="N19" i="54"/>
  <c r="H41" i="54"/>
  <c r="G41" i="54"/>
  <c r="C7" i="54"/>
  <c r="N24" i="54"/>
  <c r="M45" i="54"/>
  <c r="I24" i="54"/>
  <c r="L31" i="54"/>
  <c r="K21" i="54"/>
  <c r="G29" i="54"/>
  <c r="L12" i="54"/>
  <c r="J44" i="54"/>
  <c r="F23" i="54"/>
  <c r="E44" i="54"/>
  <c r="M22" i="54"/>
  <c r="D30" i="54"/>
  <c r="L15" i="54"/>
  <c r="K22" i="54"/>
  <c r="I10" i="54"/>
  <c r="F36" i="54"/>
  <c r="N14" i="54"/>
  <c r="M35" i="54"/>
  <c r="D43" i="54"/>
  <c r="L21" i="54"/>
  <c r="M8" i="54"/>
  <c r="C16" i="54"/>
  <c r="E19" i="54"/>
  <c r="K14" i="54"/>
  <c r="F45" i="54"/>
  <c r="E34" i="54"/>
  <c r="D20" i="54"/>
  <c r="G7" i="54"/>
  <c r="N27" i="54"/>
  <c r="I27" i="54"/>
  <c r="K33" i="54"/>
  <c r="K19" i="54"/>
  <c r="M16" i="54"/>
  <c r="J10" i="54"/>
  <c r="E42" i="54"/>
  <c r="K15" i="54"/>
  <c r="C18" i="54"/>
  <c r="F37" i="54"/>
  <c r="L22" i="54"/>
  <c r="F42" i="54"/>
  <c r="M41" i="54"/>
  <c r="I20" i="54"/>
  <c r="L27" i="54"/>
  <c r="D12" i="54"/>
  <c r="C15" i="54"/>
  <c r="C26" i="54"/>
  <c r="J40" i="54"/>
  <c r="E40" i="54"/>
  <c r="I17" i="54"/>
  <c r="M9" i="54"/>
  <c r="D11" i="54"/>
  <c r="F32" i="54"/>
  <c r="M31" i="54"/>
  <c r="L17" i="54"/>
  <c r="C37" i="54"/>
  <c r="M28" i="54"/>
  <c r="C25" i="54"/>
  <c r="J22" i="54"/>
  <c r="H14" i="54"/>
  <c r="M7" i="54"/>
  <c r="E26" i="54"/>
  <c r="F14" i="54"/>
  <c r="D21" i="54"/>
  <c r="I33" i="54"/>
  <c r="C38" i="54"/>
  <c r="J25" i="54"/>
  <c r="H32" i="54"/>
  <c r="C32" i="54"/>
  <c r="L10" i="54"/>
  <c r="J18" i="54"/>
  <c r="M18" i="54"/>
  <c r="J42" i="54"/>
  <c r="G27" i="54"/>
  <c r="N20" i="54"/>
  <c r="F19" i="54"/>
  <c r="D26" i="54"/>
  <c r="G11" i="54"/>
  <c r="N10" i="54"/>
  <c r="D39" i="54"/>
  <c r="C22" i="54"/>
  <c r="D32" i="54"/>
  <c r="N39" i="54"/>
  <c r="C39" i="54"/>
  <c r="E22" i="54"/>
  <c r="M20" i="54"/>
  <c r="N15" i="54"/>
  <c r="E35" i="54"/>
  <c r="L11" i="54"/>
  <c r="J12" i="54"/>
  <c r="H19" i="54"/>
  <c r="E25" i="54"/>
  <c r="K13" i="54"/>
  <c r="H7" i="54"/>
  <c r="L34" i="54"/>
  <c r="C36" i="54"/>
  <c r="D28" i="54"/>
  <c r="M36" i="54"/>
  <c r="L38" i="54"/>
  <c r="Z8" i="54" l="1"/>
  <c r="Y8" i="54"/>
  <c r="Z6" i="54"/>
  <c r="Y6" i="54"/>
  <c r="Y7" i="54"/>
  <c r="Z5" i="54"/>
  <c r="B43" i="15" l="1"/>
  <c r="B38" i="15"/>
  <c r="B33" i="15"/>
  <c r="B21" i="15"/>
  <c r="B17" i="15"/>
  <c r="B12" i="15"/>
  <c r="B45" i="15" l="1"/>
  <c r="B23" i="15"/>
  <c r="B47" i="15" l="1"/>
</calcChain>
</file>

<file path=xl/sharedStrings.xml><?xml version="1.0" encoding="utf-8"?>
<sst xmlns="http://schemas.openxmlformats.org/spreadsheetml/2006/main" count="951" uniqueCount="104">
  <si>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</si>
  <si>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</si>
  <si>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</si>
  <si>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</si>
  <si>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</si>
  <si>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</si>
  <si>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</si>
  <si>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</si>
  <si>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</si>
  <si>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</si>
  <si>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</si>
  <si>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</si>
  <si>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</si>
  <si>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</si>
  <si>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</si>
  <si>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</si>
  <si>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</si>
  <si>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</si>
  <si>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</si>
  <si>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</si>
  <si>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</si>
  <si>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</si>
  <si>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</si>
  <si>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</si>
  <si>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</si>
  <si>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</si>
  <si>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</si>
  <si>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</si>
  <si>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</si>
  <si>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</si>
  <si>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</si>
  <si>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</si>
  <si>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</si>
  <si>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</si>
  <si>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ABC Ltd.</t>
  </si>
  <si>
    <t>Amount</t>
  </si>
  <si>
    <t>$ in 1000</t>
  </si>
  <si>
    <t>Assets</t>
  </si>
  <si>
    <t>Jan'13</t>
  </si>
  <si>
    <t>Feb'13</t>
  </si>
  <si>
    <t>Mar'13</t>
  </si>
  <si>
    <t>Apr'13</t>
  </si>
  <si>
    <t>May'13</t>
  </si>
  <si>
    <t>Jun'13</t>
  </si>
  <si>
    <t>Jul'13</t>
  </si>
  <si>
    <t>Aug'13</t>
  </si>
  <si>
    <t>Sep'13</t>
  </si>
  <si>
    <t>Oct'13</t>
  </si>
  <si>
    <t>Nov'13</t>
  </si>
  <si>
    <t>Dec'13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</si>
  <si>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</si>
  <si>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</si>
  <si>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</si>
  <si>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</si>
  <si>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</si>
  <si>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</si>
  <si>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</si>
  <si>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</si>
  <si>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</si>
  <si>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</si>
  <si>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</si>
  <si>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</si>
  <si>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/>
  </si>
  <si>
    <t>Q1</t>
  </si>
  <si>
    <t>Q2</t>
  </si>
  <si>
    <t>Q3</t>
  </si>
  <si>
    <t>Q4</t>
  </si>
  <si>
    <t>A</t>
  </si>
  <si>
    <t>B</t>
  </si>
  <si>
    <t>D</t>
  </si>
  <si>
    <t>E</t>
  </si>
  <si>
    <t>F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</si>
  <si>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</si>
  <si>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</si>
  <si>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</si>
  <si>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</si>
  <si>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</si>
  <si>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</si>
  <si>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</si>
  <si>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</si>
  <si>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</si>
  <si>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</si>
  <si>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</t>
  </si>
  <si>
    <t>ITEMS</t>
  </si>
  <si>
    <t>VALUES</t>
  </si>
  <si>
    <t>G</t>
  </si>
  <si>
    <t>I</t>
  </si>
  <si>
    <t xml:space="preserve"> </t>
  </si>
  <si>
    <t>Advanced Excel Session By:</t>
  </si>
  <si>
    <t>Pankaj Kumar Gupta</t>
  </si>
  <si>
    <t>Website:</t>
  </si>
  <si>
    <t>www.advancedexcel.net</t>
  </si>
  <si>
    <t>www.vbamacrosexcel.com</t>
  </si>
  <si>
    <t>Email:</t>
  </si>
  <si>
    <t>advancedexcel07@gmail.com</t>
  </si>
  <si>
    <t>info@advancedexcel.net</t>
  </si>
  <si>
    <t>Phone:</t>
  </si>
  <si>
    <t>9871076667, 8750676667</t>
  </si>
  <si>
    <t>Facebook Page:</t>
  </si>
  <si>
    <t>Connect With Me On My Facebook Blogs.</t>
  </si>
  <si>
    <t>Linkedin Page:</t>
  </si>
  <si>
    <t>Connect With Me On Linkedin</t>
  </si>
  <si>
    <r>
      <t>=VLOOKUP(B7,</t>
    </r>
    <r>
      <rPr>
        <sz val="18"/>
        <color rgb="FFFF0000"/>
        <rFont val="Calibri"/>
        <family val="2"/>
        <scheme val="minor"/>
      </rPr>
      <t>'Jan-13'!A:B</t>
    </r>
    <r>
      <rPr>
        <sz val="18"/>
        <color theme="1"/>
        <rFont val="Calibri"/>
        <family val="2"/>
        <scheme val="minor"/>
      </rPr>
      <t>,2,0)</t>
    </r>
  </si>
  <si>
    <r>
      <t>=VLOOKUP(B7,</t>
    </r>
    <r>
      <rPr>
        <sz val="11"/>
        <color rgb="FFFF0000"/>
        <rFont val="Calibri"/>
        <family val="2"/>
        <scheme val="minor"/>
      </rPr>
      <t>'Q1'!A:D</t>
    </r>
    <r>
      <rPr>
        <sz val="11"/>
        <color theme="1"/>
        <rFont val="Calibri"/>
        <family val="2"/>
        <scheme val="minor"/>
      </rPr>
      <t>,MATCH(C2,</t>
    </r>
    <r>
      <rPr>
        <sz val="11"/>
        <color rgb="FFFF0000"/>
        <rFont val="Calibri"/>
        <family val="2"/>
        <scheme val="minor"/>
      </rPr>
      <t>'Q1'!A2:D2</t>
    </r>
    <r>
      <rPr>
        <sz val="11"/>
        <color theme="1"/>
        <rFont val="Calibri"/>
        <family val="2"/>
        <scheme val="minor"/>
      </rPr>
      <t>,0),0)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</si>
</sst>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u/>
      <sz val="20"/>
      <color theme="10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u/>
      <sz val="18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2" xfId="0" applyFont="1" applyFill="1" applyBorder="1" applyAlignment="1" applyProtection="1"/>
    <xf numFmtId="1" fontId="0" fillId="0" borderId="0" xfId="0" applyNumberFormat="1"/>
    <xf numFmtId="1" fontId="5" fillId="3" borderId="2" xfId="0" applyNumberFormat="1" applyFont="1" applyFill="1" applyBorder="1" applyAlignment="1" applyProtection="1"/>
    <xf numFmtId="0" fontId="1" fillId="0" borderId="1" xfId="0" applyFont="1" applyBorder="1" applyAlignment="1">
      <alignment horizontal="center"/>
    </xf>
    <xf numFmtId="0" fontId="5" fillId="3" borderId="3" xfId="0" applyFont="1" applyFill="1" applyBorder="1" applyAlignment="1" applyProtection="1"/>
    <xf numFmtId="0" fontId="2" fillId="4" borderId="4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0" fontId="4" fillId="5" borderId="4" xfId="0" applyFont="1" applyFill="1" applyBorder="1" applyAlignment="1" applyProtection="1">
      <alignment horizontal="left"/>
    </xf>
    <xf numFmtId="0" fontId="3" fillId="0" borderId="4" xfId="0" applyFont="1" applyBorder="1" applyProtection="1"/>
    <xf numFmtId="0" fontId="3" fillId="0" borderId="4" xfId="0" applyFont="1" applyBorder="1" applyAlignment="1" applyProtection="1">
      <protection locked="0"/>
    </xf>
    <xf numFmtId="0" fontId="3" fillId="0" borderId="4" xfId="0" applyFont="1" applyBorder="1" applyProtection="1">
      <protection locked="0"/>
    </xf>
    <xf numFmtId="0" fontId="4" fillId="5" borderId="5" xfId="0" applyFont="1" applyFill="1" applyBorder="1" applyAlignment="1" applyProtection="1">
      <alignment horizontal="left"/>
    </xf>
    <xf numFmtId="0" fontId="5" fillId="3" borderId="6" xfId="0" applyFont="1" applyFill="1" applyBorder="1" applyAlignment="1" applyProtection="1"/>
    <xf numFmtId="0" fontId="5" fillId="3" borderId="7" xfId="0" applyFont="1" applyFill="1" applyBorder="1" applyAlignment="1" applyProtection="1"/>
    <xf numFmtId="0" fontId="0" fillId="0" borderId="8" xfId="0" applyBorder="1"/>
    <xf numFmtId="0" fontId="0" fillId="0" borderId="0" xfId="0" applyBorder="1"/>
    <xf numFmtId="0" fontId="0" fillId="0" borderId="9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" fontId="1" fillId="2" borderId="8" xfId="0" applyNumberFormat="1" applyFont="1" applyFill="1" applyBorder="1"/>
    <xf numFmtId="1" fontId="1" fillId="2" borderId="0" xfId="0" applyNumberFormat="1" applyFont="1" applyFill="1" applyBorder="1"/>
    <xf numFmtId="1" fontId="1" fillId="2" borderId="9" xfId="0" applyNumberFormat="1" applyFont="1" applyFill="1" applyBorder="1"/>
    <xf numFmtId="1" fontId="1" fillId="5" borderId="8" xfId="0" applyNumberFormat="1" applyFont="1" applyFill="1" applyBorder="1"/>
    <xf numFmtId="1" fontId="1" fillId="5" borderId="0" xfId="0" applyNumberFormat="1" applyFont="1" applyFill="1" applyBorder="1"/>
    <xf numFmtId="1" fontId="1" fillId="5" borderId="9" xfId="0" applyNumberFormat="1" applyFont="1" applyFill="1" applyBorder="1"/>
    <xf numFmtId="1" fontId="5" fillId="3" borderId="6" xfId="0" applyNumberFormat="1" applyFont="1" applyFill="1" applyBorder="1" applyAlignment="1" applyProtection="1"/>
    <xf numFmtId="1" fontId="5" fillId="3" borderId="7" xfId="0" applyNumberFormat="1" applyFont="1" applyFill="1" applyBorder="1" applyAlignment="1" applyProtection="1"/>
    <xf numFmtId="1" fontId="1" fillId="5" borderId="10" xfId="0" applyNumberFormat="1" applyFont="1" applyFill="1" applyBorder="1"/>
    <xf numFmtId="1" fontId="1" fillId="5" borderId="11" xfId="0" applyNumberFormat="1" applyFont="1" applyFill="1" applyBorder="1"/>
    <xf numFmtId="1" fontId="1" fillId="5" borderId="12" xfId="0" applyNumberFormat="1" applyFont="1" applyFill="1" applyBorder="1"/>
    <xf numFmtId="0" fontId="0" fillId="0" borderId="8" xfId="0" quotePrefix="1" applyBorder="1"/>
    <xf numFmtId="0" fontId="1" fillId="0" borderId="1" xfId="0" quotePrefix="1" applyFont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0" xfId="0" applyBorder="1" applyProtection="1"/>
    <xf numFmtId="1" fontId="0" fillId="0" borderId="0" xfId="0" applyNumberFormat="1" applyBorder="1" applyProtection="1"/>
    <xf numFmtId="1" fontId="1" fillId="2" borderId="0" xfId="0" applyNumberFormat="1" applyFont="1" applyFill="1" applyBorder="1" applyProtection="1"/>
    <xf numFmtId="1" fontId="1" fillId="5" borderId="0" xfId="0" applyNumberFormat="1" applyFont="1" applyFill="1" applyBorder="1" applyProtection="1"/>
    <xf numFmtId="1" fontId="1" fillId="5" borderId="11" xfId="0" applyNumberFormat="1" applyFont="1" applyFill="1" applyBorder="1" applyProtection="1"/>
    <xf numFmtId="1" fontId="0" fillId="0" borderId="0" xfId="0" applyNumberFormat="1" applyProtection="1"/>
    <xf numFmtId="0" fontId="0" fillId="0" borderId="0" xfId="0" applyProtection="1"/>
    <xf numFmtId="1" fontId="0" fillId="0" borderId="0" xfId="0" applyNumberFormat="1" applyFill="1" applyBorder="1" applyProtection="1"/>
    <xf numFmtId="0" fontId="0" fillId="0" borderId="1" xfId="0" applyBorder="1" applyProtection="1"/>
    <xf numFmtId="16" fontId="1" fillId="0" borderId="1" xfId="0" quotePrefix="1" applyNumberFormat="1" applyFont="1" applyBorder="1" applyAlignment="1" applyProtection="1">
      <alignment horizontal="center"/>
    </xf>
    <xf numFmtId="0" fontId="0" fillId="0" borderId="9" xfId="0" applyBorder="1" applyProtection="1"/>
    <xf numFmtId="1" fontId="0" fillId="0" borderId="9" xfId="0" applyNumberFormat="1" applyBorder="1" applyProtection="1"/>
    <xf numFmtId="1" fontId="1" fillId="2" borderId="8" xfId="0" applyNumberFormat="1" applyFont="1" applyFill="1" applyBorder="1" applyProtection="1"/>
    <xf numFmtId="1" fontId="1" fillId="2" borderId="9" xfId="0" applyNumberFormat="1" applyFont="1" applyFill="1" applyBorder="1" applyProtection="1"/>
    <xf numFmtId="1" fontId="0" fillId="0" borderId="8" xfId="0" applyNumberFormat="1" applyBorder="1" applyProtection="1"/>
    <xf numFmtId="1" fontId="1" fillId="5" borderId="8" xfId="0" applyNumberFormat="1" applyFont="1" applyFill="1" applyBorder="1" applyProtection="1"/>
    <xf numFmtId="1" fontId="1" fillId="5" borderId="9" xfId="0" applyNumberFormat="1" applyFont="1" applyFill="1" applyBorder="1" applyProtection="1"/>
    <xf numFmtId="0" fontId="3" fillId="0" borderId="4" xfId="0" applyFont="1" applyBorder="1" applyAlignment="1" applyProtection="1"/>
    <xf numFmtId="1" fontId="1" fillId="5" borderId="10" xfId="0" applyNumberFormat="1" applyFont="1" applyFill="1" applyBorder="1" applyProtection="1"/>
    <xf numFmtId="1" fontId="1" fillId="5" borderId="12" xfId="0" applyNumberFormat="1" applyFont="1" applyFill="1" applyBorder="1" applyProtection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0" borderId="0" xfId="1" quotePrefix="1"/>
    <xf numFmtId="0" fontId="0" fillId="5" borderId="0" xfId="0" applyFill="1"/>
    <xf numFmtId="0" fontId="0" fillId="0" borderId="0" xfId="0" quotePrefix="1" applyProtection="1"/>
    <xf numFmtId="1" fontId="7" fillId="0" borderId="0" xfId="0" quotePrefix="1" applyNumberFormat="1" applyFont="1" applyFill="1" applyBorder="1" applyProtection="1"/>
    <xf numFmtId="0" fontId="8" fillId="0" borderId="0" xfId="0" quotePrefix="1" applyFont="1" applyProtection="1"/>
    <xf numFmtId="0" fontId="7" fillId="0" borderId="0" xfId="0" quotePrefix="1" applyFont="1" applyProtection="1"/>
    <xf numFmtId="0" fontId="11" fillId="0" borderId="0" xfId="0" applyFont="1" applyAlignment="1" applyProtection="1">
      <alignment horizontal="right"/>
    </xf>
    <xf numFmtId="0" fontId="13" fillId="0" borderId="0" xfId="0" applyFont="1" applyProtection="1"/>
    <xf numFmtId="0" fontId="11" fillId="0" borderId="0" xfId="0" applyFont="1" applyProtection="1"/>
    <xf numFmtId="0" fontId="14" fillId="0" borderId="0" xfId="0" applyFont="1" applyProtection="1"/>
    <xf numFmtId="0" fontId="12" fillId="0" borderId="0" xfId="1" applyFont="1" applyAlignment="1" applyProtection="1">
      <alignment horizontal="left"/>
    </xf>
    <xf numFmtId="0" fontId="12" fillId="0" borderId="0" xfId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0" fontId="16" fillId="0" borderId="0" xfId="1" applyFont="1" applyAlignment="1" applyProtection="1">
      <alignment horizontal="left"/>
    </xf>
    <xf numFmtId="0" fontId="15" fillId="0" borderId="0" xfId="1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47625</xdr:rowOff>
    </xdr:from>
    <xdr:to>
      <xdr:col>9</xdr:col>
      <xdr:colOff>352425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38125"/>
          <a:ext cx="4943475" cy="98107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info@advancedexcel.ne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vancedexcel07@gmail.com" TargetMode="External"/><Relationship Id="rId1" Type="http://schemas.openxmlformats.org/officeDocument/2006/relationships/hyperlink" Target="http://www.advancedexcel.net/" TargetMode="External"/><Relationship Id="rId6" Type="http://schemas.openxmlformats.org/officeDocument/2006/relationships/hyperlink" Target="http://www.facebook.com/advancedexcelinstitute" TargetMode="External"/><Relationship Id="rId5" Type="http://schemas.openxmlformats.org/officeDocument/2006/relationships/hyperlink" Target="https://www.linkedin.com/pub/pankaj-gupta/86/652/a31" TargetMode="External"/><Relationship Id="rId4" Type="http://schemas.openxmlformats.org/officeDocument/2006/relationships/hyperlink" Target="http://www.vbamacrosexc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tabSelected="1" defaultGridColor="0" topLeftCell="A10" colorId="9" zoomScaleNormal="100" workbookViewId="0">
      <selection activeCell="E15" sqref="E15:K15"/>
    </sheetView>
  </sheetViews>
  <sheetFormatPr defaultColWidth="0" defaultRowHeight="15" customHeight="1" zeroHeight="1" x14ac:dyDescent="0.25"/>
  <cols>
    <col min="1" max="11" width="9.140625" style="47" customWidth="1"/>
    <col min="12" max="16384" width="9.140625" style="47" hidden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5" customHeight="1" x14ac:dyDescent="0.25"/>
    <row r="7" spans="2:11" ht="15" customHeight="1" x14ac:dyDescent="0.25"/>
    <row r="8" spans="2:11" ht="15" customHeight="1" x14ac:dyDescent="0.25"/>
    <row r="9" spans="2:11" ht="15" customHeight="1" x14ac:dyDescent="0.25"/>
    <row r="10" spans="2:11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1" ht="27" x14ac:dyDescent="0.35">
      <c r="B11" s="77" t="s">
        <v>88</v>
      </c>
      <c r="C11" s="77"/>
      <c r="D11" s="77"/>
      <c r="E11" s="77"/>
      <c r="F11" s="77"/>
      <c r="G11" s="77"/>
      <c r="H11" s="77"/>
      <c r="I11" s="77"/>
      <c r="J11" s="77"/>
      <c r="K11" s="77"/>
    </row>
    <row r="12" spans="2:11" ht="22.5" x14ac:dyDescent="0.3">
      <c r="B12" s="78" t="s">
        <v>89</v>
      </c>
      <c r="C12" s="78"/>
      <c r="D12" s="78"/>
      <c r="E12" s="78"/>
      <c r="F12" s="78"/>
      <c r="G12" s="78"/>
      <c r="H12" s="78"/>
      <c r="I12" s="78"/>
      <c r="J12" s="78"/>
      <c r="K12" s="78"/>
    </row>
    <row r="13" spans="2:11" ht="15" customHeight="1" x14ac:dyDescent="0.25"/>
    <row r="14" spans="2:11" ht="15" customHeight="1" x14ac:dyDescent="0.25"/>
    <row r="15" spans="2:11" ht="25.5" x14ac:dyDescent="0.35">
      <c r="B15" s="79" t="s">
        <v>90</v>
      </c>
      <c r="C15" s="79"/>
      <c r="D15" s="79"/>
      <c r="E15" s="75" t="s">
        <v>91</v>
      </c>
      <c r="F15" s="75"/>
      <c r="G15" s="75"/>
      <c r="H15" s="75"/>
      <c r="I15" s="75"/>
      <c r="J15" s="75"/>
      <c r="K15" s="75"/>
    </row>
    <row r="16" spans="2:11" ht="25.5" x14ac:dyDescent="0.35">
      <c r="B16" s="70"/>
      <c r="C16" s="70"/>
      <c r="D16" s="70"/>
      <c r="E16" s="75" t="s">
        <v>92</v>
      </c>
      <c r="F16" s="75"/>
      <c r="G16" s="75"/>
      <c r="H16" s="75"/>
      <c r="I16" s="75"/>
      <c r="J16" s="75"/>
      <c r="K16" s="75"/>
    </row>
    <row r="17" spans="2:11" ht="25.5" x14ac:dyDescent="0.35">
      <c r="B17" s="79" t="s">
        <v>93</v>
      </c>
      <c r="C17" s="79"/>
      <c r="D17" s="79"/>
      <c r="E17" s="75" t="s">
        <v>94</v>
      </c>
      <c r="F17" s="75"/>
      <c r="G17" s="75"/>
      <c r="H17" s="75"/>
      <c r="I17" s="75"/>
      <c r="J17" s="75"/>
      <c r="K17" s="75"/>
    </row>
    <row r="18" spans="2:11" ht="25.5" x14ac:dyDescent="0.35">
      <c r="B18" s="71"/>
      <c r="C18" s="71"/>
      <c r="D18" s="72"/>
      <c r="E18" s="75" t="s">
        <v>95</v>
      </c>
      <c r="F18" s="75"/>
      <c r="G18" s="75"/>
      <c r="H18" s="75"/>
      <c r="I18" s="75"/>
      <c r="J18" s="75"/>
      <c r="K18" s="75"/>
    </row>
    <row r="19" spans="2:11" ht="26.25" x14ac:dyDescent="0.4">
      <c r="B19" s="79" t="s">
        <v>96</v>
      </c>
      <c r="C19" s="79"/>
      <c r="D19" s="79"/>
      <c r="E19" s="73" t="s">
        <v>97</v>
      </c>
      <c r="F19" s="71"/>
      <c r="G19" s="71"/>
      <c r="H19" s="71"/>
      <c r="I19" s="71"/>
    </row>
    <row r="20" spans="2:11" x14ac:dyDescent="0.25">
      <c r="B20" s="71"/>
      <c r="C20" s="71"/>
      <c r="D20" s="71"/>
      <c r="E20" s="71"/>
      <c r="F20" s="71"/>
      <c r="G20" s="71"/>
      <c r="H20" s="71"/>
      <c r="I20" s="71"/>
    </row>
    <row r="21" spans="2:11" ht="25.5" x14ac:dyDescent="0.35">
      <c r="B21" s="79" t="s">
        <v>98</v>
      </c>
      <c r="C21" s="79"/>
      <c r="D21" s="79"/>
      <c r="E21" s="81" t="s">
        <v>99</v>
      </c>
      <c r="F21" s="81"/>
      <c r="G21" s="81"/>
      <c r="H21" s="81"/>
      <c r="I21" s="81"/>
      <c r="J21" s="81"/>
      <c r="K21" s="81"/>
    </row>
    <row r="22" spans="2:11" ht="25.5" x14ac:dyDescent="0.35">
      <c r="B22" s="70"/>
      <c r="C22" s="70"/>
      <c r="D22" s="70"/>
      <c r="E22" s="74"/>
      <c r="F22" s="74"/>
      <c r="G22" s="74"/>
      <c r="H22" s="74"/>
      <c r="I22" s="74"/>
      <c r="J22" s="74"/>
      <c r="K22" s="74"/>
    </row>
    <row r="23" spans="2:11" ht="28.5" x14ac:dyDescent="0.45">
      <c r="B23" s="79" t="s">
        <v>100</v>
      </c>
      <c r="C23" s="79"/>
      <c r="D23" s="79"/>
      <c r="E23" s="80" t="s">
        <v>101</v>
      </c>
      <c r="F23" s="80"/>
      <c r="G23" s="80"/>
      <c r="H23" s="80"/>
      <c r="I23" s="80"/>
      <c r="J23" s="80"/>
      <c r="K23" s="80"/>
    </row>
    <row r="24" spans="2:11" ht="15" customHeight="1" x14ac:dyDescent="0.25"/>
  </sheetData>
  <sheetProtection insertHyperlinks="0" selectLockedCells="1" selectUnlockedCells="1"/>
  <mergeCells count="14">
    <mergeCell ref="B23:D23"/>
    <mergeCell ref="E23:K23"/>
    <mergeCell ref="B17:D17"/>
    <mergeCell ref="E17:K17"/>
    <mergeCell ref="E18:K18"/>
    <mergeCell ref="B19:D19"/>
    <mergeCell ref="B21:D21"/>
    <mergeCell ref="E21:K21"/>
    <mergeCell ref="E16:K16"/>
    <mergeCell ref="B10:K10"/>
    <mergeCell ref="B11:K11"/>
    <mergeCell ref="B12:K12"/>
    <mergeCell ref="B15:D15"/>
    <mergeCell ref="E15:K15"/>
  </mergeCells>
  <hyperlinks>
    <hyperlink ref="E15" r:id="rId1"/>
    <hyperlink ref="E17" r:id="rId2"/>
    <hyperlink ref="E18" r:id="rId3"/>
    <hyperlink ref="E16" r:id="rId4"/>
    <hyperlink ref="E23:K23" r:id="rId5" display="Connect With Me On Linkedin"/>
    <hyperlink ref="E21:K21" r:id="rId6" display="Connect With Me On My Facebook Blogs."/>
  </hyperlink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40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5000</v>
      </c>
    </row>
    <row r="8" spans="1:2" x14ac:dyDescent="0.25">
      <c r="A8" s="9" t="s">
        <v>2</v>
      </c>
      <c r="B8" s="23">
        <v>605</v>
      </c>
    </row>
    <row r="9" spans="1:2" x14ac:dyDescent="0.25">
      <c r="A9" s="9" t="s">
        <v>3</v>
      </c>
      <c r="B9" s="23">
        <v>2420</v>
      </c>
    </row>
    <row r="10" spans="1:2" x14ac:dyDescent="0.25">
      <c r="A10" s="9" t="s">
        <v>4</v>
      </c>
      <c r="B10" s="23">
        <v>302.5</v>
      </c>
    </row>
    <row r="11" spans="1:2" x14ac:dyDescent="0.25">
      <c r="A11" s="9" t="s">
        <v>5</v>
      </c>
      <c r="B11" s="23">
        <v>0</v>
      </c>
    </row>
    <row r="12" spans="1:2" x14ac:dyDescent="0.25">
      <c r="A12" s="10" t="s">
        <v>6</v>
      </c>
      <c r="B12" s="26">
        <v>4658.5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847</v>
      </c>
    </row>
    <row r="15" spans="1:2" x14ac:dyDescent="0.25">
      <c r="A15" s="9" t="s">
        <v>9</v>
      </c>
      <c r="B15" s="23">
        <v>3630</v>
      </c>
    </row>
    <row r="16" spans="1:2" x14ac:dyDescent="0.25">
      <c r="A16" s="9" t="s">
        <v>10</v>
      </c>
      <c r="B16" s="23">
        <v>363</v>
      </c>
    </row>
    <row r="17" spans="1:2" x14ac:dyDescent="0.25">
      <c r="A17" s="10" t="s">
        <v>11</v>
      </c>
      <c r="B17" s="26">
        <v>4840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181.5</v>
      </c>
    </row>
    <row r="20" spans="1:2" x14ac:dyDescent="0.25">
      <c r="A20" s="9" t="s">
        <v>14</v>
      </c>
      <c r="B20" s="23">
        <v>242</v>
      </c>
    </row>
    <row r="21" spans="1:2" x14ac:dyDescent="0.25">
      <c r="A21" s="10" t="s">
        <v>15</v>
      </c>
      <c r="B21" s="26">
        <v>423.5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9922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1089</v>
      </c>
    </row>
    <row r="28" spans="1:2" x14ac:dyDescent="0.25">
      <c r="A28" s="14" t="s">
        <v>20</v>
      </c>
      <c r="B28" s="23">
        <v>544.5</v>
      </c>
    </row>
    <row r="29" spans="1:2" x14ac:dyDescent="0.25">
      <c r="A29" s="15" t="s">
        <v>21</v>
      </c>
      <c r="B29" s="23">
        <v>332.75</v>
      </c>
    </row>
    <row r="30" spans="1:2" x14ac:dyDescent="0.25">
      <c r="A30" s="14" t="s">
        <v>22</v>
      </c>
      <c r="B30" s="23">
        <v>211.75</v>
      </c>
    </row>
    <row r="31" spans="1:2" x14ac:dyDescent="0.25">
      <c r="A31" s="14" t="s">
        <v>23</v>
      </c>
      <c r="B31" s="23">
        <v>145.19999999999999</v>
      </c>
    </row>
    <row r="32" spans="1:2" x14ac:dyDescent="0.25">
      <c r="A32" s="14" t="s">
        <v>24</v>
      </c>
      <c r="B32" s="23">
        <v>157.30000000000001</v>
      </c>
    </row>
    <row r="33" spans="1:2" x14ac:dyDescent="0.25">
      <c r="A33" s="10" t="s">
        <v>25</v>
      </c>
      <c r="B33" s="26">
        <v>2480.5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1815</v>
      </c>
    </row>
    <row r="36" spans="1:2" x14ac:dyDescent="0.25">
      <c r="A36" s="15" t="s">
        <v>13</v>
      </c>
      <c r="B36" s="23">
        <v>653.4</v>
      </c>
    </row>
    <row r="37" spans="1:2" x14ac:dyDescent="0.25">
      <c r="A37" s="15" t="s">
        <v>14</v>
      </c>
      <c r="B37" s="23">
        <v>1694</v>
      </c>
    </row>
    <row r="38" spans="1:2" x14ac:dyDescent="0.25">
      <c r="A38" s="10" t="s">
        <v>28</v>
      </c>
      <c r="B38" s="26">
        <v>4162.3999999999996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968</v>
      </c>
    </row>
    <row r="41" spans="1:2" x14ac:dyDescent="0.25">
      <c r="A41" s="14" t="s">
        <v>31</v>
      </c>
      <c r="B41" s="23">
        <v>1815</v>
      </c>
    </row>
    <row r="42" spans="1:2" x14ac:dyDescent="0.25">
      <c r="A42" s="14" t="s">
        <v>14</v>
      </c>
      <c r="B42" s="23">
        <v>496.1</v>
      </c>
    </row>
    <row r="43" spans="1:2" x14ac:dyDescent="0.25">
      <c r="A43" s="10" t="s">
        <v>32</v>
      </c>
      <c r="B43" s="26">
        <v>3279.1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9922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D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4" x14ac:dyDescent="0.25">
      <c r="A2" s="1"/>
      <c r="B2" s="6" t="s">
        <v>41</v>
      </c>
    </row>
    <row r="3" spans="1:4" x14ac:dyDescent="0.25">
      <c r="A3" s="2" t="s">
        <v>34</v>
      </c>
      <c r="B3" s="6" t="s">
        <v>36</v>
      </c>
    </row>
    <row r="4" spans="1:4" x14ac:dyDescent="0.25">
      <c r="A4" s="2"/>
      <c r="B4" s="6" t="s">
        <v>35</v>
      </c>
    </row>
    <row r="5" spans="1:4" ht="18" x14ac:dyDescent="0.25">
      <c r="A5" s="7" t="s">
        <v>37</v>
      </c>
      <c r="B5" s="3"/>
    </row>
    <row r="6" spans="1:4" x14ac:dyDescent="0.25">
      <c r="A6" s="8" t="s">
        <v>0</v>
      </c>
      <c r="B6" s="20"/>
      <c r="D6" s="64"/>
    </row>
    <row r="7" spans="1:4" x14ac:dyDescent="0.25">
      <c r="A7" s="9" t="s">
        <v>1</v>
      </c>
      <c r="B7" s="23">
        <v>8989</v>
      </c>
    </row>
    <row r="8" spans="1:4" x14ac:dyDescent="0.25">
      <c r="A8" s="9" t="s">
        <v>2</v>
      </c>
      <c r="B8" s="23">
        <v>665.5</v>
      </c>
    </row>
    <row r="9" spans="1:4" x14ac:dyDescent="0.25">
      <c r="A9" s="9" t="s">
        <v>3</v>
      </c>
      <c r="B9" s="23">
        <v>2662</v>
      </c>
    </row>
    <row r="10" spans="1:4" x14ac:dyDescent="0.25">
      <c r="A10" s="9" t="s">
        <v>4</v>
      </c>
      <c r="B10" s="23">
        <v>332.75</v>
      </c>
    </row>
    <row r="11" spans="1:4" x14ac:dyDescent="0.25">
      <c r="A11" s="9" t="s">
        <v>5</v>
      </c>
      <c r="B11" s="23">
        <v>133.1</v>
      </c>
    </row>
    <row r="12" spans="1:4" x14ac:dyDescent="0.25">
      <c r="A12" s="10" t="s">
        <v>6</v>
      </c>
      <c r="B12" s="26">
        <v>5124.3500000000004</v>
      </c>
    </row>
    <row r="13" spans="1:4" x14ac:dyDescent="0.25">
      <c r="A13" s="8" t="s">
        <v>7</v>
      </c>
      <c r="B13" s="23">
        <v>0</v>
      </c>
    </row>
    <row r="14" spans="1:4" x14ac:dyDescent="0.25">
      <c r="A14" s="9" t="s">
        <v>8</v>
      </c>
      <c r="B14" s="23">
        <v>931.7</v>
      </c>
    </row>
    <row r="15" spans="1:4" x14ac:dyDescent="0.25">
      <c r="A15" s="9" t="s">
        <v>9</v>
      </c>
      <c r="B15" s="23">
        <v>3993</v>
      </c>
    </row>
    <row r="16" spans="1:4" x14ac:dyDescent="0.25">
      <c r="A16" s="9" t="s">
        <v>10</v>
      </c>
      <c r="B16" s="23">
        <v>399.3</v>
      </c>
    </row>
    <row r="17" spans="1:2" x14ac:dyDescent="0.25">
      <c r="A17" s="10" t="s">
        <v>11</v>
      </c>
      <c r="B17" s="26">
        <v>5324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199.65</v>
      </c>
    </row>
    <row r="20" spans="1:2" x14ac:dyDescent="0.25">
      <c r="A20" s="9" t="s">
        <v>14</v>
      </c>
      <c r="B20" s="23">
        <v>266.2</v>
      </c>
    </row>
    <row r="21" spans="1:2" x14ac:dyDescent="0.25">
      <c r="A21" s="10" t="s">
        <v>15</v>
      </c>
      <c r="B21" s="26">
        <v>465.85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10914.2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1197.9000000000001</v>
      </c>
    </row>
    <row r="28" spans="1:2" x14ac:dyDescent="0.25">
      <c r="A28" s="14" t="s">
        <v>20</v>
      </c>
      <c r="B28" s="23">
        <v>598.95000000000005</v>
      </c>
    </row>
    <row r="29" spans="1:2" x14ac:dyDescent="0.25">
      <c r="A29" s="15" t="s">
        <v>21</v>
      </c>
      <c r="B29" s="23">
        <v>366.02499999999998</v>
      </c>
    </row>
    <row r="30" spans="1:2" x14ac:dyDescent="0.25">
      <c r="A30" s="14" t="s">
        <v>22</v>
      </c>
      <c r="B30" s="23">
        <v>232.92500000000001</v>
      </c>
    </row>
    <row r="31" spans="1:2" x14ac:dyDescent="0.25">
      <c r="A31" s="14" t="s">
        <v>23</v>
      </c>
      <c r="B31" s="23">
        <v>159.72</v>
      </c>
    </row>
    <row r="32" spans="1:2" x14ac:dyDescent="0.25">
      <c r="A32" s="14" t="s">
        <v>24</v>
      </c>
      <c r="B32" s="23">
        <v>173.03</v>
      </c>
    </row>
    <row r="33" spans="1:2" x14ac:dyDescent="0.25">
      <c r="A33" s="10" t="s">
        <v>25</v>
      </c>
      <c r="B33" s="26">
        <v>2728.55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1996.5</v>
      </c>
    </row>
    <row r="36" spans="1:2" x14ac:dyDescent="0.25">
      <c r="A36" s="15" t="s">
        <v>13</v>
      </c>
      <c r="B36" s="23">
        <v>718.74</v>
      </c>
    </row>
    <row r="37" spans="1:2" x14ac:dyDescent="0.25">
      <c r="A37" s="15" t="s">
        <v>14</v>
      </c>
      <c r="B37" s="23">
        <v>1863.4</v>
      </c>
    </row>
    <row r="38" spans="1:2" x14ac:dyDescent="0.25">
      <c r="A38" s="10" t="s">
        <v>28</v>
      </c>
      <c r="B38" s="26">
        <v>4578.6399999999994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1064.8</v>
      </c>
    </row>
    <row r="41" spans="1:2" x14ac:dyDescent="0.25">
      <c r="A41" s="14" t="s">
        <v>31</v>
      </c>
      <c r="B41" s="23">
        <v>1996.5</v>
      </c>
    </row>
    <row r="42" spans="1:2" x14ac:dyDescent="0.25">
      <c r="A42" s="14" t="s">
        <v>14</v>
      </c>
      <c r="B42" s="23">
        <v>545.71</v>
      </c>
    </row>
    <row r="43" spans="1:2" x14ac:dyDescent="0.25">
      <c r="A43" s="10" t="s">
        <v>32</v>
      </c>
      <c r="B43" s="26">
        <v>3607.0099999999998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10914.2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42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999999</v>
      </c>
    </row>
    <row r="8" spans="1:2" x14ac:dyDescent="0.25">
      <c r="A8" s="9" t="s">
        <v>2</v>
      </c>
      <c r="B8" s="23">
        <v>732.05</v>
      </c>
    </row>
    <row r="9" spans="1:2" x14ac:dyDescent="0.25">
      <c r="A9" s="9" t="s">
        <v>3</v>
      </c>
      <c r="B9" s="23">
        <v>2928.2</v>
      </c>
    </row>
    <row r="10" spans="1:2" x14ac:dyDescent="0.25">
      <c r="A10" s="9" t="s">
        <v>4</v>
      </c>
      <c r="B10" s="23">
        <v>366.02499999999998</v>
      </c>
    </row>
    <row r="11" spans="1:2" x14ac:dyDescent="0.25">
      <c r="A11" s="9" t="s">
        <v>5</v>
      </c>
      <c r="B11" s="23">
        <v>146.41</v>
      </c>
    </row>
    <row r="12" spans="1:2" x14ac:dyDescent="0.25">
      <c r="A12" s="10" t="s">
        <v>6</v>
      </c>
      <c r="B12" s="26">
        <v>5636.7850000000008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1024.8700000000001</v>
      </c>
    </row>
    <row r="15" spans="1:2" x14ac:dyDescent="0.25">
      <c r="A15" s="9" t="s">
        <v>9</v>
      </c>
      <c r="B15" s="23">
        <v>4392.3</v>
      </c>
    </row>
    <row r="16" spans="1:2" x14ac:dyDescent="0.25">
      <c r="A16" s="9" t="s">
        <v>10</v>
      </c>
      <c r="B16" s="23">
        <v>439.23</v>
      </c>
    </row>
    <row r="17" spans="1:2" x14ac:dyDescent="0.25">
      <c r="A17" s="10" t="s">
        <v>11</v>
      </c>
      <c r="B17" s="26">
        <v>5856.4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219.61500000000001</v>
      </c>
    </row>
    <row r="20" spans="1:2" x14ac:dyDescent="0.25">
      <c r="A20" s="9" t="s">
        <v>14</v>
      </c>
      <c r="B20" s="23">
        <v>292.82</v>
      </c>
    </row>
    <row r="21" spans="1:2" x14ac:dyDescent="0.25">
      <c r="A21" s="10" t="s">
        <v>15</v>
      </c>
      <c r="B21" s="26">
        <v>512.43500000000006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12005.62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1317.69</v>
      </c>
    </row>
    <row r="28" spans="1:2" x14ac:dyDescent="0.25">
      <c r="A28" s="14" t="s">
        <v>20</v>
      </c>
      <c r="B28" s="23">
        <v>658.84500000000003</v>
      </c>
    </row>
    <row r="29" spans="1:2" x14ac:dyDescent="0.25">
      <c r="A29" s="15" t="s">
        <v>21</v>
      </c>
      <c r="B29" s="23">
        <v>402.6275</v>
      </c>
    </row>
    <row r="30" spans="1:2" x14ac:dyDescent="0.25">
      <c r="A30" s="14" t="s">
        <v>22</v>
      </c>
      <c r="B30" s="23">
        <v>256.21750000000003</v>
      </c>
    </row>
    <row r="31" spans="1:2" x14ac:dyDescent="0.25">
      <c r="A31" s="14" t="s">
        <v>23</v>
      </c>
      <c r="B31" s="23">
        <v>175.69200000000001</v>
      </c>
    </row>
    <row r="32" spans="1:2" x14ac:dyDescent="0.25">
      <c r="A32" s="14" t="s">
        <v>24</v>
      </c>
      <c r="B32" s="23">
        <v>190.333</v>
      </c>
    </row>
    <row r="33" spans="1:2" x14ac:dyDescent="0.25">
      <c r="A33" s="10" t="s">
        <v>25</v>
      </c>
      <c r="B33" s="26">
        <v>3001.4050000000002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2196.15</v>
      </c>
    </row>
    <row r="36" spans="1:2" x14ac:dyDescent="0.25">
      <c r="A36" s="15" t="s">
        <v>13</v>
      </c>
      <c r="B36" s="23">
        <v>790.61400000000003</v>
      </c>
    </row>
    <row r="37" spans="1:2" x14ac:dyDescent="0.25">
      <c r="A37" s="15" t="s">
        <v>14</v>
      </c>
      <c r="B37" s="23">
        <v>2049.7400000000002</v>
      </c>
    </row>
    <row r="38" spans="1:2" x14ac:dyDescent="0.25">
      <c r="A38" s="10" t="s">
        <v>28</v>
      </c>
      <c r="B38" s="26">
        <v>5036.503999999999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1171.28</v>
      </c>
    </row>
    <row r="41" spans="1:2" x14ac:dyDescent="0.25">
      <c r="A41" s="14" t="s">
        <v>31</v>
      </c>
      <c r="B41" s="23">
        <v>2196.15</v>
      </c>
    </row>
    <row r="42" spans="1:2" x14ac:dyDescent="0.25">
      <c r="A42" s="14" t="s">
        <v>14</v>
      </c>
      <c r="B42" s="23">
        <v>600.28100000000006</v>
      </c>
    </row>
    <row r="43" spans="1:2" x14ac:dyDescent="0.25">
      <c r="A43" s="10" t="s">
        <v>32</v>
      </c>
      <c r="B43" s="26">
        <v>3967.7109999999998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12005.62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43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1515</v>
      </c>
    </row>
    <row r="8" spans="1:2" x14ac:dyDescent="0.25">
      <c r="A8" s="9" t="s">
        <v>2</v>
      </c>
      <c r="B8" s="23">
        <v>805.255</v>
      </c>
    </row>
    <row r="9" spans="1:2" x14ac:dyDescent="0.25">
      <c r="A9" s="9" t="s">
        <v>3</v>
      </c>
      <c r="B9" s="23">
        <v>3221.02</v>
      </c>
    </row>
    <row r="10" spans="1:2" x14ac:dyDescent="0.25">
      <c r="A10" s="9" t="s">
        <v>4</v>
      </c>
      <c r="B10" s="23">
        <v>402.6275</v>
      </c>
    </row>
    <row r="11" spans="1:2" x14ac:dyDescent="0.25">
      <c r="A11" s="9" t="s">
        <v>5</v>
      </c>
      <c r="B11" s="23">
        <v>161.05099999999999</v>
      </c>
    </row>
    <row r="12" spans="1:2" x14ac:dyDescent="0.25">
      <c r="A12" s="10" t="s">
        <v>6</v>
      </c>
      <c r="B12" s="26">
        <v>6200.4635000000007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1127.3570000000002</v>
      </c>
    </row>
    <row r="15" spans="1:2" x14ac:dyDescent="0.25">
      <c r="A15" s="9" t="s">
        <v>9</v>
      </c>
      <c r="B15" s="23">
        <v>4831.5300000000007</v>
      </c>
    </row>
    <row r="16" spans="1:2" x14ac:dyDescent="0.25">
      <c r="A16" s="9" t="s">
        <v>10</v>
      </c>
      <c r="B16" s="23">
        <v>483.15300000000002</v>
      </c>
    </row>
    <row r="17" spans="1:2" x14ac:dyDescent="0.25">
      <c r="A17" s="10" t="s">
        <v>11</v>
      </c>
      <c r="B17" s="26">
        <v>6442.04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241.57650000000001</v>
      </c>
    </row>
    <row r="20" spans="1:2" x14ac:dyDescent="0.25">
      <c r="A20" s="9" t="s">
        <v>14</v>
      </c>
      <c r="B20" s="23">
        <v>322.10199999999998</v>
      </c>
    </row>
    <row r="21" spans="1:2" x14ac:dyDescent="0.25">
      <c r="A21" s="10" t="s">
        <v>15</v>
      </c>
      <c r="B21" s="26">
        <v>563.6785000000001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13206.182000000001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1449.4590000000001</v>
      </c>
    </row>
    <row r="28" spans="1:2" x14ac:dyDescent="0.25">
      <c r="A28" s="14" t="s">
        <v>20</v>
      </c>
      <c r="B28" s="23">
        <v>724.72950000000003</v>
      </c>
    </row>
    <row r="29" spans="1:2" x14ac:dyDescent="0.25">
      <c r="A29" s="15" t="s">
        <v>21</v>
      </c>
      <c r="B29" s="23">
        <v>442.89024999999998</v>
      </c>
    </row>
    <row r="30" spans="1:2" x14ac:dyDescent="0.25">
      <c r="A30" s="14" t="s">
        <v>22</v>
      </c>
      <c r="B30" s="23">
        <v>281.83925000000005</v>
      </c>
    </row>
    <row r="31" spans="1:2" x14ac:dyDescent="0.25">
      <c r="A31" s="14" t="s">
        <v>23</v>
      </c>
      <c r="B31" s="23">
        <v>193.2612</v>
      </c>
    </row>
    <row r="32" spans="1:2" x14ac:dyDescent="0.25">
      <c r="A32" s="14" t="s">
        <v>24</v>
      </c>
      <c r="B32" s="23">
        <v>209.3663</v>
      </c>
    </row>
    <row r="33" spans="1:2" x14ac:dyDescent="0.25">
      <c r="A33" s="10" t="s">
        <v>25</v>
      </c>
      <c r="B33" s="26">
        <v>3301.5455000000002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2415.7650000000003</v>
      </c>
    </row>
    <row r="36" spans="1:2" x14ac:dyDescent="0.25">
      <c r="A36" s="15" t="s">
        <v>13</v>
      </c>
      <c r="B36" s="23">
        <v>869.67540000000008</v>
      </c>
    </row>
    <row r="37" spans="1:2" x14ac:dyDescent="0.25">
      <c r="A37" s="15" t="s">
        <v>14</v>
      </c>
      <c r="B37" s="23">
        <v>2254.7140000000004</v>
      </c>
    </row>
    <row r="38" spans="1:2" x14ac:dyDescent="0.25">
      <c r="A38" s="10" t="s">
        <v>28</v>
      </c>
      <c r="B38" s="26">
        <v>5540.1543999999985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1288.4079999999999</v>
      </c>
    </row>
    <row r="41" spans="1:2" x14ac:dyDescent="0.25">
      <c r="A41" s="14" t="s">
        <v>31</v>
      </c>
      <c r="B41" s="23">
        <v>2415.7650000000003</v>
      </c>
    </row>
    <row r="42" spans="1:2" x14ac:dyDescent="0.25">
      <c r="A42" s="14" t="s">
        <v>14</v>
      </c>
      <c r="B42" s="23">
        <v>660.30910000000006</v>
      </c>
    </row>
    <row r="43" spans="1:2" x14ac:dyDescent="0.25">
      <c r="A43" s="10" t="s">
        <v>32</v>
      </c>
      <c r="B43" s="26">
        <v>4364.4821000000002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13206.182000000001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44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8888888</v>
      </c>
    </row>
    <row r="8" spans="1:2" x14ac:dyDescent="0.25">
      <c r="A8" s="9" t="s">
        <v>2</v>
      </c>
      <c r="B8" s="23">
        <v>885.78049999999996</v>
      </c>
    </row>
    <row r="9" spans="1:2" x14ac:dyDescent="0.25">
      <c r="A9" s="9" t="s">
        <v>3</v>
      </c>
      <c r="B9" s="23">
        <v>3543.1219999999998</v>
      </c>
    </row>
    <row r="10" spans="1:2" x14ac:dyDescent="0.25">
      <c r="A10" s="9" t="s">
        <v>4</v>
      </c>
      <c r="B10" s="23">
        <v>442.89024999999998</v>
      </c>
    </row>
    <row r="11" spans="1:2" x14ac:dyDescent="0.25">
      <c r="A11" s="9" t="s">
        <v>5</v>
      </c>
      <c r="B11" s="23">
        <v>177.15609999999998</v>
      </c>
    </row>
    <row r="12" spans="1:2" x14ac:dyDescent="0.25">
      <c r="A12" s="10" t="s">
        <v>6</v>
      </c>
      <c r="B12" s="26">
        <v>6820.5098500000004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1240.0927000000001</v>
      </c>
    </row>
    <row r="15" spans="1:2" x14ac:dyDescent="0.25">
      <c r="A15" s="9" t="s">
        <v>9</v>
      </c>
      <c r="B15" s="23">
        <v>5314.6830000000009</v>
      </c>
    </row>
    <row r="16" spans="1:2" x14ac:dyDescent="0.25">
      <c r="A16" s="9" t="s">
        <v>10</v>
      </c>
      <c r="B16" s="23">
        <v>531.4683</v>
      </c>
    </row>
    <row r="17" spans="1:2" x14ac:dyDescent="0.25">
      <c r="A17" s="10" t="s">
        <v>11</v>
      </c>
      <c r="B17" s="26">
        <v>7086.2439999999997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265.73415</v>
      </c>
    </row>
    <row r="20" spans="1:2" x14ac:dyDescent="0.25">
      <c r="A20" s="9" t="s">
        <v>14</v>
      </c>
      <c r="B20" s="23">
        <v>354.31219999999996</v>
      </c>
    </row>
    <row r="21" spans="1:2" x14ac:dyDescent="0.25">
      <c r="A21" s="10" t="s">
        <v>15</v>
      </c>
      <c r="B21" s="26">
        <v>620.04635000000007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14526.800200000001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1594.4049</v>
      </c>
    </row>
    <row r="28" spans="1:2" x14ac:dyDescent="0.25">
      <c r="A28" s="14" t="s">
        <v>20</v>
      </c>
      <c r="B28" s="23">
        <v>797.20245</v>
      </c>
    </row>
    <row r="29" spans="1:2" x14ac:dyDescent="0.25">
      <c r="A29" s="15" t="s">
        <v>21</v>
      </c>
      <c r="B29" s="23">
        <v>487.17927499999996</v>
      </c>
    </row>
    <row r="30" spans="1:2" x14ac:dyDescent="0.25">
      <c r="A30" s="14" t="s">
        <v>22</v>
      </c>
      <c r="B30" s="23">
        <v>310.02317500000004</v>
      </c>
    </row>
    <row r="31" spans="1:2" x14ac:dyDescent="0.25">
      <c r="A31" s="14" t="s">
        <v>23</v>
      </c>
      <c r="B31" s="23">
        <v>212.58732000000001</v>
      </c>
    </row>
    <row r="32" spans="1:2" x14ac:dyDescent="0.25">
      <c r="A32" s="14" t="s">
        <v>24</v>
      </c>
      <c r="B32" s="23">
        <v>230.30293</v>
      </c>
    </row>
    <row r="33" spans="1:2" x14ac:dyDescent="0.25">
      <c r="A33" s="10" t="s">
        <v>25</v>
      </c>
      <c r="B33" s="26">
        <v>3631.7000500000004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2657.3415000000005</v>
      </c>
    </row>
    <row r="36" spans="1:2" x14ac:dyDescent="0.25">
      <c r="A36" s="15" t="s">
        <v>13</v>
      </c>
      <c r="B36" s="23">
        <v>956.64294000000007</v>
      </c>
    </row>
    <row r="37" spans="1:2" x14ac:dyDescent="0.25">
      <c r="A37" s="15" t="s">
        <v>14</v>
      </c>
      <c r="B37" s="23">
        <v>2480.1854000000003</v>
      </c>
    </row>
    <row r="38" spans="1:2" x14ac:dyDescent="0.25">
      <c r="A38" s="10" t="s">
        <v>28</v>
      </c>
      <c r="B38" s="26">
        <v>6094.1698399999987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1417.2487999999998</v>
      </c>
    </row>
    <row r="41" spans="1:2" x14ac:dyDescent="0.25">
      <c r="A41" s="14" t="s">
        <v>31</v>
      </c>
      <c r="B41" s="23">
        <v>2657.3415000000005</v>
      </c>
    </row>
    <row r="42" spans="1:2" x14ac:dyDescent="0.25">
      <c r="A42" s="14" t="s">
        <v>14</v>
      </c>
      <c r="B42" s="23">
        <v>726.34001000000012</v>
      </c>
    </row>
    <row r="43" spans="1:2" x14ac:dyDescent="0.25">
      <c r="A43" s="10" t="s">
        <v>32</v>
      </c>
      <c r="B43" s="26">
        <v>4800.9303099999997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14526.800200000001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45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1111111</v>
      </c>
    </row>
    <row r="8" spans="1:2" x14ac:dyDescent="0.25">
      <c r="A8" s="9" t="s">
        <v>2</v>
      </c>
      <c r="B8" s="23">
        <v>974.35854999999992</v>
      </c>
    </row>
    <row r="9" spans="1:2" x14ac:dyDescent="0.25">
      <c r="A9" s="9" t="s">
        <v>3</v>
      </c>
      <c r="B9" s="23">
        <v>3897.4341999999997</v>
      </c>
    </row>
    <row r="10" spans="1:2" x14ac:dyDescent="0.25">
      <c r="A10" s="9" t="s">
        <v>4</v>
      </c>
      <c r="B10" s="23">
        <v>487.17927499999996</v>
      </c>
    </row>
    <row r="11" spans="1:2" x14ac:dyDescent="0.25">
      <c r="A11" s="9" t="s">
        <v>5</v>
      </c>
      <c r="B11" s="23">
        <v>194.87170999999998</v>
      </c>
    </row>
    <row r="12" spans="1:2" x14ac:dyDescent="0.25">
      <c r="A12" s="10" t="s">
        <v>6</v>
      </c>
      <c r="B12" s="26">
        <v>7502.5608350000002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1364.1019700000002</v>
      </c>
    </row>
    <row r="15" spans="1:2" x14ac:dyDescent="0.25">
      <c r="A15" s="9" t="s">
        <v>9</v>
      </c>
      <c r="B15" s="23">
        <v>5846.1513000000014</v>
      </c>
    </row>
    <row r="16" spans="1:2" x14ac:dyDescent="0.25">
      <c r="A16" s="9" t="s">
        <v>10</v>
      </c>
      <c r="B16" s="23">
        <v>584.61513000000002</v>
      </c>
    </row>
    <row r="17" spans="1:2" x14ac:dyDescent="0.25">
      <c r="A17" s="10" t="s">
        <v>11</v>
      </c>
      <c r="B17" s="26">
        <v>7794.8683999999994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292.30756500000001</v>
      </c>
    </row>
    <row r="20" spans="1:2" x14ac:dyDescent="0.25">
      <c r="A20" s="9" t="s">
        <v>14</v>
      </c>
      <c r="B20" s="23">
        <v>389.74341999999996</v>
      </c>
    </row>
    <row r="21" spans="1:2" x14ac:dyDescent="0.25">
      <c r="A21" s="10" t="s">
        <v>15</v>
      </c>
      <c r="B21" s="26">
        <v>682.05098500000008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15979.480220000001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1753.84539</v>
      </c>
    </row>
    <row r="28" spans="1:2" x14ac:dyDescent="0.25">
      <c r="A28" s="14" t="s">
        <v>20</v>
      </c>
      <c r="B28" s="23">
        <v>876.92269499999998</v>
      </c>
    </row>
    <row r="29" spans="1:2" x14ac:dyDescent="0.25">
      <c r="A29" s="15" t="s">
        <v>21</v>
      </c>
      <c r="B29" s="23">
        <v>535.89720249999993</v>
      </c>
    </row>
    <row r="30" spans="1:2" x14ac:dyDescent="0.25">
      <c r="A30" s="14" t="s">
        <v>22</v>
      </c>
      <c r="B30" s="23">
        <v>341.02549250000004</v>
      </c>
    </row>
    <row r="31" spans="1:2" x14ac:dyDescent="0.25">
      <c r="A31" s="14" t="s">
        <v>23</v>
      </c>
      <c r="B31" s="23">
        <v>233.84605200000001</v>
      </c>
    </row>
    <row r="32" spans="1:2" x14ac:dyDescent="0.25">
      <c r="A32" s="14" t="s">
        <v>24</v>
      </c>
      <c r="B32" s="23">
        <v>253.333223</v>
      </c>
    </row>
    <row r="33" spans="1:2" x14ac:dyDescent="0.25">
      <c r="A33" s="10" t="s">
        <v>25</v>
      </c>
      <c r="B33" s="26">
        <v>3994.8700550000003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2923.0756500000007</v>
      </c>
    </row>
    <row r="36" spans="1:2" x14ac:dyDescent="0.25">
      <c r="A36" s="15" t="s">
        <v>13</v>
      </c>
      <c r="B36" s="23">
        <v>1052.3072340000001</v>
      </c>
    </row>
    <row r="37" spans="1:2" x14ac:dyDescent="0.25">
      <c r="A37" s="15" t="s">
        <v>14</v>
      </c>
      <c r="B37" s="23">
        <v>2728.2039400000003</v>
      </c>
    </row>
    <row r="38" spans="1:2" x14ac:dyDescent="0.25">
      <c r="A38" s="10" t="s">
        <v>28</v>
      </c>
      <c r="B38" s="26">
        <v>6703.5868239999982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1558.9736799999998</v>
      </c>
    </row>
    <row r="41" spans="1:2" x14ac:dyDescent="0.25">
      <c r="A41" s="14" t="s">
        <v>31</v>
      </c>
      <c r="B41" s="23">
        <v>2923.0756500000007</v>
      </c>
    </row>
    <row r="42" spans="1:2" x14ac:dyDescent="0.25">
      <c r="A42" s="14" t="s">
        <v>14</v>
      </c>
      <c r="B42" s="23">
        <v>798.97401100000013</v>
      </c>
    </row>
    <row r="43" spans="1:2" x14ac:dyDescent="0.25">
      <c r="A43" s="10" t="s">
        <v>32</v>
      </c>
      <c r="B43" s="26">
        <v>5281.0233410000001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15979.480220000001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46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4545454</v>
      </c>
    </row>
    <row r="8" spans="1:2" x14ac:dyDescent="0.25">
      <c r="A8" s="9" t="s">
        <v>2</v>
      </c>
      <c r="B8" s="23">
        <v>1071.7944049999999</v>
      </c>
    </row>
    <row r="9" spans="1:2" x14ac:dyDescent="0.25">
      <c r="A9" s="9" t="s">
        <v>3</v>
      </c>
      <c r="B9" s="23">
        <v>4287.1776199999995</v>
      </c>
    </row>
    <row r="10" spans="1:2" x14ac:dyDescent="0.25">
      <c r="A10" s="9" t="s">
        <v>4</v>
      </c>
      <c r="B10" s="23">
        <v>535.89720249999993</v>
      </c>
    </row>
    <row r="11" spans="1:2" x14ac:dyDescent="0.25">
      <c r="A11" s="9" t="s">
        <v>5</v>
      </c>
      <c r="B11" s="23">
        <v>214.35888099999997</v>
      </c>
    </row>
    <row r="12" spans="1:2" x14ac:dyDescent="0.25">
      <c r="A12" s="10" t="s">
        <v>6</v>
      </c>
      <c r="B12" s="26">
        <v>8252.8169185000006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1500.5121670000001</v>
      </c>
    </row>
    <row r="15" spans="1:2" x14ac:dyDescent="0.25">
      <c r="A15" s="9" t="s">
        <v>9</v>
      </c>
      <c r="B15" s="23">
        <v>6430.7664300000015</v>
      </c>
    </row>
    <row r="16" spans="1:2" x14ac:dyDescent="0.25">
      <c r="A16" s="9" t="s">
        <v>10</v>
      </c>
      <c r="B16" s="23">
        <v>643.07664299999999</v>
      </c>
    </row>
    <row r="17" spans="1:2" x14ac:dyDescent="0.25">
      <c r="A17" s="10" t="s">
        <v>11</v>
      </c>
      <c r="B17" s="26">
        <v>8574.355239999999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321.5383215</v>
      </c>
    </row>
    <row r="20" spans="1:2" x14ac:dyDescent="0.25">
      <c r="A20" s="9" t="s">
        <v>14</v>
      </c>
      <c r="B20" s="23">
        <v>428.71776199999994</v>
      </c>
    </row>
    <row r="21" spans="1:2" x14ac:dyDescent="0.25">
      <c r="A21" s="10" t="s">
        <v>15</v>
      </c>
      <c r="B21" s="26">
        <v>750.25608350000005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17577.428242000002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8585858</v>
      </c>
    </row>
    <row r="28" spans="1:2" x14ac:dyDescent="0.25">
      <c r="A28" s="14" t="s">
        <v>20</v>
      </c>
      <c r="B28" s="23">
        <v>964.61496450000004</v>
      </c>
    </row>
    <row r="29" spans="1:2" x14ac:dyDescent="0.25">
      <c r="A29" s="15" t="s">
        <v>21</v>
      </c>
      <c r="B29" s="23">
        <v>589.48692274999996</v>
      </c>
    </row>
    <row r="30" spans="1:2" x14ac:dyDescent="0.25">
      <c r="A30" s="14" t="s">
        <v>22</v>
      </c>
      <c r="B30" s="23">
        <v>375.12804175000002</v>
      </c>
    </row>
    <row r="31" spans="1:2" x14ac:dyDescent="0.25">
      <c r="A31" s="14" t="s">
        <v>23</v>
      </c>
      <c r="B31" s="23">
        <v>257.2306572</v>
      </c>
    </row>
    <row r="32" spans="1:2" x14ac:dyDescent="0.25">
      <c r="A32" s="14" t="s">
        <v>24</v>
      </c>
      <c r="B32" s="23">
        <v>278.6665453</v>
      </c>
    </row>
    <row r="33" spans="1:2" x14ac:dyDescent="0.25">
      <c r="A33" s="10" t="s">
        <v>25</v>
      </c>
      <c r="B33" s="26">
        <v>4394.3570605000004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3215.3832150000007</v>
      </c>
    </row>
    <row r="36" spans="1:2" x14ac:dyDescent="0.25">
      <c r="A36" s="15" t="s">
        <v>13</v>
      </c>
      <c r="B36" s="23">
        <v>1157.5379574000001</v>
      </c>
    </row>
    <row r="37" spans="1:2" x14ac:dyDescent="0.25">
      <c r="A37" s="15" t="s">
        <v>14</v>
      </c>
      <c r="B37" s="23">
        <v>3001.0243340000002</v>
      </c>
    </row>
    <row r="38" spans="1:2" x14ac:dyDescent="0.25">
      <c r="A38" s="10" t="s">
        <v>28</v>
      </c>
      <c r="B38" s="26">
        <v>7373.9455063999976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1714.8710479999997</v>
      </c>
    </row>
    <row r="41" spans="1:2" x14ac:dyDescent="0.25">
      <c r="A41" s="14" t="s">
        <v>31</v>
      </c>
      <c r="B41" s="23">
        <v>3215.3832150000007</v>
      </c>
    </row>
    <row r="42" spans="1:2" x14ac:dyDescent="0.25">
      <c r="A42" s="14" t="s">
        <v>14</v>
      </c>
      <c r="B42" s="23">
        <v>878.87141210000016</v>
      </c>
    </row>
    <row r="43" spans="1:2" x14ac:dyDescent="0.25">
      <c r="A43" s="10" t="s">
        <v>32</v>
      </c>
      <c r="B43" s="26">
        <v>5809.1256751000001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17577.428242000002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47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81818181</v>
      </c>
    </row>
    <row r="8" spans="1:2" x14ac:dyDescent="0.25">
      <c r="A8" s="9" t="s">
        <v>2</v>
      </c>
      <c r="B8" s="23">
        <v>1178.9738454999999</v>
      </c>
    </row>
    <row r="9" spans="1:2" x14ac:dyDescent="0.25">
      <c r="A9" s="9" t="s">
        <v>3</v>
      </c>
      <c r="B9" s="23">
        <v>4715.8953819999997</v>
      </c>
    </row>
    <row r="10" spans="1:2" x14ac:dyDescent="0.25">
      <c r="A10" s="9" t="s">
        <v>4</v>
      </c>
      <c r="B10" s="23">
        <v>589.48692274999996</v>
      </c>
    </row>
    <row r="11" spans="1:2" x14ac:dyDescent="0.25">
      <c r="A11" s="9" t="s">
        <v>5</v>
      </c>
      <c r="B11" s="23">
        <v>235.79476909999997</v>
      </c>
    </row>
    <row r="12" spans="1:2" x14ac:dyDescent="0.25">
      <c r="A12" s="10" t="s">
        <v>6</v>
      </c>
      <c r="B12" s="26">
        <v>9078.0986103499999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1650.5633837</v>
      </c>
    </row>
    <row r="15" spans="1:2" x14ac:dyDescent="0.25">
      <c r="A15" s="9" t="s">
        <v>9</v>
      </c>
      <c r="B15" s="23">
        <v>7073.8430730000018</v>
      </c>
    </row>
    <row r="16" spans="1:2" x14ac:dyDescent="0.25">
      <c r="A16" s="9" t="s">
        <v>10</v>
      </c>
      <c r="B16" s="23">
        <v>707.38430730000005</v>
      </c>
    </row>
    <row r="17" spans="1:2" x14ac:dyDescent="0.25">
      <c r="A17" s="10" t="s">
        <v>11</v>
      </c>
      <c r="B17" s="26">
        <v>9431.7907639999994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353.69215365000002</v>
      </c>
    </row>
    <row r="20" spans="1:2" x14ac:dyDescent="0.25">
      <c r="A20" s="9" t="s">
        <v>14</v>
      </c>
      <c r="B20" s="23">
        <v>471.58953819999994</v>
      </c>
    </row>
    <row r="21" spans="1:2" x14ac:dyDescent="0.25">
      <c r="A21" s="10" t="s">
        <v>15</v>
      </c>
      <c r="B21" s="26">
        <v>825.28169185000002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19335.1710662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2122.1529218999999</v>
      </c>
    </row>
    <row r="28" spans="1:2" x14ac:dyDescent="0.25">
      <c r="A28" s="14" t="s">
        <v>20</v>
      </c>
      <c r="B28" s="23">
        <v>1061.07646095</v>
      </c>
    </row>
    <row r="29" spans="1:2" x14ac:dyDescent="0.25">
      <c r="A29" s="15" t="s">
        <v>21</v>
      </c>
      <c r="B29" s="23">
        <v>648.43561502499995</v>
      </c>
    </row>
    <row r="30" spans="1:2" x14ac:dyDescent="0.25">
      <c r="A30" s="14" t="s">
        <v>22</v>
      </c>
      <c r="B30" s="23">
        <v>412.64084592500001</v>
      </c>
    </row>
    <row r="31" spans="1:2" x14ac:dyDescent="0.25">
      <c r="A31" s="14" t="s">
        <v>23</v>
      </c>
      <c r="B31" s="23">
        <v>282.95372292000002</v>
      </c>
    </row>
    <row r="32" spans="1:2" x14ac:dyDescent="0.25">
      <c r="A32" s="14" t="s">
        <v>24</v>
      </c>
      <c r="B32" s="23">
        <v>306.53319983</v>
      </c>
    </row>
    <row r="33" spans="1:2" x14ac:dyDescent="0.25">
      <c r="A33" s="10" t="s">
        <v>25</v>
      </c>
      <c r="B33" s="26">
        <v>4833.7927665500001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3536.9215365000009</v>
      </c>
    </row>
    <row r="36" spans="1:2" x14ac:dyDescent="0.25">
      <c r="A36" s="15" t="s">
        <v>13</v>
      </c>
      <c r="B36" s="23">
        <v>1273.2917531400001</v>
      </c>
    </row>
    <row r="37" spans="1:2" x14ac:dyDescent="0.25">
      <c r="A37" s="15" t="s">
        <v>14</v>
      </c>
      <c r="B37" s="23">
        <v>3301.1267674000001</v>
      </c>
    </row>
    <row r="38" spans="1:2" x14ac:dyDescent="0.25">
      <c r="A38" s="10" t="s">
        <v>28</v>
      </c>
      <c r="B38" s="26">
        <v>8111.3400570399972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1886.3581527999997</v>
      </c>
    </row>
    <row r="41" spans="1:2" x14ac:dyDescent="0.25">
      <c r="A41" s="14" t="s">
        <v>31</v>
      </c>
      <c r="B41" s="23">
        <v>3536.9215365000009</v>
      </c>
    </row>
    <row r="42" spans="1:2" x14ac:dyDescent="0.25">
      <c r="A42" s="14" t="s">
        <v>14</v>
      </c>
      <c r="B42" s="23">
        <v>966.75855331000014</v>
      </c>
    </row>
    <row r="43" spans="1:2" x14ac:dyDescent="0.25">
      <c r="A43" s="10" t="s">
        <v>32</v>
      </c>
      <c r="B43" s="26">
        <v>6390.0382426100005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19335.1710662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48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1560</v>
      </c>
    </row>
    <row r="8" spans="1:2" x14ac:dyDescent="0.25">
      <c r="A8" s="9" t="s">
        <v>2</v>
      </c>
      <c r="B8" s="23">
        <v>1296.8712300499999</v>
      </c>
    </row>
    <row r="9" spans="1:2" x14ac:dyDescent="0.25">
      <c r="A9" s="9" t="s">
        <v>3</v>
      </c>
      <c r="B9" s="23">
        <v>5187.4849201999996</v>
      </c>
    </row>
    <row r="10" spans="1:2" x14ac:dyDescent="0.25">
      <c r="A10" s="9" t="s">
        <v>4</v>
      </c>
      <c r="B10" s="23">
        <v>648.43561502499995</v>
      </c>
    </row>
    <row r="11" spans="1:2" x14ac:dyDescent="0.25">
      <c r="A11" s="9" t="s">
        <v>5</v>
      </c>
      <c r="B11" s="23">
        <v>259.37424600999998</v>
      </c>
    </row>
    <row r="12" spans="1:2" x14ac:dyDescent="0.25">
      <c r="A12" s="10" t="s">
        <v>6</v>
      </c>
      <c r="B12" s="26">
        <v>9985.9084713850007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1815.6197220700001</v>
      </c>
    </row>
    <row r="15" spans="1:2" x14ac:dyDescent="0.25">
      <c r="A15" s="9" t="s">
        <v>9</v>
      </c>
      <c r="B15" s="23">
        <v>7781.2273803000026</v>
      </c>
    </row>
    <row r="16" spans="1:2" x14ac:dyDescent="0.25">
      <c r="A16" s="9" t="s">
        <v>10</v>
      </c>
      <c r="B16" s="23">
        <v>778.12273803000005</v>
      </c>
    </row>
    <row r="17" spans="1:2" x14ac:dyDescent="0.25">
      <c r="A17" s="10" t="s">
        <v>11</v>
      </c>
      <c r="B17" s="26">
        <v>10374.969840399999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389.06136901500003</v>
      </c>
    </row>
    <row r="20" spans="1:2" x14ac:dyDescent="0.25">
      <c r="A20" s="9" t="s">
        <v>14</v>
      </c>
      <c r="B20" s="23">
        <v>518.74849201999996</v>
      </c>
    </row>
    <row r="21" spans="1:2" x14ac:dyDescent="0.25">
      <c r="A21" s="10" t="s">
        <v>15</v>
      </c>
      <c r="B21" s="26">
        <v>907.80986103500004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21268.688172820002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2334.36821409</v>
      </c>
    </row>
    <row r="28" spans="1:2" x14ac:dyDescent="0.25">
      <c r="A28" s="14" t="s">
        <v>20</v>
      </c>
      <c r="B28" s="23">
        <v>1167.184107045</v>
      </c>
    </row>
    <row r="29" spans="1:2" x14ac:dyDescent="0.25">
      <c r="A29" s="15" t="s">
        <v>21</v>
      </c>
      <c r="B29" s="23">
        <v>713.27917652749989</v>
      </c>
    </row>
    <row r="30" spans="1:2" x14ac:dyDescent="0.25">
      <c r="A30" s="14" t="s">
        <v>22</v>
      </c>
      <c r="B30" s="23">
        <v>453.90493051750002</v>
      </c>
    </row>
    <row r="31" spans="1:2" x14ac:dyDescent="0.25">
      <c r="A31" s="14" t="s">
        <v>23</v>
      </c>
      <c r="B31" s="23">
        <v>311.24909521200004</v>
      </c>
    </row>
    <row r="32" spans="1:2" x14ac:dyDescent="0.25">
      <c r="A32" s="14" t="s">
        <v>24</v>
      </c>
      <c r="B32" s="23">
        <v>337.18651981300002</v>
      </c>
    </row>
    <row r="33" spans="1:2" x14ac:dyDescent="0.25">
      <c r="A33" s="10" t="s">
        <v>25</v>
      </c>
      <c r="B33" s="26">
        <v>5317.1720432050006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3890.6136901500013</v>
      </c>
    </row>
    <row r="36" spans="1:2" x14ac:dyDescent="0.25">
      <c r="A36" s="15" t="s">
        <v>13</v>
      </c>
      <c r="B36" s="23">
        <v>1400.620928454</v>
      </c>
    </row>
    <row r="37" spans="1:2" x14ac:dyDescent="0.25">
      <c r="A37" s="15" t="s">
        <v>14</v>
      </c>
      <c r="B37" s="23">
        <v>3631.2394441400002</v>
      </c>
    </row>
    <row r="38" spans="1:2" x14ac:dyDescent="0.25">
      <c r="A38" s="10" t="s">
        <v>28</v>
      </c>
      <c r="B38" s="26">
        <v>8922.4740627439969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2074.9939680799998</v>
      </c>
    </row>
    <row r="41" spans="1:2" x14ac:dyDescent="0.25">
      <c r="A41" s="14" t="s">
        <v>31</v>
      </c>
      <c r="B41" s="23">
        <v>3890.6136901500013</v>
      </c>
    </row>
    <row r="42" spans="1:2" x14ac:dyDescent="0.25">
      <c r="A42" s="14" t="s">
        <v>14</v>
      </c>
      <c r="B42" s="23">
        <v>1063.4344086410001</v>
      </c>
    </row>
    <row r="43" spans="1:2" x14ac:dyDescent="0.25">
      <c r="A43" s="10" t="s">
        <v>32</v>
      </c>
      <c r="B43" s="26">
        <v>7029.0420668710003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21268.688172820002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49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18"/>
    </row>
    <row r="6" spans="1:2" x14ac:dyDescent="0.25">
      <c r="A6" s="8" t="s">
        <v>0</v>
      </c>
      <c r="B6" s="21"/>
    </row>
    <row r="7" spans="1:2" x14ac:dyDescent="0.25">
      <c r="A7" s="9" t="s">
        <v>1</v>
      </c>
      <c r="B7" s="24">
        <v>10</v>
      </c>
    </row>
    <row r="8" spans="1:2" x14ac:dyDescent="0.25">
      <c r="A8" s="9" t="s">
        <v>2</v>
      </c>
      <c r="B8" s="24">
        <v>1426.5583530549998</v>
      </c>
    </row>
    <row r="9" spans="1:2" x14ac:dyDescent="0.25">
      <c r="A9" s="9" t="s">
        <v>3</v>
      </c>
      <c r="B9" s="24">
        <v>2200</v>
      </c>
    </row>
    <row r="10" spans="1:2" x14ac:dyDescent="0.25">
      <c r="A10" s="9" t="s">
        <v>4</v>
      </c>
      <c r="B10" s="24">
        <v>99999</v>
      </c>
    </row>
    <row r="11" spans="1:2" x14ac:dyDescent="0.25">
      <c r="A11" s="9" t="s">
        <v>5</v>
      </c>
      <c r="B11" s="24">
        <v>285.31167061099995</v>
      </c>
    </row>
    <row r="12" spans="1:2" x14ac:dyDescent="0.25">
      <c r="A12" s="10" t="s">
        <v>6</v>
      </c>
      <c r="B12" s="27">
        <v>10984.4993185235</v>
      </c>
    </row>
    <row r="13" spans="1:2" x14ac:dyDescent="0.25">
      <c r="A13" s="8" t="s">
        <v>7</v>
      </c>
      <c r="B13" s="24">
        <v>0</v>
      </c>
    </row>
    <row r="14" spans="1:2" x14ac:dyDescent="0.25">
      <c r="A14" s="9" t="s">
        <v>8</v>
      </c>
      <c r="B14" s="24">
        <v>1997.1816942770001</v>
      </c>
    </row>
    <row r="15" spans="1:2" x14ac:dyDescent="0.25">
      <c r="A15" s="9" t="s">
        <v>9</v>
      </c>
      <c r="B15" s="24">
        <v>8559.3501183300032</v>
      </c>
    </row>
    <row r="16" spans="1:2" x14ac:dyDescent="0.25">
      <c r="A16" s="9" t="s">
        <v>10</v>
      </c>
      <c r="B16" s="24">
        <v>855.93501183300009</v>
      </c>
    </row>
    <row r="17" spans="1:2" x14ac:dyDescent="0.25">
      <c r="A17" s="10" t="s">
        <v>11</v>
      </c>
      <c r="B17" s="27">
        <v>11412.466824439998</v>
      </c>
    </row>
    <row r="18" spans="1:2" x14ac:dyDescent="0.25">
      <c r="A18" s="8" t="s">
        <v>12</v>
      </c>
      <c r="B18" s="24">
        <v>0</v>
      </c>
    </row>
    <row r="19" spans="1:2" x14ac:dyDescent="0.25">
      <c r="A19" s="9" t="s">
        <v>13</v>
      </c>
      <c r="B19" s="24">
        <v>427.96750591650004</v>
      </c>
    </row>
    <row r="20" spans="1:2" x14ac:dyDescent="0.25">
      <c r="A20" s="9" t="s">
        <v>14</v>
      </c>
      <c r="B20" s="24">
        <v>570.62334122199991</v>
      </c>
    </row>
    <row r="21" spans="1:2" x14ac:dyDescent="0.25">
      <c r="A21" s="10" t="s">
        <v>15</v>
      </c>
      <c r="B21" s="27">
        <v>998.59084713850007</v>
      </c>
    </row>
    <row r="22" spans="1:2" x14ac:dyDescent="0.25">
      <c r="A22" s="11"/>
      <c r="B22" s="24"/>
    </row>
    <row r="23" spans="1:2" ht="15.75" x14ac:dyDescent="0.25">
      <c r="A23" s="12" t="s">
        <v>16</v>
      </c>
      <c r="B23" s="30">
        <v>23395.556990102003</v>
      </c>
    </row>
    <row r="24" spans="1:2" x14ac:dyDescent="0.25">
      <c r="A24" s="13"/>
      <c r="B24" s="24"/>
    </row>
    <row r="25" spans="1:2" ht="18" x14ac:dyDescent="0.25">
      <c r="A25" s="7" t="s">
        <v>17</v>
      </c>
      <c r="B25" s="32"/>
    </row>
    <row r="26" spans="1:2" x14ac:dyDescent="0.25">
      <c r="A26" s="8" t="s">
        <v>18</v>
      </c>
      <c r="B26" s="24"/>
    </row>
    <row r="27" spans="1:2" x14ac:dyDescent="0.25">
      <c r="A27" s="14" t="s">
        <v>19</v>
      </c>
      <c r="B27" s="24">
        <v>2567.805035499</v>
      </c>
    </row>
    <row r="28" spans="1:2" x14ac:dyDescent="0.25">
      <c r="A28" s="14" t="s">
        <v>20</v>
      </c>
      <c r="B28" s="24">
        <v>1283.9025177495</v>
      </c>
    </row>
    <row r="29" spans="1:2" x14ac:dyDescent="0.25">
      <c r="A29" s="15" t="s">
        <v>21</v>
      </c>
      <c r="B29" s="24">
        <v>784.60709418024987</v>
      </c>
    </row>
    <row r="30" spans="1:2" x14ac:dyDescent="0.25">
      <c r="A30" s="14" t="s">
        <v>22</v>
      </c>
      <c r="B30" s="24">
        <v>499.29542356925003</v>
      </c>
    </row>
    <row r="31" spans="1:2" x14ac:dyDescent="0.25">
      <c r="A31" s="14" t="s">
        <v>23</v>
      </c>
      <c r="B31" s="24">
        <v>342.37400473320002</v>
      </c>
    </row>
    <row r="32" spans="1:2" x14ac:dyDescent="0.25">
      <c r="A32" s="14" t="s">
        <v>24</v>
      </c>
      <c r="B32" s="24">
        <v>370.90517179430003</v>
      </c>
    </row>
    <row r="33" spans="1:2" x14ac:dyDescent="0.25">
      <c r="A33" s="10" t="s">
        <v>25</v>
      </c>
      <c r="B33" s="27">
        <v>5848.8892475255007</v>
      </c>
    </row>
    <row r="34" spans="1:2" x14ac:dyDescent="0.25">
      <c r="A34" s="8" t="s">
        <v>26</v>
      </c>
      <c r="B34" s="24"/>
    </row>
    <row r="35" spans="1:2" x14ac:dyDescent="0.25">
      <c r="A35" s="15" t="s">
        <v>27</v>
      </c>
      <c r="B35" s="24">
        <v>4279.6750591650016</v>
      </c>
    </row>
    <row r="36" spans="1:2" x14ac:dyDescent="0.25">
      <c r="A36" s="15" t="s">
        <v>13</v>
      </c>
      <c r="B36" s="24">
        <v>1540.6830212994</v>
      </c>
    </row>
    <row r="37" spans="1:2" x14ac:dyDescent="0.25">
      <c r="A37" s="15" t="s">
        <v>14</v>
      </c>
      <c r="B37" s="24">
        <v>3994.3633885540003</v>
      </c>
    </row>
    <row r="38" spans="1:2" x14ac:dyDescent="0.25">
      <c r="A38" s="10" t="s">
        <v>28</v>
      </c>
      <c r="B38" s="27">
        <v>9814.7214690183973</v>
      </c>
    </row>
    <row r="39" spans="1:2" x14ac:dyDescent="0.25">
      <c r="A39" s="8" t="s">
        <v>29</v>
      </c>
      <c r="B39" s="24"/>
    </row>
    <row r="40" spans="1:2" x14ac:dyDescent="0.25">
      <c r="A40" s="14" t="s">
        <v>30</v>
      </c>
      <c r="B40" s="24">
        <v>2282.4933648879996</v>
      </c>
    </row>
    <row r="41" spans="1:2" x14ac:dyDescent="0.25">
      <c r="A41" s="14" t="s">
        <v>31</v>
      </c>
      <c r="B41" s="24">
        <v>4279.6750591650016</v>
      </c>
    </row>
    <row r="42" spans="1:2" x14ac:dyDescent="0.25">
      <c r="A42" s="14" t="s">
        <v>14</v>
      </c>
      <c r="B42" s="24">
        <v>1169.7778495051002</v>
      </c>
    </row>
    <row r="43" spans="1:2" x14ac:dyDescent="0.25">
      <c r="A43" s="10" t="s">
        <v>32</v>
      </c>
      <c r="B43" s="27">
        <v>7731.9462735581001</v>
      </c>
    </row>
    <row r="44" spans="1:2" x14ac:dyDescent="0.25">
      <c r="A44" s="13"/>
      <c r="B44" s="24"/>
    </row>
    <row r="45" spans="1:2" ht="15.75" x14ac:dyDescent="0.25">
      <c r="A45" s="16" t="s">
        <v>33</v>
      </c>
      <c r="B45" s="35">
        <v>23395.556990102003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Z47"/>
  <sheetViews>
    <sheetView zoomScaleNormal="100" workbookViewId="0">
      <selection activeCell="C7" sqref="C7"/>
    </sheetView>
  </sheetViews>
  <sheetFormatPr defaultRowHeight="15" x14ac:dyDescent="0.25"/>
  <cols>
    <col min="1" max="1" width="4" style="47" customWidth="1"/>
    <col min="2" max="2" width="21.28515625" style="47" customWidth="1"/>
    <col min="3" max="14" width="12.85546875" style="47" customWidth="1"/>
    <col min="15" max="16384" width="9.140625" style="47"/>
  </cols>
  <sheetData>
    <row r="1" spans="1:26" x14ac:dyDescent="0.25">
      <c r="C1" s="38" t="s">
        <v>63</v>
      </c>
      <c r="D1" s="38" t="s">
        <v>63</v>
      </c>
      <c r="E1" s="38" t="s">
        <v>63</v>
      </c>
      <c r="F1" s="38" t="s">
        <v>64</v>
      </c>
      <c r="G1" s="38" t="s">
        <v>64</v>
      </c>
      <c r="H1" s="38" t="s">
        <v>64</v>
      </c>
      <c r="I1" s="38" t="s">
        <v>65</v>
      </c>
      <c r="J1" s="38" t="s">
        <v>65</v>
      </c>
      <c r="K1" s="38" t="s">
        <v>65</v>
      </c>
      <c r="L1" s="38" t="s">
        <v>66</v>
      </c>
      <c r="M1" s="38" t="s">
        <v>66</v>
      </c>
      <c r="N1" s="38" t="s">
        <v>66</v>
      </c>
    </row>
    <row r="2" spans="1:26" x14ac:dyDescent="0.25">
      <c r="B2" s="49"/>
      <c r="C2" s="50" t="s">
        <v>50</v>
      </c>
      <c r="D2" s="39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39" t="s">
        <v>60</v>
      </c>
      <c r="N2" s="39" t="s">
        <v>61</v>
      </c>
    </row>
    <row r="3" spans="1:26" x14ac:dyDescent="0.25">
      <c r="B3" s="40" t="s">
        <v>34</v>
      </c>
      <c r="C3" s="40" t="s">
        <v>36</v>
      </c>
      <c r="D3" s="40" t="s">
        <v>36</v>
      </c>
      <c r="E3" s="40" t="s">
        <v>36</v>
      </c>
      <c r="F3" s="40" t="s">
        <v>36</v>
      </c>
      <c r="G3" s="40" t="s">
        <v>36</v>
      </c>
      <c r="H3" s="40" t="s">
        <v>36</v>
      </c>
      <c r="I3" s="40" t="s">
        <v>36</v>
      </c>
      <c r="J3" s="40" t="s">
        <v>36</v>
      </c>
      <c r="K3" s="40" t="s">
        <v>36</v>
      </c>
      <c r="L3" s="40" t="s">
        <v>36</v>
      </c>
      <c r="M3" s="40" t="s">
        <v>36</v>
      </c>
      <c r="N3" s="40" t="s">
        <v>36</v>
      </c>
    </row>
    <row r="4" spans="1:26" x14ac:dyDescent="0.25">
      <c r="B4" s="38"/>
      <c r="C4" s="40" t="s">
        <v>35</v>
      </c>
      <c r="D4" s="40" t="s">
        <v>35</v>
      </c>
      <c r="E4" s="40" t="s">
        <v>35</v>
      </c>
      <c r="F4" s="40" t="s">
        <v>35</v>
      </c>
      <c r="G4" s="40" t="s">
        <v>35</v>
      </c>
      <c r="H4" s="40" t="s">
        <v>35</v>
      </c>
      <c r="I4" s="40" t="s">
        <v>35</v>
      </c>
      <c r="J4" s="40" t="s">
        <v>35</v>
      </c>
      <c r="K4" s="40" t="s">
        <v>35</v>
      </c>
      <c r="L4" s="40" t="s">
        <v>35</v>
      </c>
      <c r="M4" s="40" t="s">
        <v>35</v>
      </c>
      <c r="N4" s="40" t="s">
        <v>35</v>
      </c>
    </row>
    <row r="5" spans="1:26" ht="18" x14ac:dyDescent="0.25">
      <c r="B5" s="7" t="s">
        <v>37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18"/>
      <c r="V5" s="47">
        <v>2</v>
      </c>
      <c r="W5" s="47">
        <v>1</v>
      </c>
      <c r="X5" s="47">
        <f>V5/W5</f>
        <v>2</v>
      </c>
      <c r="Y5" s="47">
        <f>IF(ISERROR(X5),"",X5)</f>
        <v>2</v>
      </c>
      <c r="Z5" s="47">
        <f>IFERROR(X5,"")</f>
        <v>2</v>
      </c>
    </row>
    <row r="6" spans="1:26" ht="18.75" x14ac:dyDescent="0.3">
      <c r="B6" s="8" t="s">
        <v>0</v>
      </c>
      <c r="C6" s="66" t="s">
        <v>103</v>
      </c>
      <c r="D6" s="69"/>
      <c r="F6" s="41"/>
      <c r="G6" s="67"/>
      <c r="H6" s="41"/>
      <c r="I6" s="41"/>
      <c r="J6" s="41"/>
      <c r="K6" s="41"/>
      <c r="L6" s="41"/>
      <c r="M6" s="41"/>
      <c r="N6" s="51"/>
      <c r="V6" s="47">
        <v>3</v>
      </c>
      <c r="W6" s="47">
        <v>0</v>
      </c>
      <c r="X6" s="47" t="e">
        <f t="shared" ref="X6:X8" si="0">V6/W6</f>
        <v>#DIV/0!</v>
      </c>
      <c r="Y6" s="47" t="str">
        <f t="shared" ref="Y6:Y8" si="1">IF(ISERROR(X6),"",X6)</f>
        <v/>
      </c>
      <c r="Z6" s="47" t="str">
        <f t="shared" ref="Z6:Z8" si="2">IFERROR(X6,"")</f>
        <v/>
      </c>
    </row>
    <row r="7" spans="1:26" x14ac:dyDescent="0.25">
      <c r="B7" s="11" t="s">
        <v>1</v>
      </c>
      <c r="C7" s="48">
        <f ca="1">VLOOKUP($B7,INDIRECT("'"&amp;C$1&amp;"'"&amp;"!"&amp;"A:D"),MATCH(C$2,INDIRECT("'"&amp;C$1&amp;"'"&amp;"!"&amp;"A2:Z2"),0),0)</f>
        <v>1210</v>
      </c>
      <c r="D7" s="48">
        <f t="shared" ref="D7:N22" ca="1" si="3">VLOOKUP($B7,INDIRECT("'"&amp;D$1&amp;"'"&amp;"!"&amp;"A:D"),MATCH(D$2,INDIRECT("'"&amp;D$1&amp;"'"&amp;"!"&amp;"A2:Z2"),0),0)</f>
        <v>1100</v>
      </c>
      <c r="E7" s="48">
        <f t="shared" ca="1" si="3"/>
        <v>121212</v>
      </c>
      <c r="F7" s="48">
        <f t="shared" ca="1" si="3"/>
        <v>1610.51</v>
      </c>
      <c r="G7" s="48">
        <f t="shared" ca="1" si="3"/>
        <v>1464.1</v>
      </c>
      <c r="H7" s="42">
        <f t="shared" ca="1" si="3"/>
        <v>2589</v>
      </c>
      <c r="I7" s="42">
        <f t="shared" ca="1" si="3"/>
        <v>3589</v>
      </c>
      <c r="J7" s="42">
        <f t="shared" ca="1" si="3"/>
        <v>2500</v>
      </c>
      <c r="K7" s="42">
        <f t="shared" ca="1" si="3"/>
        <v>2143.5888099999997</v>
      </c>
      <c r="L7" s="42">
        <f t="shared" ca="1" si="3"/>
        <v>3600</v>
      </c>
      <c r="M7" s="42">
        <f t="shared" ca="1" si="3"/>
        <v>2593.7424600999998</v>
      </c>
      <c r="N7" s="52">
        <f t="shared" ca="1" si="3"/>
        <v>8500</v>
      </c>
      <c r="V7" s="47">
        <v>4</v>
      </c>
      <c r="W7" s="47">
        <v>2</v>
      </c>
      <c r="X7" s="47">
        <f t="shared" si="0"/>
        <v>2</v>
      </c>
      <c r="Y7" s="47">
        <f t="shared" si="1"/>
        <v>2</v>
      </c>
      <c r="Z7" s="47">
        <f t="shared" si="2"/>
        <v>2</v>
      </c>
    </row>
    <row r="8" spans="1:26" x14ac:dyDescent="0.25">
      <c r="B8" s="11" t="s">
        <v>2</v>
      </c>
      <c r="C8" s="47">
        <f t="shared" ref="C8:N23" ca="1" si="4">VLOOKUP($B8,INDIRECT("'"&amp;C$1&amp;"'"&amp;"!"&amp;"A:D"),MATCH(C$2,INDIRECT("'"&amp;C$1&amp;"'"&amp;"!"&amp;"A2:Z2"),0),0)</f>
        <v>605</v>
      </c>
      <c r="D8" s="48">
        <f t="shared" ca="1" si="3"/>
        <v>550</v>
      </c>
      <c r="E8" s="48">
        <f t="shared" ca="1" si="3"/>
        <v>500</v>
      </c>
      <c r="F8" s="48">
        <f t="shared" ca="1" si="3"/>
        <v>805.255</v>
      </c>
      <c r="G8" s="48">
        <f t="shared" ca="1" si="3"/>
        <v>732.05</v>
      </c>
      <c r="H8" s="42">
        <f t="shared" ca="1" si="3"/>
        <v>665.5</v>
      </c>
      <c r="I8" s="42">
        <f t="shared" ca="1" si="3"/>
        <v>974.35854999999992</v>
      </c>
      <c r="J8" s="42">
        <f t="shared" ca="1" si="3"/>
        <v>885.78049999999996</v>
      </c>
      <c r="K8" s="42">
        <f t="shared" ca="1" si="3"/>
        <v>1071.7944049999999</v>
      </c>
      <c r="L8" s="42">
        <f t="shared" ca="1" si="3"/>
        <v>1178.9738454999999</v>
      </c>
      <c r="M8" s="42">
        <f t="shared" ca="1" si="3"/>
        <v>1296.8712300499999</v>
      </c>
      <c r="N8" s="52">
        <f t="shared" ca="1" si="3"/>
        <v>1426.5583530549998</v>
      </c>
      <c r="V8" s="47">
        <v>5</v>
      </c>
      <c r="W8" s="47">
        <v>0</v>
      </c>
      <c r="X8" s="47" t="e">
        <f t="shared" si="0"/>
        <v>#DIV/0!</v>
      </c>
      <c r="Y8" s="47" t="str">
        <f t="shared" si="1"/>
        <v/>
      </c>
      <c r="Z8" s="47" t="str">
        <f t="shared" si="2"/>
        <v/>
      </c>
    </row>
    <row r="9" spans="1:26" x14ac:dyDescent="0.25">
      <c r="B9" s="11" t="s">
        <v>3</v>
      </c>
      <c r="C9" s="47">
        <f t="shared" ca="1" si="4"/>
        <v>2420</v>
      </c>
      <c r="D9" s="48">
        <f t="shared" ca="1" si="3"/>
        <v>2200</v>
      </c>
      <c r="E9" s="48">
        <f t="shared" ca="1" si="3"/>
        <v>0</v>
      </c>
      <c r="F9" s="48">
        <f t="shared" ca="1" si="3"/>
        <v>3221.02</v>
      </c>
      <c r="G9" s="48">
        <f t="shared" ca="1" si="3"/>
        <v>0</v>
      </c>
      <c r="H9" s="42">
        <f t="shared" ca="1" si="3"/>
        <v>2662</v>
      </c>
      <c r="I9" s="42">
        <f t="shared" ca="1" si="3"/>
        <v>3897.4341999999997</v>
      </c>
      <c r="J9" s="42">
        <f t="shared" ca="1" si="3"/>
        <v>3543.1219999999998</v>
      </c>
      <c r="K9" s="42">
        <f t="shared" ca="1" si="3"/>
        <v>4287.1776199999995</v>
      </c>
      <c r="L9" s="42">
        <f t="shared" ca="1" si="3"/>
        <v>4715.8953819999997</v>
      </c>
      <c r="M9" s="42">
        <f t="shared" ca="1" si="3"/>
        <v>5187.4849201999996</v>
      </c>
      <c r="N9" s="52">
        <f t="shared" ca="1" si="3"/>
        <v>5706.2334122199991</v>
      </c>
    </row>
    <row r="10" spans="1:26" x14ac:dyDescent="0.25">
      <c r="B10" s="11" t="s">
        <v>4</v>
      </c>
      <c r="C10" s="47">
        <f t="shared" ca="1" si="4"/>
        <v>302.5</v>
      </c>
      <c r="D10" s="48">
        <f t="shared" ca="1" si="3"/>
        <v>275</v>
      </c>
      <c r="E10" s="48">
        <f t="shared" ca="1" si="3"/>
        <v>250</v>
      </c>
      <c r="F10" s="48">
        <f t="shared" ca="1" si="3"/>
        <v>402.6275</v>
      </c>
      <c r="G10" s="48">
        <f t="shared" ca="1" si="3"/>
        <v>366.02499999999998</v>
      </c>
      <c r="H10" s="42">
        <f t="shared" ca="1" si="3"/>
        <v>332.75</v>
      </c>
      <c r="I10" s="42">
        <f t="shared" ca="1" si="3"/>
        <v>487.17927499999996</v>
      </c>
      <c r="J10" s="42">
        <f t="shared" ca="1" si="3"/>
        <v>442.89024999999998</v>
      </c>
      <c r="K10" s="42">
        <f t="shared" ca="1" si="3"/>
        <v>535.89720249999993</v>
      </c>
      <c r="L10" s="42">
        <f t="shared" ca="1" si="3"/>
        <v>589.48692274999996</v>
      </c>
      <c r="M10" s="42">
        <f t="shared" ca="1" si="3"/>
        <v>648.43561502499995</v>
      </c>
      <c r="N10" s="52">
        <f t="shared" ca="1" si="3"/>
        <v>713.27917652749989</v>
      </c>
    </row>
    <row r="11" spans="1:26" x14ac:dyDescent="0.25">
      <c r="B11" s="11" t="s">
        <v>5</v>
      </c>
      <c r="C11" s="47">
        <f t="shared" ca="1" si="4"/>
        <v>0</v>
      </c>
      <c r="D11" s="48">
        <f t="shared" ca="1" si="3"/>
        <v>110</v>
      </c>
      <c r="E11" s="48">
        <f t="shared" ca="1" si="3"/>
        <v>100</v>
      </c>
      <c r="F11" s="48">
        <f t="shared" ca="1" si="3"/>
        <v>161.05099999999999</v>
      </c>
      <c r="G11" s="48">
        <f t="shared" ca="1" si="3"/>
        <v>146.41</v>
      </c>
      <c r="H11" s="42">
        <f t="shared" ca="1" si="3"/>
        <v>133.1</v>
      </c>
      <c r="I11" s="42">
        <f t="shared" ca="1" si="3"/>
        <v>194.87170999999998</v>
      </c>
      <c r="J11" s="42">
        <f t="shared" ca="1" si="3"/>
        <v>177.15609999999998</v>
      </c>
      <c r="K11" s="42">
        <f t="shared" ca="1" si="3"/>
        <v>214.35888099999997</v>
      </c>
      <c r="L11" s="42">
        <f t="shared" ca="1" si="3"/>
        <v>235.79476909999997</v>
      </c>
      <c r="M11" s="42">
        <f t="shared" ca="1" si="3"/>
        <v>259.37424600999998</v>
      </c>
      <c r="N11" s="52">
        <f t="shared" ca="1" si="3"/>
        <v>285.31167061099995</v>
      </c>
    </row>
    <row r="12" spans="1:26" x14ac:dyDescent="0.25">
      <c r="B12" s="10" t="s">
        <v>6</v>
      </c>
      <c r="C12" s="53">
        <f t="shared" ca="1" si="4"/>
        <v>4658.5</v>
      </c>
      <c r="D12" s="43">
        <f t="shared" ca="1" si="3"/>
        <v>4235</v>
      </c>
      <c r="E12" s="43">
        <f t="shared" ca="1" si="3"/>
        <v>3850</v>
      </c>
      <c r="F12" s="43">
        <f t="shared" ca="1" si="3"/>
        <v>6200.4635000000007</v>
      </c>
      <c r="G12" s="43">
        <f t="shared" ca="1" si="3"/>
        <v>5636.7850000000008</v>
      </c>
      <c r="H12" s="43">
        <f t="shared" ca="1" si="3"/>
        <v>5124.3500000000004</v>
      </c>
      <c r="I12" s="43">
        <f t="shared" ca="1" si="3"/>
        <v>7502.5608350000002</v>
      </c>
      <c r="J12" s="43">
        <f t="shared" ca="1" si="3"/>
        <v>6820.5098500000004</v>
      </c>
      <c r="K12" s="43">
        <f t="shared" ca="1" si="3"/>
        <v>8252.8169185000006</v>
      </c>
      <c r="L12" s="43">
        <f t="shared" ca="1" si="3"/>
        <v>9078.0986103499999</v>
      </c>
      <c r="M12" s="43">
        <f t="shared" ca="1" si="3"/>
        <v>9985.9084713850007</v>
      </c>
      <c r="N12" s="54">
        <f t="shared" ca="1" si="3"/>
        <v>10984.4993185235</v>
      </c>
    </row>
    <row r="13" spans="1:26" x14ac:dyDescent="0.25">
      <c r="A13" s="47" t="s">
        <v>87</v>
      </c>
      <c r="B13" s="8" t="s">
        <v>7</v>
      </c>
      <c r="C13" s="55">
        <f t="shared" ca="1" si="4"/>
        <v>0</v>
      </c>
      <c r="D13" s="42">
        <f t="shared" ca="1" si="3"/>
        <v>0</v>
      </c>
      <c r="E13" s="42">
        <f t="shared" ca="1" si="3"/>
        <v>0</v>
      </c>
      <c r="F13" s="42">
        <f t="shared" ca="1" si="3"/>
        <v>0</v>
      </c>
      <c r="G13" s="42">
        <f t="shared" ca="1" si="3"/>
        <v>0</v>
      </c>
      <c r="H13" s="42">
        <f t="shared" ca="1" si="3"/>
        <v>0</v>
      </c>
      <c r="I13" s="42">
        <f t="shared" ca="1" si="3"/>
        <v>0</v>
      </c>
      <c r="J13" s="42">
        <f t="shared" ca="1" si="3"/>
        <v>0</v>
      </c>
      <c r="K13" s="42">
        <f t="shared" ca="1" si="3"/>
        <v>0</v>
      </c>
      <c r="L13" s="42">
        <f t="shared" ca="1" si="3"/>
        <v>0</v>
      </c>
      <c r="M13" s="42">
        <f t="shared" ca="1" si="3"/>
        <v>0</v>
      </c>
      <c r="N13" s="52">
        <f t="shared" ca="1" si="3"/>
        <v>0</v>
      </c>
    </row>
    <row r="14" spans="1:26" x14ac:dyDescent="0.25">
      <c r="B14" s="11" t="s">
        <v>8</v>
      </c>
      <c r="C14" s="55">
        <f t="shared" ca="1" si="4"/>
        <v>847</v>
      </c>
      <c r="D14" s="42">
        <f t="shared" ca="1" si="3"/>
        <v>770</v>
      </c>
      <c r="E14" s="42">
        <f t="shared" ca="1" si="3"/>
        <v>700</v>
      </c>
      <c r="F14" s="42">
        <f t="shared" ca="1" si="3"/>
        <v>1127.3570000000002</v>
      </c>
      <c r="G14" s="42">
        <f t="shared" ca="1" si="3"/>
        <v>1024.8700000000001</v>
      </c>
      <c r="H14" s="42">
        <f t="shared" ca="1" si="3"/>
        <v>931.7</v>
      </c>
      <c r="I14" s="42">
        <f t="shared" ca="1" si="3"/>
        <v>1364.1019700000002</v>
      </c>
      <c r="J14" s="42">
        <f t="shared" ca="1" si="3"/>
        <v>1240.0927000000001</v>
      </c>
      <c r="K14" s="42">
        <f t="shared" ca="1" si="3"/>
        <v>1500.5121670000001</v>
      </c>
      <c r="L14" s="42">
        <f t="shared" ca="1" si="3"/>
        <v>1650.5633837</v>
      </c>
      <c r="M14" s="42">
        <f t="shared" ca="1" si="3"/>
        <v>1815.6197220700001</v>
      </c>
      <c r="N14" s="52">
        <f t="shared" ca="1" si="3"/>
        <v>1997.1816942770001</v>
      </c>
    </row>
    <row r="15" spans="1:26" x14ac:dyDescent="0.25">
      <c r="B15" s="11" t="s">
        <v>9</v>
      </c>
      <c r="C15" s="55">
        <f t="shared" ca="1" si="4"/>
        <v>3630</v>
      </c>
      <c r="D15" s="42">
        <f t="shared" ca="1" si="3"/>
        <v>3300</v>
      </c>
      <c r="E15" s="42">
        <f t="shared" ca="1" si="3"/>
        <v>3000</v>
      </c>
      <c r="F15" s="42">
        <f t="shared" ca="1" si="3"/>
        <v>4831.5300000000007</v>
      </c>
      <c r="G15" s="42">
        <f t="shared" ca="1" si="3"/>
        <v>0</v>
      </c>
      <c r="H15" s="42">
        <f t="shared" ca="1" si="3"/>
        <v>3993</v>
      </c>
      <c r="I15" s="42">
        <f t="shared" ca="1" si="3"/>
        <v>5846.1513000000014</v>
      </c>
      <c r="J15" s="42">
        <f t="shared" ca="1" si="3"/>
        <v>5314.6830000000009</v>
      </c>
      <c r="K15" s="42">
        <f t="shared" ca="1" si="3"/>
        <v>6430.7664300000015</v>
      </c>
      <c r="L15" s="42">
        <f t="shared" ca="1" si="3"/>
        <v>7073.8430730000018</v>
      </c>
      <c r="M15" s="42">
        <f t="shared" ca="1" si="3"/>
        <v>7781.2273803000026</v>
      </c>
      <c r="N15" s="52">
        <f t="shared" ca="1" si="3"/>
        <v>8559.3501183300032</v>
      </c>
    </row>
    <row r="16" spans="1:26" x14ac:dyDescent="0.25">
      <c r="B16" s="11" t="s">
        <v>10</v>
      </c>
      <c r="C16" s="55">
        <f t="shared" ca="1" si="4"/>
        <v>363</v>
      </c>
      <c r="D16" s="42">
        <f t="shared" ca="1" si="3"/>
        <v>330</v>
      </c>
      <c r="E16" s="42">
        <f t="shared" ca="1" si="3"/>
        <v>300</v>
      </c>
      <c r="F16" s="42">
        <f t="shared" ca="1" si="3"/>
        <v>483.15300000000002</v>
      </c>
      <c r="G16" s="42">
        <f t="shared" ca="1" si="3"/>
        <v>439.23</v>
      </c>
      <c r="H16" s="42">
        <f t="shared" ca="1" si="3"/>
        <v>399.3</v>
      </c>
      <c r="I16" s="42">
        <f t="shared" ca="1" si="3"/>
        <v>584.61513000000002</v>
      </c>
      <c r="J16" s="42">
        <f t="shared" ca="1" si="3"/>
        <v>531.4683</v>
      </c>
      <c r="K16" s="42">
        <f t="shared" ca="1" si="3"/>
        <v>643.07664299999999</v>
      </c>
      <c r="L16" s="42">
        <f t="shared" ca="1" si="3"/>
        <v>707.38430730000005</v>
      </c>
      <c r="M16" s="42">
        <f t="shared" ca="1" si="3"/>
        <v>778.12273803000005</v>
      </c>
      <c r="N16" s="52">
        <f t="shared" ca="1" si="3"/>
        <v>855.93501183300009</v>
      </c>
    </row>
    <row r="17" spans="1:14" x14ac:dyDescent="0.25">
      <c r="B17" s="10" t="s">
        <v>11</v>
      </c>
      <c r="C17" s="53">
        <f t="shared" ca="1" si="4"/>
        <v>4840</v>
      </c>
      <c r="D17" s="43">
        <f t="shared" ca="1" si="3"/>
        <v>4400</v>
      </c>
      <c r="E17" s="43">
        <f t="shared" ca="1" si="3"/>
        <v>4000</v>
      </c>
      <c r="F17" s="43">
        <f t="shared" ca="1" si="3"/>
        <v>6442.04</v>
      </c>
      <c r="G17" s="43">
        <f t="shared" ca="1" si="3"/>
        <v>5856.4</v>
      </c>
      <c r="H17" s="43">
        <f t="shared" ca="1" si="3"/>
        <v>5324</v>
      </c>
      <c r="I17" s="43">
        <f t="shared" ca="1" si="3"/>
        <v>7794.8683999999994</v>
      </c>
      <c r="J17" s="43">
        <f t="shared" ca="1" si="3"/>
        <v>7086.2439999999997</v>
      </c>
      <c r="K17" s="43">
        <f t="shared" ca="1" si="3"/>
        <v>8574.355239999999</v>
      </c>
      <c r="L17" s="43">
        <f t="shared" ca="1" si="3"/>
        <v>9431.7907639999994</v>
      </c>
      <c r="M17" s="43">
        <f t="shared" ca="1" si="3"/>
        <v>10374.969840399999</v>
      </c>
      <c r="N17" s="54">
        <f t="shared" ca="1" si="3"/>
        <v>11412.466824439998</v>
      </c>
    </row>
    <row r="18" spans="1:14" x14ac:dyDescent="0.25">
      <c r="A18" s="47" t="s">
        <v>87</v>
      </c>
      <c r="B18" s="8" t="s">
        <v>12</v>
      </c>
      <c r="C18" s="55">
        <f t="shared" ca="1" si="4"/>
        <v>0</v>
      </c>
      <c r="D18" s="42">
        <f t="shared" ca="1" si="3"/>
        <v>0</v>
      </c>
      <c r="E18" s="42">
        <f t="shared" ca="1" si="3"/>
        <v>0</v>
      </c>
      <c r="F18" s="42">
        <f t="shared" ca="1" si="3"/>
        <v>0</v>
      </c>
      <c r="G18" s="42">
        <f t="shared" ca="1" si="3"/>
        <v>0</v>
      </c>
      <c r="H18" s="42">
        <f t="shared" ca="1" si="3"/>
        <v>0</v>
      </c>
      <c r="I18" s="42">
        <f t="shared" ca="1" si="3"/>
        <v>0</v>
      </c>
      <c r="J18" s="42">
        <f t="shared" ca="1" si="3"/>
        <v>0</v>
      </c>
      <c r="K18" s="42">
        <f t="shared" ca="1" si="3"/>
        <v>0</v>
      </c>
      <c r="L18" s="42">
        <f t="shared" ca="1" si="3"/>
        <v>0</v>
      </c>
      <c r="M18" s="42">
        <f t="shared" ca="1" si="3"/>
        <v>0</v>
      </c>
      <c r="N18" s="52">
        <f t="shared" ca="1" si="3"/>
        <v>0</v>
      </c>
    </row>
    <row r="19" spans="1:14" x14ac:dyDescent="0.25">
      <c r="B19" s="11" t="s">
        <v>13</v>
      </c>
      <c r="C19" s="55">
        <f t="shared" ca="1" si="4"/>
        <v>181.5</v>
      </c>
      <c r="D19" s="42">
        <f t="shared" ca="1" si="3"/>
        <v>165</v>
      </c>
      <c r="E19" s="42">
        <f t="shared" ca="1" si="3"/>
        <v>150</v>
      </c>
      <c r="F19" s="42">
        <f t="shared" ca="1" si="3"/>
        <v>241.57650000000001</v>
      </c>
      <c r="G19" s="42">
        <f t="shared" ca="1" si="3"/>
        <v>219.61500000000001</v>
      </c>
      <c r="H19" s="42">
        <f t="shared" ca="1" si="3"/>
        <v>199.65</v>
      </c>
      <c r="I19" s="42">
        <f t="shared" ca="1" si="3"/>
        <v>292.30756500000001</v>
      </c>
      <c r="J19" s="42">
        <f t="shared" ca="1" si="3"/>
        <v>265.73415</v>
      </c>
      <c r="K19" s="42">
        <f t="shared" ca="1" si="3"/>
        <v>321.5383215</v>
      </c>
      <c r="L19" s="42">
        <f t="shared" ca="1" si="3"/>
        <v>353.69215365000002</v>
      </c>
      <c r="M19" s="42">
        <f t="shared" ca="1" si="3"/>
        <v>389.06136901500003</v>
      </c>
      <c r="N19" s="52">
        <f t="shared" ca="1" si="3"/>
        <v>427.96750591650004</v>
      </c>
    </row>
    <row r="20" spans="1:14" x14ac:dyDescent="0.25">
      <c r="B20" s="11" t="s">
        <v>14</v>
      </c>
      <c r="C20" s="55">
        <f t="shared" ca="1" si="4"/>
        <v>242</v>
      </c>
      <c r="D20" s="42">
        <f t="shared" ca="1" si="3"/>
        <v>220</v>
      </c>
      <c r="E20" s="42">
        <f t="shared" ca="1" si="3"/>
        <v>200</v>
      </c>
      <c r="F20" s="42">
        <f t="shared" ca="1" si="3"/>
        <v>322.10199999999998</v>
      </c>
      <c r="G20" s="42">
        <f t="shared" ca="1" si="3"/>
        <v>292.82</v>
      </c>
      <c r="H20" s="42">
        <f t="shared" ca="1" si="3"/>
        <v>266.2</v>
      </c>
      <c r="I20" s="42">
        <f t="shared" ca="1" si="3"/>
        <v>389.74341999999996</v>
      </c>
      <c r="J20" s="42">
        <f t="shared" ca="1" si="3"/>
        <v>354.31219999999996</v>
      </c>
      <c r="K20" s="42">
        <f t="shared" ca="1" si="3"/>
        <v>428.71776199999994</v>
      </c>
      <c r="L20" s="42">
        <f t="shared" ca="1" si="3"/>
        <v>471.58953819999994</v>
      </c>
      <c r="M20" s="42">
        <f t="shared" ca="1" si="3"/>
        <v>518.74849201999996</v>
      </c>
      <c r="N20" s="52">
        <f t="shared" ca="1" si="3"/>
        <v>570.62334122199991</v>
      </c>
    </row>
    <row r="21" spans="1:14" x14ac:dyDescent="0.25">
      <c r="B21" s="10" t="s">
        <v>15</v>
      </c>
      <c r="C21" s="53">
        <f t="shared" ca="1" si="4"/>
        <v>423.5</v>
      </c>
      <c r="D21" s="43">
        <f t="shared" ca="1" si="3"/>
        <v>385</v>
      </c>
      <c r="E21" s="43">
        <f t="shared" ca="1" si="3"/>
        <v>350</v>
      </c>
      <c r="F21" s="43">
        <f t="shared" ca="1" si="3"/>
        <v>563.6785000000001</v>
      </c>
      <c r="G21" s="43">
        <f t="shared" ca="1" si="3"/>
        <v>512.43500000000006</v>
      </c>
      <c r="H21" s="43">
        <f t="shared" ca="1" si="3"/>
        <v>465.85</v>
      </c>
      <c r="I21" s="43">
        <f t="shared" ca="1" si="3"/>
        <v>682.05098500000008</v>
      </c>
      <c r="J21" s="43">
        <f t="shared" ca="1" si="3"/>
        <v>620.04635000000007</v>
      </c>
      <c r="K21" s="43">
        <f t="shared" ca="1" si="3"/>
        <v>750.25608350000005</v>
      </c>
      <c r="L21" s="43">
        <f t="shared" ca="1" si="3"/>
        <v>825.28169185000002</v>
      </c>
      <c r="M21" s="43">
        <f t="shared" ca="1" si="3"/>
        <v>907.80986103500004</v>
      </c>
      <c r="N21" s="54">
        <f t="shared" ca="1" si="3"/>
        <v>998.59084713850007</v>
      </c>
    </row>
    <row r="22" spans="1:14" x14ac:dyDescent="0.25">
      <c r="B22" s="11"/>
      <c r="C22" s="55" t="e">
        <f t="shared" ca="1" si="4"/>
        <v>#N/A</v>
      </c>
      <c r="D22" s="42" t="e">
        <f t="shared" ca="1" si="3"/>
        <v>#N/A</v>
      </c>
      <c r="E22" s="42" t="e">
        <f t="shared" ca="1" si="3"/>
        <v>#N/A</v>
      </c>
      <c r="F22" s="42" t="e">
        <f t="shared" ca="1" si="3"/>
        <v>#N/A</v>
      </c>
      <c r="G22" s="42" t="e">
        <f t="shared" ca="1" si="3"/>
        <v>#N/A</v>
      </c>
      <c r="H22" s="42" t="e">
        <f t="shared" ca="1" si="3"/>
        <v>#N/A</v>
      </c>
      <c r="I22" s="42" t="e">
        <f t="shared" ca="1" si="3"/>
        <v>#N/A</v>
      </c>
      <c r="J22" s="42" t="e">
        <f t="shared" ca="1" si="3"/>
        <v>#N/A</v>
      </c>
      <c r="K22" s="42" t="e">
        <f t="shared" ca="1" si="3"/>
        <v>#N/A</v>
      </c>
      <c r="L22" s="42" t="e">
        <f t="shared" ca="1" si="3"/>
        <v>#N/A</v>
      </c>
      <c r="M22" s="42" t="e">
        <f t="shared" ca="1" si="3"/>
        <v>#N/A</v>
      </c>
      <c r="N22" s="52" t="e">
        <f t="shared" ca="1" si="3"/>
        <v>#N/A</v>
      </c>
    </row>
    <row r="23" spans="1:14" ht="15.75" x14ac:dyDescent="0.25">
      <c r="B23" s="12" t="s">
        <v>16</v>
      </c>
      <c r="C23" s="56">
        <f t="shared" ca="1" si="4"/>
        <v>9922</v>
      </c>
      <c r="D23" s="44">
        <f t="shared" ca="1" si="4"/>
        <v>9020</v>
      </c>
      <c r="E23" s="44">
        <f t="shared" ca="1" si="4"/>
        <v>8200</v>
      </c>
      <c r="F23" s="44">
        <f t="shared" ca="1" si="4"/>
        <v>13206.182000000001</v>
      </c>
      <c r="G23" s="44">
        <f t="shared" ca="1" si="4"/>
        <v>12005.62</v>
      </c>
      <c r="H23" s="44">
        <f t="shared" ca="1" si="4"/>
        <v>10914.2</v>
      </c>
      <c r="I23" s="44">
        <f t="shared" ca="1" si="4"/>
        <v>15979.480220000001</v>
      </c>
      <c r="J23" s="44">
        <f t="shared" ca="1" si="4"/>
        <v>14526.800200000001</v>
      </c>
      <c r="K23" s="44">
        <f t="shared" ca="1" si="4"/>
        <v>17577.428242000002</v>
      </c>
      <c r="L23" s="44">
        <f t="shared" ca="1" si="4"/>
        <v>19335.1710662</v>
      </c>
      <c r="M23" s="44">
        <f t="shared" ca="1" si="4"/>
        <v>21268.688172820002</v>
      </c>
      <c r="N23" s="57">
        <f t="shared" ca="1" si="4"/>
        <v>23395.556990102003</v>
      </c>
    </row>
    <row r="24" spans="1:14" x14ac:dyDescent="0.25">
      <c r="B24" s="13"/>
      <c r="C24" s="55" t="e">
        <f t="shared" ref="C24:N39" ca="1" si="5">VLOOKUP($B24,INDIRECT("'"&amp;C$1&amp;"'"&amp;"!"&amp;"A:D"),MATCH(C$2,INDIRECT("'"&amp;C$1&amp;"'"&amp;"!"&amp;"A2:Z2"),0),0)</f>
        <v>#N/A</v>
      </c>
      <c r="D24" s="42" t="e">
        <f t="shared" ca="1" si="5"/>
        <v>#N/A</v>
      </c>
      <c r="E24" s="42" t="e">
        <f t="shared" ca="1" si="5"/>
        <v>#N/A</v>
      </c>
      <c r="F24" s="42" t="e">
        <f t="shared" ca="1" si="5"/>
        <v>#N/A</v>
      </c>
      <c r="G24" s="42" t="e">
        <f t="shared" ca="1" si="5"/>
        <v>#N/A</v>
      </c>
      <c r="H24" s="42" t="e">
        <f t="shared" ca="1" si="5"/>
        <v>#N/A</v>
      </c>
      <c r="I24" s="42" t="e">
        <f t="shared" ca="1" si="5"/>
        <v>#N/A</v>
      </c>
      <c r="J24" s="42" t="e">
        <f t="shared" ca="1" si="5"/>
        <v>#N/A</v>
      </c>
      <c r="K24" s="42" t="e">
        <f t="shared" ca="1" si="5"/>
        <v>#N/A</v>
      </c>
      <c r="L24" s="42" t="e">
        <f t="shared" ca="1" si="5"/>
        <v>#N/A</v>
      </c>
      <c r="M24" s="42" t="e">
        <f t="shared" ca="1" si="5"/>
        <v>#N/A</v>
      </c>
      <c r="N24" s="52" t="e">
        <f t="shared" ca="1" si="5"/>
        <v>#N/A</v>
      </c>
    </row>
    <row r="25" spans="1:14" ht="18" x14ac:dyDescent="0.25">
      <c r="A25" s="47" t="s">
        <v>87</v>
      </c>
      <c r="B25" s="7" t="s">
        <v>17</v>
      </c>
      <c r="C25" s="31">
        <f t="shared" ca="1" si="5"/>
        <v>0</v>
      </c>
      <c r="D25" s="5">
        <f t="shared" ca="1" si="5"/>
        <v>0</v>
      </c>
      <c r="E25" s="5">
        <f t="shared" ca="1" si="5"/>
        <v>0</v>
      </c>
      <c r="F25" s="5">
        <f t="shared" ca="1" si="5"/>
        <v>0</v>
      </c>
      <c r="G25" s="5">
        <f t="shared" ca="1" si="5"/>
        <v>0</v>
      </c>
      <c r="H25" s="5">
        <f t="shared" ca="1" si="5"/>
        <v>0</v>
      </c>
      <c r="I25" s="5">
        <f t="shared" ca="1" si="5"/>
        <v>0</v>
      </c>
      <c r="J25" s="5">
        <f t="shared" ca="1" si="5"/>
        <v>0</v>
      </c>
      <c r="K25" s="5">
        <f t="shared" ca="1" si="5"/>
        <v>0</v>
      </c>
      <c r="L25" s="5">
        <f t="shared" ca="1" si="5"/>
        <v>0</v>
      </c>
      <c r="M25" s="5">
        <f t="shared" ca="1" si="5"/>
        <v>0</v>
      </c>
      <c r="N25" s="32">
        <f t="shared" ca="1" si="5"/>
        <v>0</v>
      </c>
    </row>
    <row r="26" spans="1:14" x14ac:dyDescent="0.25">
      <c r="A26" s="47" t="s">
        <v>87</v>
      </c>
      <c r="B26" s="8" t="s">
        <v>18</v>
      </c>
      <c r="C26" s="55">
        <f t="shared" ca="1" si="5"/>
        <v>0</v>
      </c>
      <c r="D26" s="42">
        <f t="shared" ca="1" si="5"/>
        <v>0</v>
      </c>
      <c r="E26" s="42">
        <f t="shared" ca="1" si="5"/>
        <v>0</v>
      </c>
      <c r="F26" s="42">
        <f t="shared" ca="1" si="5"/>
        <v>0</v>
      </c>
      <c r="G26" s="42">
        <f t="shared" ca="1" si="5"/>
        <v>0</v>
      </c>
      <c r="H26" s="42">
        <f t="shared" ca="1" si="5"/>
        <v>0</v>
      </c>
      <c r="I26" s="42">
        <f t="shared" ca="1" si="5"/>
        <v>0</v>
      </c>
      <c r="J26" s="42">
        <f t="shared" ca="1" si="5"/>
        <v>0</v>
      </c>
      <c r="K26" s="42">
        <f t="shared" ca="1" si="5"/>
        <v>0</v>
      </c>
      <c r="L26" s="42">
        <f t="shared" ca="1" si="5"/>
        <v>0</v>
      </c>
      <c r="M26" s="42">
        <f t="shared" ca="1" si="5"/>
        <v>0</v>
      </c>
      <c r="N26" s="52">
        <f t="shared" ca="1" si="5"/>
        <v>0</v>
      </c>
    </row>
    <row r="27" spans="1:14" x14ac:dyDescent="0.25">
      <c r="B27" s="58" t="s">
        <v>19</v>
      </c>
      <c r="C27" s="55">
        <f t="shared" ca="1" si="5"/>
        <v>1089</v>
      </c>
      <c r="D27" s="42">
        <f t="shared" ca="1" si="5"/>
        <v>990</v>
      </c>
      <c r="E27" s="42">
        <f t="shared" ca="1" si="5"/>
        <v>900</v>
      </c>
      <c r="F27" s="42">
        <f t="shared" ca="1" si="5"/>
        <v>1449.4590000000001</v>
      </c>
      <c r="G27" s="42">
        <f t="shared" ca="1" si="5"/>
        <v>1317.69</v>
      </c>
      <c r="H27" s="42">
        <f t="shared" ca="1" si="5"/>
        <v>1197.9000000000001</v>
      </c>
      <c r="I27" s="42">
        <f t="shared" ca="1" si="5"/>
        <v>1753.84539</v>
      </c>
      <c r="J27" s="42">
        <f t="shared" ca="1" si="5"/>
        <v>1594.4049</v>
      </c>
      <c r="K27" s="42">
        <f t="shared" ca="1" si="5"/>
        <v>1929.2299290000001</v>
      </c>
      <c r="L27" s="42">
        <f t="shared" ca="1" si="5"/>
        <v>2122.1529218999999</v>
      </c>
      <c r="M27" s="42">
        <f t="shared" ca="1" si="5"/>
        <v>2334.36821409</v>
      </c>
      <c r="N27" s="52">
        <f t="shared" ca="1" si="5"/>
        <v>2567.805035499</v>
      </c>
    </row>
    <row r="28" spans="1:14" x14ac:dyDescent="0.25">
      <c r="B28" s="58" t="s">
        <v>20</v>
      </c>
      <c r="C28" s="55">
        <f t="shared" ca="1" si="5"/>
        <v>544.5</v>
      </c>
      <c r="D28" s="42">
        <f t="shared" ca="1" si="5"/>
        <v>495</v>
      </c>
      <c r="E28" s="42">
        <f t="shared" ca="1" si="5"/>
        <v>450</v>
      </c>
      <c r="F28" s="42">
        <f t="shared" ca="1" si="5"/>
        <v>724.72950000000003</v>
      </c>
      <c r="G28" s="42">
        <f t="shared" ca="1" si="5"/>
        <v>658.84500000000003</v>
      </c>
      <c r="H28" s="42">
        <f t="shared" ca="1" si="5"/>
        <v>598.95000000000005</v>
      </c>
      <c r="I28" s="42">
        <f t="shared" ca="1" si="5"/>
        <v>876.92269499999998</v>
      </c>
      <c r="J28" s="42">
        <f t="shared" ca="1" si="5"/>
        <v>797.20245</v>
      </c>
      <c r="K28" s="42">
        <f t="shared" ca="1" si="5"/>
        <v>964.61496450000004</v>
      </c>
      <c r="L28" s="42">
        <f t="shared" ca="1" si="5"/>
        <v>1061.07646095</v>
      </c>
      <c r="M28" s="42">
        <f t="shared" ca="1" si="5"/>
        <v>1167.184107045</v>
      </c>
      <c r="N28" s="52">
        <f t="shared" ca="1" si="5"/>
        <v>1283.9025177495</v>
      </c>
    </row>
    <row r="29" spans="1:14" x14ac:dyDescent="0.25">
      <c r="B29" s="13" t="s">
        <v>21</v>
      </c>
      <c r="C29" s="55">
        <f t="shared" ca="1" si="5"/>
        <v>332.75</v>
      </c>
      <c r="D29" s="42">
        <f t="shared" ca="1" si="5"/>
        <v>302.5</v>
      </c>
      <c r="E29" s="42">
        <f t="shared" ca="1" si="5"/>
        <v>275</v>
      </c>
      <c r="F29" s="42">
        <f t="shared" ca="1" si="5"/>
        <v>442.89024999999998</v>
      </c>
      <c r="G29" s="42">
        <f t="shared" ca="1" si="5"/>
        <v>402.6275</v>
      </c>
      <c r="H29" s="42">
        <f t="shared" ca="1" si="5"/>
        <v>366.02499999999998</v>
      </c>
      <c r="I29" s="42">
        <f t="shared" ca="1" si="5"/>
        <v>535.89720249999993</v>
      </c>
      <c r="J29" s="42">
        <f t="shared" ca="1" si="5"/>
        <v>487.17927499999996</v>
      </c>
      <c r="K29" s="42">
        <f t="shared" ca="1" si="5"/>
        <v>589.48692274999996</v>
      </c>
      <c r="L29" s="42">
        <f t="shared" ca="1" si="5"/>
        <v>648.43561502499995</v>
      </c>
      <c r="M29" s="42">
        <f t="shared" ca="1" si="5"/>
        <v>713.27917652749989</v>
      </c>
      <c r="N29" s="52">
        <f t="shared" ca="1" si="5"/>
        <v>784.60709418024987</v>
      </c>
    </row>
    <row r="30" spans="1:14" x14ac:dyDescent="0.25">
      <c r="B30" s="58" t="s">
        <v>22</v>
      </c>
      <c r="C30" s="55">
        <f t="shared" ca="1" si="5"/>
        <v>211.75</v>
      </c>
      <c r="D30" s="42">
        <f t="shared" ca="1" si="5"/>
        <v>192.5</v>
      </c>
      <c r="E30" s="42">
        <f t="shared" ca="1" si="5"/>
        <v>175</v>
      </c>
      <c r="F30" s="42">
        <f t="shared" ca="1" si="5"/>
        <v>281.83925000000005</v>
      </c>
      <c r="G30" s="42">
        <f t="shared" ca="1" si="5"/>
        <v>256.21750000000003</v>
      </c>
      <c r="H30" s="42">
        <f t="shared" ca="1" si="5"/>
        <v>232.92500000000001</v>
      </c>
      <c r="I30" s="42">
        <f t="shared" ca="1" si="5"/>
        <v>341.02549250000004</v>
      </c>
      <c r="J30" s="42">
        <f t="shared" ca="1" si="5"/>
        <v>310.02317500000004</v>
      </c>
      <c r="K30" s="42">
        <f t="shared" ca="1" si="5"/>
        <v>375.12804175000002</v>
      </c>
      <c r="L30" s="42">
        <f t="shared" ca="1" si="5"/>
        <v>412.64084592500001</v>
      </c>
      <c r="M30" s="42">
        <f t="shared" ca="1" si="5"/>
        <v>453.90493051750002</v>
      </c>
      <c r="N30" s="52">
        <f t="shared" ca="1" si="5"/>
        <v>499.29542356925003</v>
      </c>
    </row>
    <row r="31" spans="1:14" x14ac:dyDescent="0.25">
      <c r="B31" s="58" t="s">
        <v>23</v>
      </c>
      <c r="C31" s="55">
        <f t="shared" ca="1" si="5"/>
        <v>145.19999999999999</v>
      </c>
      <c r="D31" s="42">
        <f t="shared" ca="1" si="5"/>
        <v>132</v>
      </c>
      <c r="E31" s="42">
        <f t="shared" ca="1" si="5"/>
        <v>120</v>
      </c>
      <c r="F31" s="42">
        <f t="shared" ca="1" si="5"/>
        <v>193.2612</v>
      </c>
      <c r="G31" s="42">
        <f t="shared" ca="1" si="5"/>
        <v>175.69200000000001</v>
      </c>
      <c r="H31" s="42">
        <f t="shared" ca="1" si="5"/>
        <v>159.72</v>
      </c>
      <c r="I31" s="42">
        <f t="shared" ca="1" si="5"/>
        <v>233.84605200000001</v>
      </c>
      <c r="J31" s="42">
        <f t="shared" ca="1" si="5"/>
        <v>212.58732000000001</v>
      </c>
      <c r="K31" s="42">
        <f t="shared" ca="1" si="5"/>
        <v>257.2306572</v>
      </c>
      <c r="L31" s="42">
        <f t="shared" ca="1" si="5"/>
        <v>282.95372292000002</v>
      </c>
      <c r="M31" s="42">
        <f t="shared" ca="1" si="5"/>
        <v>311.24909521200004</v>
      </c>
      <c r="N31" s="52">
        <f t="shared" ca="1" si="5"/>
        <v>342.37400473320002</v>
      </c>
    </row>
    <row r="32" spans="1:14" x14ac:dyDescent="0.25">
      <c r="B32" s="58" t="s">
        <v>24</v>
      </c>
      <c r="C32" s="55">
        <f t="shared" ca="1" si="5"/>
        <v>157.30000000000001</v>
      </c>
      <c r="D32" s="42">
        <f t="shared" ca="1" si="5"/>
        <v>143</v>
      </c>
      <c r="E32" s="42">
        <f t="shared" ca="1" si="5"/>
        <v>130</v>
      </c>
      <c r="F32" s="42">
        <f t="shared" ca="1" si="5"/>
        <v>209.3663</v>
      </c>
      <c r="G32" s="42">
        <f t="shared" ca="1" si="5"/>
        <v>190.333</v>
      </c>
      <c r="H32" s="42">
        <f t="shared" ca="1" si="5"/>
        <v>173.03</v>
      </c>
      <c r="I32" s="42">
        <f t="shared" ca="1" si="5"/>
        <v>253.333223</v>
      </c>
      <c r="J32" s="42">
        <f t="shared" ca="1" si="5"/>
        <v>230.30293</v>
      </c>
      <c r="K32" s="42">
        <f t="shared" ca="1" si="5"/>
        <v>278.6665453</v>
      </c>
      <c r="L32" s="42">
        <f t="shared" ca="1" si="5"/>
        <v>306.53319983</v>
      </c>
      <c r="M32" s="42">
        <f t="shared" ca="1" si="5"/>
        <v>337.18651981300002</v>
      </c>
      <c r="N32" s="52">
        <f t="shared" ca="1" si="5"/>
        <v>370.90517179430003</v>
      </c>
    </row>
    <row r="33" spans="1:14" x14ac:dyDescent="0.25">
      <c r="B33" s="10" t="s">
        <v>25</v>
      </c>
      <c r="C33" s="53">
        <f t="shared" ca="1" si="5"/>
        <v>2480.5</v>
      </c>
      <c r="D33" s="43">
        <f t="shared" ca="1" si="5"/>
        <v>2255</v>
      </c>
      <c r="E33" s="43">
        <f t="shared" ca="1" si="5"/>
        <v>2050</v>
      </c>
      <c r="F33" s="43">
        <f t="shared" ca="1" si="5"/>
        <v>3301.5455000000002</v>
      </c>
      <c r="G33" s="43">
        <f t="shared" ca="1" si="5"/>
        <v>3001.4050000000002</v>
      </c>
      <c r="H33" s="43">
        <f t="shared" ca="1" si="5"/>
        <v>2728.55</v>
      </c>
      <c r="I33" s="43">
        <f t="shared" ca="1" si="5"/>
        <v>3994.8700550000003</v>
      </c>
      <c r="J33" s="43">
        <f t="shared" ca="1" si="5"/>
        <v>3631.7000500000004</v>
      </c>
      <c r="K33" s="43">
        <f t="shared" ca="1" si="5"/>
        <v>4394.3570605000004</v>
      </c>
      <c r="L33" s="43">
        <f t="shared" ca="1" si="5"/>
        <v>4833.7927665500001</v>
      </c>
      <c r="M33" s="43">
        <f t="shared" ca="1" si="5"/>
        <v>5317.1720432050006</v>
      </c>
      <c r="N33" s="54">
        <f t="shared" ca="1" si="5"/>
        <v>5848.8892475255007</v>
      </c>
    </row>
    <row r="34" spans="1:14" x14ac:dyDescent="0.25">
      <c r="A34" s="47" t="s">
        <v>87</v>
      </c>
      <c r="B34" s="8" t="s">
        <v>26</v>
      </c>
      <c r="C34" s="55">
        <f t="shared" ca="1" si="5"/>
        <v>0</v>
      </c>
      <c r="D34" s="42">
        <f t="shared" ca="1" si="5"/>
        <v>0</v>
      </c>
      <c r="E34" s="42">
        <f t="shared" ca="1" si="5"/>
        <v>0</v>
      </c>
      <c r="F34" s="42">
        <f t="shared" ca="1" si="5"/>
        <v>0</v>
      </c>
      <c r="G34" s="42">
        <f t="shared" ca="1" si="5"/>
        <v>0</v>
      </c>
      <c r="H34" s="42">
        <f t="shared" ca="1" si="5"/>
        <v>0</v>
      </c>
      <c r="I34" s="42">
        <f t="shared" ca="1" si="5"/>
        <v>0</v>
      </c>
      <c r="J34" s="42">
        <f t="shared" ca="1" si="5"/>
        <v>0</v>
      </c>
      <c r="K34" s="42">
        <f t="shared" ca="1" si="5"/>
        <v>0</v>
      </c>
      <c r="L34" s="42">
        <f t="shared" ca="1" si="5"/>
        <v>0</v>
      </c>
      <c r="M34" s="42">
        <f t="shared" ca="1" si="5"/>
        <v>0</v>
      </c>
      <c r="N34" s="52">
        <f t="shared" ca="1" si="5"/>
        <v>0</v>
      </c>
    </row>
    <row r="35" spans="1:14" x14ac:dyDescent="0.25">
      <c r="B35" s="13" t="s">
        <v>27</v>
      </c>
      <c r="C35" s="55">
        <f t="shared" ca="1" si="5"/>
        <v>1815</v>
      </c>
      <c r="D35" s="42">
        <f t="shared" ca="1" si="5"/>
        <v>1650</v>
      </c>
      <c r="E35" s="42">
        <f t="shared" ca="1" si="5"/>
        <v>1500</v>
      </c>
      <c r="F35" s="42">
        <f t="shared" ca="1" si="5"/>
        <v>2415.7650000000003</v>
      </c>
      <c r="G35" s="42">
        <f t="shared" ca="1" si="5"/>
        <v>2196.15</v>
      </c>
      <c r="H35" s="42">
        <f t="shared" ca="1" si="5"/>
        <v>1996.5</v>
      </c>
      <c r="I35" s="42">
        <f t="shared" ca="1" si="5"/>
        <v>2923.0756500000007</v>
      </c>
      <c r="J35" s="42">
        <f t="shared" ca="1" si="5"/>
        <v>2657.3415000000005</v>
      </c>
      <c r="K35" s="42">
        <f t="shared" ca="1" si="5"/>
        <v>3215.3832150000007</v>
      </c>
      <c r="L35" s="42">
        <f t="shared" ca="1" si="5"/>
        <v>3536.9215365000009</v>
      </c>
      <c r="M35" s="42">
        <f t="shared" ca="1" si="5"/>
        <v>3890.6136901500013</v>
      </c>
      <c r="N35" s="52">
        <f t="shared" ca="1" si="5"/>
        <v>4279.6750591650016</v>
      </c>
    </row>
    <row r="36" spans="1:14" x14ac:dyDescent="0.25">
      <c r="B36" s="13" t="s">
        <v>13</v>
      </c>
      <c r="C36" s="55">
        <f t="shared" ca="1" si="5"/>
        <v>181.5</v>
      </c>
      <c r="D36" s="42">
        <f t="shared" ca="1" si="5"/>
        <v>165</v>
      </c>
      <c r="E36" s="42">
        <f t="shared" ca="1" si="5"/>
        <v>150</v>
      </c>
      <c r="F36" s="42">
        <f t="shared" ca="1" si="5"/>
        <v>241.57650000000001</v>
      </c>
      <c r="G36" s="42">
        <f t="shared" ca="1" si="5"/>
        <v>219.61500000000001</v>
      </c>
      <c r="H36" s="42">
        <f t="shared" ca="1" si="5"/>
        <v>199.65</v>
      </c>
      <c r="I36" s="42">
        <f t="shared" ca="1" si="5"/>
        <v>292.30756500000001</v>
      </c>
      <c r="J36" s="42">
        <f t="shared" ca="1" si="5"/>
        <v>265.73415</v>
      </c>
      <c r="K36" s="42">
        <f t="shared" ca="1" si="5"/>
        <v>321.5383215</v>
      </c>
      <c r="L36" s="42">
        <f t="shared" ca="1" si="5"/>
        <v>353.69215365000002</v>
      </c>
      <c r="M36" s="42">
        <f t="shared" ca="1" si="5"/>
        <v>389.06136901500003</v>
      </c>
      <c r="N36" s="52">
        <f t="shared" ca="1" si="5"/>
        <v>427.96750591650004</v>
      </c>
    </row>
    <row r="37" spans="1:14" x14ac:dyDescent="0.25">
      <c r="B37" s="13" t="s">
        <v>14</v>
      </c>
      <c r="C37" s="55">
        <f t="shared" ca="1" si="5"/>
        <v>242</v>
      </c>
      <c r="D37" s="42">
        <f t="shared" ca="1" si="5"/>
        <v>220</v>
      </c>
      <c r="E37" s="42">
        <f t="shared" ca="1" si="5"/>
        <v>200</v>
      </c>
      <c r="F37" s="42">
        <f t="shared" ca="1" si="5"/>
        <v>322.10199999999998</v>
      </c>
      <c r="G37" s="42">
        <f t="shared" ca="1" si="5"/>
        <v>292.82</v>
      </c>
      <c r="H37" s="42">
        <f t="shared" ca="1" si="5"/>
        <v>266.2</v>
      </c>
      <c r="I37" s="42">
        <f t="shared" ca="1" si="5"/>
        <v>389.74341999999996</v>
      </c>
      <c r="J37" s="42">
        <f t="shared" ca="1" si="5"/>
        <v>354.31219999999996</v>
      </c>
      <c r="K37" s="42">
        <f t="shared" ca="1" si="5"/>
        <v>428.71776199999994</v>
      </c>
      <c r="L37" s="42">
        <f t="shared" ca="1" si="5"/>
        <v>471.58953819999994</v>
      </c>
      <c r="M37" s="42">
        <f t="shared" ca="1" si="5"/>
        <v>518.74849201999996</v>
      </c>
      <c r="N37" s="52">
        <f t="shared" ca="1" si="5"/>
        <v>570.62334122199991</v>
      </c>
    </row>
    <row r="38" spans="1:14" x14ac:dyDescent="0.25">
      <c r="B38" s="10" t="s">
        <v>28</v>
      </c>
      <c r="C38" s="53">
        <f t="shared" ca="1" si="5"/>
        <v>4162.3999999999996</v>
      </c>
      <c r="D38" s="43">
        <f t="shared" ca="1" si="5"/>
        <v>3784</v>
      </c>
      <c r="E38" s="43">
        <f t="shared" ca="1" si="5"/>
        <v>3440</v>
      </c>
      <c r="F38" s="43">
        <f t="shared" ca="1" si="5"/>
        <v>5540.1543999999985</v>
      </c>
      <c r="G38" s="43">
        <f t="shared" ca="1" si="5"/>
        <v>5036.503999999999</v>
      </c>
      <c r="H38" s="43">
        <f t="shared" ca="1" si="5"/>
        <v>4578.6399999999994</v>
      </c>
      <c r="I38" s="43">
        <f t="shared" ca="1" si="5"/>
        <v>6703.5868239999982</v>
      </c>
      <c r="J38" s="43">
        <f t="shared" ca="1" si="5"/>
        <v>6094.1698399999987</v>
      </c>
      <c r="K38" s="43">
        <f t="shared" ca="1" si="5"/>
        <v>7373.9455063999976</v>
      </c>
      <c r="L38" s="43">
        <f t="shared" ca="1" si="5"/>
        <v>8111.3400570399972</v>
      </c>
      <c r="M38" s="43">
        <f t="shared" ca="1" si="5"/>
        <v>8922.4740627439969</v>
      </c>
      <c r="N38" s="54">
        <f t="shared" ca="1" si="5"/>
        <v>9814.7214690183973</v>
      </c>
    </row>
    <row r="39" spans="1:14" x14ac:dyDescent="0.25">
      <c r="A39" s="47" t="s">
        <v>87</v>
      </c>
      <c r="B39" s="8" t="s">
        <v>29</v>
      </c>
      <c r="C39" s="55">
        <f t="shared" ca="1" si="5"/>
        <v>0</v>
      </c>
      <c r="D39" s="42">
        <f t="shared" ca="1" si="5"/>
        <v>0</v>
      </c>
      <c r="E39" s="42">
        <f t="shared" ca="1" si="5"/>
        <v>0</v>
      </c>
      <c r="F39" s="42">
        <f t="shared" ca="1" si="5"/>
        <v>0</v>
      </c>
      <c r="G39" s="42">
        <f t="shared" ca="1" si="5"/>
        <v>0</v>
      </c>
      <c r="H39" s="42">
        <f t="shared" ca="1" si="5"/>
        <v>0</v>
      </c>
      <c r="I39" s="42">
        <f t="shared" ca="1" si="5"/>
        <v>0</v>
      </c>
      <c r="J39" s="42">
        <f t="shared" ca="1" si="5"/>
        <v>0</v>
      </c>
      <c r="K39" s="42">
        <f t="shared" ca="1" si="5"/>
        <v>0</v>
      </c>
      <c r="L39" s="42">
        <f t="shared" ca="1" si="5"/>
        <v>0</v>
      </c>
      <c r="M39" s="42">
        <f t="shared" ca="1" si="5"/>
        <v>0</v>
      </c>
      <c r="N39" s="52">
        <f t="shared" ca="1" si="5"/>
        <v>0</v>
      </c>
    </row>
    <row r="40" spans="1:14" x14ac:dyDescent="0.25">
      <c r="B40" s="58" t="s">
        <v>30</v>
      </c>
      <c r="C40" s="55">
        <f t="shared" ref="C40:N45" ca="1" si="6">VLOOKUP($B40,INDIRECT("'"&amp;C$1&amp;"'"&amp;"!"&amp;"A:D"),MATCH(C$2,INDIRECT("'"&amp;C$1&amp;"'"&amp;"!"&amp;"A2:Z2"),0),0)</f>
        <v>968</v>
      </c>
      <c r="D40" s="42">
        <f t="shared" ca="1" si="6"/>
        <v>880</v>
      </c>
      <c r="E40" s="42">
        <f t="shared" ca="1" si="6"/>
        <v>800</v>
      </c>
      <c r="F40" s="42">
        <f t="shared" ca="1" si="6"/>
        <v>1288.4079999999999</v>
      </c>
      <c r="G40" s="42">
        <f t="shared" ca="1" si="6"/>
        <v>1171.28</v>
      </c>
      <c r="H40" s="42">
        <f t="shared" ca="1" si="6"/>
        <v>1064.8</v>
      </c>
      <c r="I40" s="42">
        <f t="shared" ca="1" si="6"/>
        <v>1558.9736799999998</v>
      </c>
      <c r="J40" s="42">
        <f t="shared" ca="1" si="6"/>
        <v>1417.2487999999998</v>
      </c>
      <c r="K40" s="42">
        <f t="shared" ca="1" si="6"/>
        <v>1714.8710479999997</v>
      </c>
      <c r="L40" s="42">
        <f t="shared" ca="1" si="6"/>
        <v>1886.3581527999997</v>
      </c>
      <c r="M40" s="42">
        <f t="shared" ca="1" si="6"/>
        <v>2074.9939680799998</v>
      </c>
      <c r="N40" s="52">
        <f t="shared" ca="1" si="6"/>
        <v>2282.4933648879996</v>
      </c>
    </row>
    <row r="41" spans="1:14" x14ac:dyDescent="0.25">
      <c r="B41" s="58" t="s">
        <v>31</v>
      </c>
      <c r="C41" s="55">
        <f t="shared" ca="1" si="6"/>
        <v>1815</v>
      </c>
      <c r="D41" s="42">
        <f t="shared" ca="1" si="6"/>
        <v>1650</v>
      </c>
      <c r="E41" s="42">
        <f t="shared" ca="1" si="6"/>
        <v>1500</v>
      </c>
      <c r="F41" s="42">
        <f t="shared" ca="1" si="6"/>
        <v>2415.7650000000003</v>
      </c>
      <c r="G41" s="42">
        <f t="shared" ca="1" si="6"/>
        <v>2196.15</v>
      </c>
      <c r="H41" s="42">
        <f t="shared" ca="1" si="6"/>
        <v>1996.5</v>
      </c>
      <c r="I41" s="42">
        <f t="shared" ca="1" si="6"/>
        <v>2923.0756500000007</v>
      </c>
      <c r="J41" s="42">
        <f t="shared" ca="1" si="6"/>
        <v>2657.3415000000005</v>
      </c>
      <c r="K41" s="42">
        <f t="shared" ca="1" si="6"/>
        <v>3215.3832150000007</v>
      </c>
      <c r="L41" s="42">
        <f t="shared" ca="1" si="6"/>
        <v>3536.9215365000009</v>
      </c>
      <c r="M41" s="42">
        <f t="shared" ca="1" si="6"/>
        <v>3890.6136901500013</v>
      </c>
      <c r="N41" s="52">
        <f t="shared" ca="1" si="6"/>
        <v>4279.6750591650016</v>
      </c>
    </row>
    <row r="42" spans="1:14" x14ac:dyDescent="0.25">
      <c r="B42" s="58" t="s">
        <v>14</v>
      </c>
      <c r="C42" s="55">
        <f t="shared" ca="1" si="6"/>
        <v>242</v>
      </c>
      <c r="D42" s="42">
        <f t="shared" ca="1" si="6"/>
        <v>220</v>
      </c>
      <c r="E42" s="42">
        <f t="shared" ca="1" si="6"/>
        <v>200</v>
      </c>
      <c r="F42" s="42">
        <f t="shared" ca="1" si="6"/>
        <v>322.10199999999998</v>
      </c>
      <c r="G42" s="42">
        <f t="shared" ca="1" si="6"/>
        <v>292.82</v>
      </c>
      <c r="H42" s="42">
        <f t="shared" ca="1" si="6"/>
        <v>266.2</v>
      </c>
      <c r="I42" s="42">
        <f t="shared" ca="1" si="6"/>
        <v>389.74341999999996</v>
      </c>
      <c r="J42" s="42">
        <f t="shared" ca="1" si="6"/>
        <v>354.31219999999996</v>
      </c>
      <c r="K42" s="42">
        <f t="shared" ca="1" si="6"/>
        <v>428.71776199999994</v>
      </c>
      <c r="L42" s="42">
        <f t="shared" ca="1" si="6"/>
        <v>471.58953819999994</v>
      </c>
      <c r="M42" s="42">
        <f t="shared" ca="1" si="6"/>
        <v>518.74849201999996</v>
      </c>
      <c r="N42" s="52">
        <f t="shared" ca="1" si="6"/>
        <v>570.62334122199991</v>
      </c>
    </row>
    <row r="43" spans="1:14" x14ac:dyDescent="0.25">
      <c r="B43" s="10" t="s">
        <v>32</v>
      </c>
      <c r="C43" s="53">
        <f t="shared" ca="1" si="6"/>
        <v>3279.1</v>
      </c>
      <c r="D43" s="43">
        <f t="shared" ca="1" si="6"/>
        <v>2981</v>
      </c>
      <c r="E43" s="43">
        <f t="shared" ca="1" si="6"/>
        <v>2710</v>
      </c>
      <c r="F43" s="43">
        <f t="shared" ca="1" si="6"/>
        <v>4364.4821000000002</v>
      </c>
      <c r="G43" s="43">
        <f t="shared" ca="1" si="6"/>
        <v>3967.7109999999998</v>
      </c>
      <c r="H43" s="43">
        <f t="shared" ca="1" si="6"/>
        <v>3607.0099999999998</v>
      </c>
      <c r="I43" s="43">
        <f t="shared" ca="1" si="6"/>
        <v>5281.0233410000001</v>
      </c>
      <c r="J43" s="43">
        <f t="shared" ca="1" si="6"/>
        <v>4800.9303099999997</v>
      </c>
      <c r="K43" s="43">
        <f t="shared" ca="1" si="6"/>
        <v>5809.1256751000001</v>
      </c>
      <c r="L43" s="43">
        <f t="shared" ca="1" si="6"/>
        <v>6390.0382426100005</v>
      </c>
      <c r="M43" s="43">
        <f t="shared" ca="1" si="6"/>
        <v>7029.0420668710003</v>
      </c>
      <c r="N43" s="54">
        <f t="shared" ca="1" si="6"/>
        <v>7731.9462735581001</v>
      </c>
    </row>
    <row r="44" spans="1:14" x14ac:dyDescent="0.25">
      <c r="B44" s="13"/>
      <c r="C44" s="55" t="e">
        <f t="shared" ca="1" si="6"/>
        <v>#N/A</v>
      </c>
      <c r="D44" s="42" t="e">
        <f t="shared" ca="1" si="6"/>
        <v>#N/A</v>
      </c>
      <c r="E44" s="42" t="e">
        <f t="shared" ca="1" si="6"/>
        <v>#N/A</v>
      </c>
      <c r="F44" s="42" t="e">
        <f t="shared" ca="1" si="6"/>
        <v>#N/A</v>
      </c>
      <c r="G44" s="42" t="e">
        <f t="shared" ca="1" si="6"/>
        <v>#N/A</v>
      </c>
      <c r="H44" s="42" t="e">
        <f t="shared" ca="1" si="6"/>
        <v>#N/A</v>
      </c>
      <c r="I44" s="42" t="e">
        <f t="shared" ca="1" si="6"/>
        <v>#N/A</v>
      </c>
      <c r="J44" s="42" t="e">
        <f t="shared" ca="1" si="6"/>
        <v>#N/A</v>
      </c>
      <c r="K44" s="42" t="e">
        <f t="shared" ca="1" si="6"/>
        <v>#N/A</v>
      </c>
      <c r="L44" s="42" t="e">
        <f t="shared" ca="1" si="6"/>
        <v>#N/A</v>
      </c>
      <c r="M44" s="42" t="e">
        <f t="shared" ca="1" si="6"/>
        <v>#N/A</v>
      </c>
      <c r="N44" s="52" t="e">
        <f t="shared" ca="1" si="6"/>
        <v>#N/A</v>
      </c>
    </row>
    <row r="45" spans="1:14" ht="15.75" x14ac:dyDescent="0.25">
      <c r="B45" s="16" t="s">
        <v>33</v>
      </c>
      <c r="C45" s="59">
        <f t="shared" ca="1" si="6"/>
        <v>9922</v>
      </c>
      <c r="D45" s="45">
        <f t="shared" ca="1" si="6"/>
        <v>9020</v>
      </c>
      <c r="E45" s="45">
        <f t="shared" ca="1" si="6"/>
        <v>8200</v>
      </c>
      <c r="F45" s="45">
        <f t="shared" ca="1" si="6"/>
        <v>13206.182000000001</v>
      </c>
      <c r="G45" s="45">
        <f t="shared" ca="1" si="6"/>
        <v>12005.62</v>
      </c>
      <c r="H45" s="45">
        <f t="shared" ca="1" si="6"/>
        <v>10914.2</v>
      </c>
      <c r="I45" s="45">
        <f t="shared" ca="1" si="6"/>
        <v>15979.480220000001</v>
      </c>
      <c r="J45" s="45">
        <f t="shared" ca="1" si="6"/>
        <v>14526.800200000001</v>
      </c>
      <c r="K45" s="45">
        <f t="shared" ca="1" si="6"/>
        <v>17577.428242000002</v>
      </c>
      <c r="L45" s="45">
        <f t="shared" ca="1" si="6"/>
        <v>19335.1710662</v>
      </c>
      <c r="M45" s="45">
        <f t="shared" ca="1" si="6"/>
        <v>21268.688172820002</v>
      </c>
      <c r="N45" s="60">
        <f t="shared" ca="1" si="6"/>
        <v>23395.556990102003</v>
      </c>
    </row>
    <row r="46" spans="1:14" x14ac:dyDescent="0.25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</row>
    <row r="47" spans="1:14" x14ac:dyDescent="0.25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K11"/>
  <sheetViews>
    <sheetView zoomScale="190" zoomScaleNormal="190" workbookViewId="0">
      <selection activeCell="H14" sqref="H14"/>
    </sheetView>
  </sheetViews>
  <sheetFormatPr defaultRowHeight="15" x14ac:dyDescent="0.25"/>
  <cols>
    <col min="1" max="1" width="6.28515625" customWidth="1"/>
    <col min="2" max="2" width="7" customWidth="1"/>
    <col min="3" max="3" width="2" customWidth="1"/>
    <col min="4" max="5" width="5.85546875" customWidth="1"/>
    <col min="6" max="6" width="2.28515625" customWidth="1"/>
    <col min="7" max="7" width="5.7109375" customWidth="1"/>
    <col min="8" max="8" width="6.28515625" customWidth="1"/>
    <col min="9" max="9" width="4" customWidth="1"/>
    <col min="10" max="10" width="6.140625" customWidth="1"/>
    <col min="11" max="11" width="8.140625" customWidth="1"/>
  </cols>
  <sheetData>
    <row r="2" spans="1:11" x14ac:dyDescent="0.25">
      <c r="J2" s="65" t="s">
        <v>83</v>
      </c>
      <c r="K2" s="65" t="s">
        <v>84</v>
      </c>
    </row>
    <row r="3" spans="1:11" x14ac:dyDescent="0.25">
      <c r="A3" s="61" t="s">
        <v>67</v>
      </c>
      <c r="B3" s="61">
        <v>10</v>
      </c>
      <c r="D3" s="62" t="s">
        <v>85</v>
      </c>
      <c r="E3" s="62">
        <v>111</v>
      </c>
      <c r="G3" s="63" t="s">
        <v>76</v>
      </c>
      <c r="H3" s="63">
        <v>1000</v>
      </c>
      <c r="J3" s="65" t="s">
        <v>76</v>
      </c>
    </row>
    <row r="4" spans="1:11" x14ac:dyDescent="0.25">
      <c r="A4" s="61" t="s">
        <v>68</v>
      </c>
      <c r="B4" s="61">
        <v>20</v>
      </c>
      <c r="D4" s="62" t="s">
        <v>72</v>
      </c>
      <c r="E4" s="62">
        <v>222</v>
      </c>
      <c r="G4" s="63" t="s">
        <v>77</v>
      </c>
      <c r="H4" s="63">
        <v>2000</v>
      </c>
      <c r="J4" s="65" t="s">
        <v>69</v>
      </c>
    </row>
    <row r="5" spans="1:11" x14ac:dyDescent="0.25">
      <c r="A5" s="61" t="s">
        <v>82</v>
      </c>
      <c r="B5" s="61">
        <v>30</v>
      </c>
      <c r="D5" s="62" t="s">
        <v>86</v>
      </c>
      <c r="E5" s="62">
        <v>333</v>
      </c>
      <c r="G5" s="63" t="s">
        <v>78</v>
      </c>
      <c r="H5" s="63">
        <v>3000</v>
      </c>
      <c r="J5" s="65" t="s">
        <v>78</v>
      </c>
    </row>
    <row r="6" spans="1:11" x14ac:dyDescent="0.25">
      <c r="A6" s="61" t="s">
        <v>69</v>
      </c>
      <c r="B6" s="61">
        <v>40</v>
      </c>
      <c r="D6" s="62" t="s">
        <v>73</v>
      </c>
      <c r="E6" s="62">
        <v>444</v>
      </c>
      <c r="G6" s="63" t="s">
        <v>79</v>
      </c>
      <c r="H6" s="63">
        <v>4000</v>
      </c>
      <c r="J6" s="65" t="s">
        <v>74</v>
      </c>
    </row>
    <row r="7" spans="1:11" x14ac:dyDescent="0.25">
      <c r="A7" s="61" t="s">
        <v>70</v>
      </c>
      <c r="B7" s="61">
        <v>50</v>
      </c>
      <c r="D7" s="62" t="s">
        <v>74</v>
      </c>
      <c r="E7" s="62">
        <v>555</v>
      </c>
      <c r="G7" s="63" t="s">
        <v>80</v>
      </c>
      <c r="H7" s="63">
        <v>5000</v>
      </c>
      <c r="J7" s="65" t="s">
        <v>79</v>
      </c>
    </row>
    <row r="8" spans="1:11" x14ac:dyDescent="0.25">
      <c r="A8" s="61" t="s">
        <v>71</v>
      </c>
      <c r="B8" s="61">
        <v>60</v>
      </c>
      <c r="D8" s="62" t="s">
        <v>75</v>
      </c>
      <c r="E8" s="62">
        <v>666</v>
      </c>
      <c r="G8" s="63" t="s">
        <v>81</v>
      </c>
      <c r="H8" s="63">
        <v>6000</v>
      </c>
      <c r="J8" s="65" t="s">
        <v>70</v>
      </c>
    </row>
    <row r="9" spans="1:11" x14ac:dyDescent="0.25">
      <c r="J9" s="65" t="s">
        <v>81</v>
      </c>
    </row>
    <row r="10" spans="1:11" x14ac:dyDescent="0.25">
      <c r="J10" s="65" t="s">
        <v>75</v>
      </c>
    </row>
    <row r="11" spans="1:11" x14ac:dyDescent="0.25">
      <c r="J11" s="6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47"/>
  <sheetViews>
    <sheetView zoomScaleNormal="100" workbookViewId="0"/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52</v>
      </c>
      <c r="C2" s="37" t="s">
        <v>51</v>
      </c>
      <c r="D2" s="37" t="s">
        <v>50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17"/>
      <c r="C5" s="3"/>
      <c r="D5" s="3"/>
    </row>
    <row r="6" spans="1:4" x14ac:dyDescent="0.25">
      <c r="A6" s="8" t="s">
        <v>0</v>
      </c>
      <c r="B6" s="36"/>
      <c r="C6" s="20"/>
      <c r="D6" s="20"/>
    </row>
    <row r="7" spans="1:4" x14ac:dyDescent="0.25">
      <c r="A7" s="9" t="s">
        <v>1</v>
      </c>
      <c r="B7" s="22">
        <v>121212</v>
      </c>
      <c r="C7" s="23">
        <v>1100</v>
      </c>
      <c r="D7" s="23">
        <v>1210</v>
      </c>
    </row>
    <row r="8" spans="1:4" x14ac:dyDescent="0.25">
      <c r="A8" s="9" t="s">
        <v>2</v>
      </c>
      <c r="B8" s="22">
        <v>500</v>
      </c>
      <c r="C8" s="23">
        <v>550</v>
      </c>
      <c r="D8" s="23">
        <v>605</v>
      </c>
    </row>
    <row r="9" spans="1:4" x14ac:dyDescent="0.25">
      <c r="A9" s="9" t="s">
        <v>3</v>
      </c>
      <c r="B9" s="22">
        <v>0</v>
      </c>
      <c r="C9" s="23">
        <v>2200</v>
      </c>
      <c r="D9" s="23">
        <v>2420</v>
      </c>
    </row>
    <row r="10" spans="1:4" x14ac:dyDescent="0.25">
      <c r="A10" s="9" t="s">
        <v>4</v>
      </c>
      <c r="B10" s="22">
        <v>250</v>
      </c>
      <c r="C10" s="23">
        <v>275</v>
      </c>
      <c r="D10" s="23">
        <v>302.5</v>
      </c>
    </row>
    <row r="11" spans="1:4" x14ac:dyDescent="0.25">
      <c r="A11" s="9" t="s">
        <v>5</v>
      </c>
      <c r="B11" s="22">
        <v>100</v>
      </c>
      <c r="C11" s="23">
        <v>110</v>
      </c>
      <c r="D11" s="23">
        <v>0</v>
      </c>
    </row>
    <row r="12" spans="1:4" x14ac:dyDescent="0.25">
      <c r="A12" s="10" t="s">
        <v>6</v>
      </c>
      <c r="B12" s="25">
        <v>3850</v>
      </c>
      <c r="C12" s="26">
        <v>4235</v>
      </c>
      <c r="D12" s="26">
        <v>4658.5</v>
      </c>
    </row>
    <row r="13" spans="1:4" x14ac:dyDescent="0.25">
      <c r="A13" s="8" t="s">
        <v>7</v>
      </c>
      <c r="B13" s="22">
        <v>0</v>
      </c>
      <c r="C13" s="23">
        <v>0</v>
      </c>
      <c r="D13" s="23">
        <v>0</v>
      </c>
    </row>
    <row r="14" spans="1:4" x14ac:dyDescent="0.25">
      <c r="A14" s="9" t="s">
        <v>8</v>
      </c>
      <c r="B14" s="22">
        <v>700</v>
      </c>
      <c r="C14" s="23">
        <v>770</v>
      </c>
      <c r="D14" s="23">
        <v>847</v>
      </c>
    </row>
    <row r="15" spans="1:4" x14ac:dyDescent="0.25">
      <c r="A15" s="9" t="s">
        <v>9</v>
      </c>
      <c r="B15" s="22">
        <v>3000</v>
      </c>
      <c r="C15" s="23">
        <v>3300</v>
      </c>
      <c r="D15" s="23">
        <v>3630</v>
      </c>
    </row>
    <row r="16" spans="1:4" x14ac:dyDescent="0.25">
      <c r="A16" s="9" t="s">
        <v>10</v>
      </c>
      <c r="B16" s="22">
        <v>300</v>
      </c>
      <c r="C16" s="23">
        <v>330</v>
      </c>
      <c r="D16" s="23">
        <v>363</v>
      </c>
    </row>
    <row r="17" spans="1:4" x14ac:dyDescent="0.25">
      <c r="A17" s="10" t="s">
        <v>11</v>
      </c>
      <c r="B17" s="25">
        <v>4000</v>
      </c>
      <c r="C17" s="26">
        <v>4400</v>
      </c>
      <c r="D17" s="26">
        <v>4840</v>
      </c>
    </row>
    <row r="18" spans="1:4" x14ac:dyDescent="0.25">
      <c r="A18" s="8" t="s">
        <v>12</v>
      </c>
      <c r="B18" s="22">
        <v>0</v>
      </c>
      <c r="C18" s="23">
        <v>0</v>
      </c>
      <c r="D18" s="23">
        <v>0</v>
      </c>
    </row>
    <row r="19" spans="1:4" x14ac:dyDescent="0.25">
      <c r="A19" s="9" t="s">
        <v>13</v>
      </c>
      <c r="B19" s="22">
        <v>150</v>
      </c>
      <c r="C19" s="23">
        <v>165</v>
      </c>
      <c r="D19" s="23">
        <v>181.5</v>
      </c>
    </row>
    <row r="20" spans="1:4" x14ac:dyDescent="0.25">
      <c r="A20" s="9" t="s">
        <v>14</v>
      </c>
      <c r="B20" s="22">
        <v>200</v>
      </c>
      <c r="C20" s="23">
        <v>220</v>
      </c>
      <c r="D20" s="23">
        <v>242</v>
      </c>
    </row>
    <row r="21" spans="1:4" x14ac:dyDescent="0.25">
      <c r="A21" s="10" t="s">
        <v>15</v>
      </c>
      <c r="B21" s="25">
        <v>350</v>
      </c>
      <c r="C21" s="26">
        <v>385</v>
      </c>
      <c r="D21" s="26">
        <v>423.5</v>
      </c>
    </row>
    <row r="22" spans="1:4" x14ac:dyDescent="0.25">
      <c r="A22" s="11"/>
      <c r="B22" s="22" t="s">
        <v>62</v>
      </c>
      <c r="C22" s="23" t="s">
        <v>62</v>
      </c>
      <c r="D22" s="23" t="s">
        <v>62</v>
      </c>
    </row>
    <row r="23" spans="1:4" ht="15.75" x14ac:dyDescent="0.25">
      <c r="A23" s="12" t="s">
        <v>16</v>
      </c>
      <c r="B23" s="28">
        <v>8200</v>
      </c>
      <c r="C23" s="29">
        <v>9020</v>
      </c>
      <c r="D23" s="29">
        <v>9922</v>
      </c>
    </row>
    <row r="24" spans="1:4" x14ac:dyDescent="0.25">
      <c r="A24" s="13"/>
      <c r="B24" s="22" t="s">
        <v>62</v>
      </c>
      <c r="C24" s="23" t="s">
        <v>62</v>
      </c>
      <c r="D24" s="23" t="s">
        <v>62</v>
      </c>
    </row>
    <row r="25" spans="1:4" ht="18" x14ac:dyDescent="0.25">
      <c r="A25" s="7" t="s">
        <v>17</v>
      </c>
      <c r="B25" s="31"/>
      <c r="C25" s="5"/>
      <c r="D25" s="5"/>
    </row>
    <row r="26" spans="1:4" x14ac:dyDescent="0.25">
      <c r="A26" s="8" t="s">
        <v>18</v>
      </c>
      <c r="B26" s="22">
        <v>0</v>
      </c>
      <c r="C26" s="23">
        <v>0</v>
      </c>
      <c r="D26" s="23">
        <v>0</v>
      </c>
    </row>
    <row r="27" spans="1:4" x14ac:dyDescent="0.25">
      <c r="A27" s="14" t="s">
        <v>19</v>
      </c>
      <c r="B27" s="22">
        <v>900</v>
      </c>
      <c r="C27" s="23">
        <v>990</v>
      </c>
      <c r="D27" s="23">
        <v>1089</v>
      </c>
    </row>
    <row r="28" spans="1:4" x14ac:dyDescent="0.25">
      <c r="A28" s="14" t="s">
        <v>20</v>
      </c>
      <c r="B28" s="22">
        <v>450</v>
      </c>
      <c r="C28" s="23">
        <v>495</v>
      </c>
      <c r="D28" s="23">
        <v>544.5</v>
      </c>
    </row>
    <row r="29" spans="1:4" x14ac:dyDescent="0.25">
      <c r="A29" s="15" t="s">
        <v>21</v>
      </c>
      <c r="B29" s="22">
        <v>275</v>
      </c>
      <c r="C29" s="23">
        <v>302.5</v>
      </c>
      <c r="D29" s="23">
        <v>332.75</v>
      </c>
    </row>
    <row r="30" spans="1:4" x14ac:dyDescent="0.25">
      <c r="A30" s="14" t="s">
        <v>22</v>
      </c>
      <c r="B30" s="22">
        <v>175</v>
      </c>
      <c r="C30" s="23">
        <v>192.5</v>
      </c>
      <c r="D30" s="23">
        <v>211.75</v>
      </c>
    </row>
    <row r="31" spans="1:4" x14ac:dyDescent="0.25">
      <c r="A31" s="14" t="s">
        <v>23</v>
      </c>
      <c r="B31" s="22">
        <v>120</v>
      </c>
      <c r="C31" s="23">
        <v>132</v>
      </c>
      <c r="D31" s="23">
        <v>145.19999999999999</v>
      </c>
    </row>
    <row r="32" spans="1:4" x14ac:dyDescent="0.25">
      <c r="A32" s="14" t="s">
        <v>24</v>
      </c>
      <c r="B32" s="22">
        <v>130</v>
      </c>
      <c r="C32" s="23">
        <v>143</v>
      </c>
      <c r="D32" s="23">
        <v>157.30000000000001</v>
      </c>
    </row>
    <row r="33" spans="1:4" x14ac:dyDescent="0.25">
      <c r="A33" s="10" t="s">
        <v>25</v>
      </c>
      <c r="B33" s="25">
        <v>2050</v>
      </c>
      <c r="C33" s="26">
        <v>2255</v>
      </c>
      <c r="D33" s="26">
        <v>2480.5</v>
      </c>
    </row>
    <row r="34" spans="1:4" x14ac:dyDescent="0.25">
      <c r="A34" s="8" t="s">
        <v>26</v>
      </c>
      <c r="B34" s="22">
        <v>0</v>
      </c>
      <c r="C34" s="23">
        <v>0</v>
      </c>
      <c r="D34" s="23">
        <v>0</v>
      </c>
    </row>
    <row r="35" spans="1:4" x14ac:dyDescent="0.25">
      <c r="A35" s="15" t="s">
        <v>27</v>
      </c>
      <c r="B35" s="22">
        <v>1500</v>
      </c>
      <c r="C35" s="23">
        <v>1650</v>
      </c>
      <c r="D35" s="23">
        <v>1815</v>
      </c>
    </row>
    <row r="36" spans="1:4" x14ac:dyDescent="0.25">
      <c r="A36" s="15" t="s">
        <v>13</v>
      </c>
      <c r="B36" s="22">
        <v>150</v>
      </c>
      <c r="C36" s="23">
        <v>165</v>
      </c>
      <c r="D36" s="23">
        <v>181.5</v>
      </c>
    </row>
    <row r="37" spans="1:4" x14ac:dyDescent="0.25">
      <c r="A37" s="15" t="s">
        <v>14</v>
      </c>
      <c r="B37" s="22">
        <v>200</v>
      </c>
      <c r="C37" s="23">
        <v>220</v>
      </c>
      <c r="D37" s="23">
        <v>242</v>
      </c>
    </row>
    <row r="38" spans="1:4" x14ac:dyDescent="0.25">
      <c r="A38" s="10" t="s">
        <v>28</v>
      </c>
      <c r="B38" s="25">
        <v>3440</v>
      </c>
      <c r="C38" s="26">
        <v>3784</v>
      </c>
      <c r="D38" s="26">
        <v>4162.3999999999996</v>
      </c>
    </row>
    <row r="39" spans="1:4" x14ac:dyDescent="0.25">
      <c r="A39" s="8" t="s">
        <v>29</v>
      </c>
      <c r="B39" s="22">
        <v>0</v>
      </c>
      <c r="C39" s="23">
        <v>0</v>
      </c>
      <c r="D39" s="23">
        <v>0</v>
      </c>
    </row>
    <row r="40" spans="1:4" x14ac:dyDescent="0.25">
      <c r="A40" s="14" t="s">
        <v>30</v>
      </c>
      <c r="B40" s="22">
        <v>800</v>
      </c>
      <c r="C40" s="23">
        <v>880</v>
      </c>
      <c r="D40" s="23">
        <v>968</v>
      </c>
    </row>
    <row r="41" spans="1:4" x14ac:dyDescent="0.25">
      <c r="A41" s="14" t="s">
        <v>31</v>
      </c>
      <c r="B41" s="22">
        <v>1500</v>
      </c>
      <c r="C41" s="23">
        <v>1650</v>
      </c>
      <c r="D41" s="23">
        <v>1815</v>
      </c>
    </row>
    <row r="42" spans="1:4" x14ac:dyDescent="0.25">
      <c r="A42" s="14" t="s">
        <v>14</v>
      </c>
      <c r="B42" s="22">
        <v>200</v>
      </c>
      <c r="C42" s="23">
        <v>220</v>
      </c>
      <c r="D42" s="23">
        <v>242</v>
      </c>
    </row>
    <row r="43" spans="1:4" x14ac:dyDescent="0.25">
      <c r="A43" s="10" t="s">
        <v>32</v>
      </c>
      <c r="B43" s="25">
        <v>2710</v>
      </c>
      <c r="C43" s="26">
        <v>2981</v>
      </c>
      <c r="D43" s="26">
        <v>3279.1</v>
      </c>
    </row>
    <row r="44" spans="1:4" x14ac:dyDescent="0.25">
      <c r="A44" s="13"/>
      <c r="B44" s="22" t="s">
        <v>62</v>
      </c>
      <c r="C44" s="23" t="s">
        <v>62</v>
      </c>
      <c r="D44" s="23" t="s">
        <v>62</v>
      </c>
    </row>
    <row r="45" spans="1:4" ht="15.75" x14ac:dyDescent="0.25">
      <c r="A45" s="16" t="s">
        <v>33</v>
      </c>
      <c r="B45" s="33">
        <v>8200</v>
      </c>
      <c r="C45" s="34">
        <v>9020</v>
      </c>
      <c r="D45" s="34">
        <v>9922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47"/>
  <sheetViews>
    <sheetView zoomScaleNormal="100" workbookViewId="0"/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55</v>
      </c>
      <c r="C2" s="37" t="s">
        <v>54</v>
      </c>
      <c r="D2" s="37" t="s">
        <v>53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3"/>
      <c r="C5" s="3"/>
      <c r="D5" s="3"/>
    </row>
    <row r="6" spans="1:4" x14ac:dyDescent="0.25">
      <c r="A6" s="8" t="s">
        <v>0</v>
      </c>
      <c r="B6" s="20"/>
      <c r="C6" s="20"/>
      <c r="D6" s="20"/>
    </row>
    <row r="7" spans="1:4" x14ac:dyDescent="0.25">
      <c r="A7" s="9" t="s">
        <v>1</v>
      </c>
      <c r="B7" s="23">
        <v>2589</v>
      </c>
      <c r="C7" s="23">
        <v>1464.1</v>
      </c>
      <c r="D7" s="23">
        <v>1610.51</v>
      </c>
    </row>
    <row r="8" spans="1:4" x14ac:dyDescent="0.25">
      <c r="A8" s="9" t="s">
        <v>2</v>
      </c>
      <c r="B8" s="23">
        <v>665.5</v>
      </c>
      <c r="C8" s="23">
        <v>732.05</v>
      </c>
      <c r="D8" s="23">
        <v>805.255</v>
      </c>
    </row>
    <row r="9" spans="1:4" x14ac:dyDescent="0.25">
      <c r="A9" s="9" t="s">
        <v>3</v>
      </c>
      <c r="B9" s="23">
        <v>2662</v>
      </c>
      <c r="C9" s="23">
        <v>0</v>
      </c>
      <c r="D9" s="23">
        <v>3221.02</v>
      </c>
    </row>
    <row r="10" spans="1:4" x14ac:dyDescent="0.25">
      <c r="A10" s="9" t="s">
        <v>4</v>
      </c>
      <c r="B10" s="23">
        <v>332.75</v>
      </c>
      <c r="C10" s="23">
        <v>366.02499999999998</v>
      </c>
      <c r="D10" s="23">
        <v>402.6275</v>
      </c>
    </row>
    <row r="11" spans="1:4" x14ac:dyDescent="0.25">
      <c r="A11" s="9" t="s">
        <v>5</v>
      </c>
      <c r="B11" s="23">
        <v>133.1</v>
      </c>
      <c r="C11" s="23">
        <v>146.41</v>
      </c>
      <c r="D11" s="23">
        <v>161.05099999999999</v>
      </c>
    </row>
    <row r="12" spans="1:4" x14ac:dyDescent="0.25">
      <c r="A12" s="10" t="s">
        <v>6</v>
      </c>
      <c r="B12" s="26">
        <v>5124.3500000000004</v>
      </c>
      <c r="C12" s="26">
        <v>5636.7850000000008</v>
      </c>
      <c r="D12" s="26">
        <v>6200.4635000000007</v>
      </c>
    </row>
    <row r="13" spans="1:4" x14ac:dyDescent="0.25">
      <c r="A13" s="8" t="s">
        <v>7</v>
      </c>
      <c r="B13" s="23">
        <v>0</v>
      </c>
      <c r="C13" s="23">
        <v>0</v>
      </c>
      <c r="D13" s="23">
        <v>0</v>
      </c>
    </row>
    <row r="14" spans="1:4" x14ac:dyDescent="0.25">
      <c r="A14" s="9" t="s">
        <v>8</v>
      </c>
      <c r="B14" s="23">
        <v>931.7</v>
      </c>
      <c r="C14" s="23">
        <v>1024.8700000000001</v>
      </c>
      <c r="D14" s="23">
        <v>1127.3570000000002</v>
      </c>
    </row>
    <row r="15" spans="1:4" x14ac:dyDescent="0.25">
      <c r="A15" s="9" t="s">
        <v>9</v>
      </c>
      <c r="B15" s="23">
        <v>3993</v>
      </c>
      <c r="C15" s="23">
        <v>0</v>
      </c>
      <c r="D15" s="23">
        <v>4831.5300000000007</v>
      </c>
    </row>
    <row r="16" spans="1:4" x14ac:dyDescent="0.25">
      <c r="A16" s="9" t="s">
        <v>10</v>
      </c>
      <c r="B16" s="23">
        <v>399.3</v>
      </c>
      <c r="C16" s="23">
        <v>439.23</v>
      </c>
      <c r="D16" s="23">
        <v>483.15300000000002</v>
      </c>
    </row>
    <row r="17" spans="1:4" x14ac:dyDescent="0.25">
      <c r="A17" s="10" t="s">
        <v>11</v>
      </c>
      <c r="B17" s="26">
        <v>5324</v>
      </c>
      <c r="C17" s="26">
        <v>5856.4</v>
      </c>
      <c r="D17" s="26">
        <v>6442.04</v>
      </c>
    </row>
    <row r="18" spans="1:4" x14ac:dyDescent="0.25">
      <c r="A18" s="8" t="s">
        <v>12</v>
      </c>
      <c r="B18" s="23">
        <v>0</v>
      </c>
      <c r="C18" s="23">
        <v>0</v>
      </c>
      <c r="D18" s="23">
        <v>0</v>
      </c>
    </row>
    <row r="19" spans="1:4" x14ac:dyDescent="0.25">
      <c r="A19" s="9" t="s">
        <v>13</v>
      </c>
      <c r="B19" s="23">
        <v>199.65</v>
      </c>
      <c r="C19" s="23">
        <v>219.61500000000001</v>
      </c>
      <c r="D19" s="23">
        <v>241.57650000000001</v>
      </c>
    </row>
    <row r="20" spans="1:4" x14ac:dyDescent="0.25">
      <c r="A20" s="9" t="s">
        <v>14</v>
      </c>
      <c r="B20" s="23">
        <v>266.2</v>
      </c>
      <c r="C20" s="23">
        <v>292.82</v>
      </c>
      <c r="D20" s="23">
        <v>322.10199999999998</v>
      </c>
    </row>
    <row r="21" spans="1:4" x14ac:dyDescent="0.25">
      <c r="A21" s="10" t="s">
        <v>15</v>
      </c>
      <c r="B21" s="26">
        <v>465.85</v>
      </c>
      <c r="C21" s="26">
        <v>512.43500000000006</v>
      </c>
      <c r="D21" s="26">
        <v>563.6785000000001</v>
      </c>
    </row>
    <row r="22" spans="1:4" x14ac:dyDescent="0.25">
      <c r="A22" s="11"/>
      <c r="B22" s="23" t="s">
        <v>62</v>
      </c>
      <c r="C22" s="23" t="s">
        <v>62</v>
      </c>
      <c r="D22" s="23" t="s">
        <v>62</v>
      </c>
    </row>
    <row r="23" spans="1:4" ht="15.75" x14ac:dyDescent="0.25">
      <c r="A23" s="12" t="s">
        <v>16</v>
      </c>
      <c r="B23" s="29">
        <v>10914.2</v>
      </c>
      <c r="C23" s="29">
        <v>12005.62</v>
      </c>
      <c r="D23" s="29">
        <v>13206.182000000001</v>
      </c>
    </row>
    <row r="24" spans="1:4" x14ac:dyDescent="0.25">
      <c r="A24" s="13"/>
      <c r="B24" s="23" t="s">
        <v>62</v>
      </c>
      <c r="C24" s="23" t="s">
        <v>62</v>
      </c>
      <c r="D24" s="23" t="s">
        <v>62</v>
      </c>
    </row>
    <row r="25" spans="1:4" ht="18" x14ac:dyDescent="0.25">
      <c r="A25" s="7" t="s">
        <v>17</v>
      </c>
      <c r="B25" s="5"/>
      <c r="C25" s="5"/>
      <c r="D25" s="5"/>
    </row>
    <row r="26" spans="1:4" x14ac:dyDescent="0.25">
      <c r="A26" s="8" t="s">
        <v>18</v>
      </c>
      <c r="B26" s="23">
        <v>0</v>
      </c>
      <c r="C26" s="23">
        <v>0</v>
      </c>
      <c r="D26" s="23">
        <v>0</v>
      </c>
    </row>
    <row r="27" spans="1:4" x14ac:dyDescent="0.25">
      <c r="A27" s="14" t="s">
        <v>19</v>
      </c>
      <c r="B27" s="23">
        <v>1197.9000000000001</v>
      </c>
      <c r="C27" s="23">
        <v>1317.69</v>
      </c>
      <c r="D27" s="23">
        <v>1449.4590000000001</v>
      </c>
    </row>
    <row r="28" spans="1:4" x14ac:dyDescent="0.25">
      <c r="A28" s="14" t="s">
        <v>20</v>
      </c>
      <c r="B28" s="23">
        <v>598.95000000000005</v>
      </c>
      <c r="C28" s="23">
        <v>658.84500000000003</v>
      </c>
      <c r="D28" s="23">
        <v>724.72950000000003</v>
      </c>
    </row>
    <row r="29" spans="1:4" x14ac:dyDescent="0.25">
      <c r="A29" s="15" t="s">
        <v>21</v>
      </c>
      <c r="B29" s="23">
        <v>366.02499999999998</v>
      </c>
      <c r="C29" s="23">
        <v>402.6275</v>
      </c>
      <c r="D29" s="23">
        <v>442.89024999999998</v>
      </c>
    </row>
    <row r="30" spans="1:4" x14ac:dyDescent="0.25">
      <c r="A30" s="14" t="s">
        <v>22</v>
      </c>
      <c r="B30" s="23">
        <v>232.92500000000001</v>
      </c>
      <c r="C30" s="23">
        <v>256.21750000000003</v>
      </c>
      <c r="D30" s="23">
        <v>281.83925000000005</v>
      </c>
    </row>
    <row r="31" spans="1:4" x14ac:dyDescent="0.25">
      <c r="A31" s="14" t="s">
        <v>23</v>
      </c>
      <c r="B31" s="23">
        <v>159.72</v>
      </c>
      <c r="C31" s="23">
        <v>175.69200000000001</v>
      </c>
      <c r="D31" s="23">
        <v>193.2612</v>
      </c>
    </row>
    <row r="32" spans="1:4" x14ac:dyDescent="0.25">
      <c r="A32" s="14" t="s">
        <v>24</v>
      </c>
      <c r="B32" s="23">
        <v>173.03</v>
      </c>
      <c r="C32" s="23">
        <v>190.333</v>
      </c>
      <c r="D32" s="23">
        <v>209.3663</v>
      </c>
    </row>
    <row r="33" spans="1:4" x14ac:dyDescent="0.25">
      <c r="A33" s="10" t="s">
        <v>25</v>
      </c>
      <c r="B33" s="26">
        <v>2728.55</v>
      </c>
      <c r="C33" s="26">
        <v>3001.4050000000002</v>
      </c>
      <c r="D33" s="26">
        <v>3301.5455000000002</v>
      </c>
    </row>
    <row r="34" spans="1:4" x14ac:dyDescent="0.25">
      <c r="A34" s="8" t="s">
        <v>26</v>
      </c>
      <c r="B34" s="23">
        <v>0</v>
      </c>
      <c r="C34" s="23">
        <v>0</v>
      </c>
      <c r="D34" s="23">
        <v>0</v>
      </c>
    </row>
    <row r="35" spans="1:4" x14ac:dyDescent="0.25">
      <c r="A35" s="15" t="s">
        <v>27</v>
      </c>
      <c r="B35" s="23">
        <v>1996.5</v>
      </c>
      <c r="C35" s="23">
        <v>2196.15</v>
      </c>
      <c r="D35" s="23">
        <v>2415.7650000000003</v>
      </c>
    </row>
    <row r="36" spans="1:4" x14ac:dyDescent="0.25">
      <c r="A36" s="15" t="s">
        <v>13</v>
      </c>
      <c r="B36" s="23">
        <v>199.65</v>
      </c>
      <c r="C36" s="23">
        <v>219.61500000000001</v>
      </c>
      <c r="D36" s="23">
        <v>241.57650000000001</v>
      </c>
    </row>
    <row r="37" spans="1:4" x14ac:dyDescent="0.25">
      <c r="A37" s="15" t="s">
        <v>14</v>
      </c>
      <c r="B37" s="23">
        <v>266.2</v>
      </c>
      <c r="C37" s="23">
        <v>292.82</v>
      </c>
      <c r="D37" s="23">
        <v>322.10199999999998</v>
      </c>
    </row>
    <row r="38" spans="1:4" x14ac:dyDescent="0.25">
      <c r="A38" s="10" t="s">
        <v>28</v>
      </c>
      <c r="B38" s="26">
        <v>4578.6399999999994</v>
      </c>
      <c r="C38" s="26">
        <v>5036.503999999999</v>
      </c>
      <c r="D38" s="26">
        <v>5540.1543999999985</v>
      </c>
    </row>
    <row r="39" spans="1:4" x14ac:dyDescent="0.25">
      <c r="A39" s="8" t="s">
        <v>29</v>
      </c>
      <c r="B39" s="23">
        <v>0</v>
      </c>
      <c r="C39" s="23">
        <v>0</v>
      </c>
      <c r="D39" s="23">
        <v>0</v>
      </c>
    </row>
    <row r="40" spans="1:4" x14ac:dyDescent="0.25">
      <c r="A40" s="14" t="s">
        <v>30</v>
      </c>
      <c r="B40" s="23">
        <v>1064.8</v>
      </c>
      <c r="C40" s="23">
        <v>1171.28</v>
      </c>
      <c r="D40" s="23">
        <v>1288.4079999999999</v>
      </c>
    </row>
    <row r="41" spans="1:4" x14ac:dyDescent="0.25">
      <c r="A41" s="14" t="s">
        <v>31</v>
      </c>
      <c r="B41" s="23">
        <v>1996.5</v>
      </c>
      <c r="C41" s="23">
        <v>2196.15</v>
      </c>
      <c r="D41" s="23">
        <v>2415.7650000000003</v>
      </c>
    </row>
    <row r="42" spans="1:4" x14ac:dyDescent="0.25">
      <c r="A42" s="14" t="s">
        <v>14</v>
      </c>
      <c r="B42" s="23">
        <v>266.2</v>
      </c>
      <c r="C42" s="23">
        <v>292.82</v>
      </c>
      <c r="D42" s="23">
        <v>322.10199999999998</v>
      </c>
    </row>
    <row r="43" spans="1:4" x14ac:dyDescent="0.25">
      <c r="A43" s="10" t="s">
        <v>32</v>
      </c>
      <c r="B43" s="26">
        <v>3607.0099999999998</v>
      </c>
      <c r="C43" s="26">
        <v>3967.7109999999998</v>
      </c>
      <c r="D43" s="26">
        <v>4364.4821000000002</v>
      </c>
    </row>
    <row r="44" spans="1:4" x14ac:dyDescent="0.25">
      <c r="A44" s="13"/>
      <c r="B44" s="23" t="s">
        <v>62</v>
      </c>
      <c r="C44" s="23" t="s">
        <v>62</v>
      </c>
      <c r="D44" s="23" t="s">
        <v>62</v>
      </c>
    </row>
    <row r="45" spans="1:4" ht="15.75" x14ac:dyDescent="0.25">
      <c r="A45" s="16" t="s">
        <v>33</v>
      </c>
      <c r="B45" s="34">
        <v>10914.2</v>
      </c>
      <c r="C45" s="34">
        <v>12005.62</v>
      </c>
      <c r="D45" s="34">
        <v>13206.182000000001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47"/>
  <sheetViews>
    <sheetView zoomScaleNormal="100" workbookViewId="0"/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57</v>
      </c>
      <c r="C2" s="37" t="s">
        <v>56</v>
      </c>
      <c r="D2" s="37" t="s">
        <v>58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3"/>
      <c r="C5" s="3"/>
      <c r="D5" s="3"/>
    </row>
    <row r="6" spans="1:4" x14ac:dyDescent="0.25">
      <c r="A6" s="8" t="s">
        <v>0</v>
      </c>
      <c r="B6" s="20"/>
      <c r="C6" s="20"/>
      <c r="D6" s="20"/>
    </row>
    <row r="7" spans="1:4" x14ac:dyDescent="0.25">
      <c r="A7" s="9" t="s">
        <v>1</v>
      </c>
      <c r="B7" s="23">
        <v>2500</v>
      </c>
      <c r="C7" s="23">
        <v>3589</v>
      </c>
      <c r="D7" s="23">
        <v>2143.5888099999997</v>
      </c>
    </row>
    <row r="8" spans="1:4" x14ac:dyDescent="0.25">
      <c r="A8" s="9" t="s">
        <v>2</v>
      </c>
      <c r="B8" s="23">
        <v>885.78049999999996</v>
      </c>
      <c r="C8" s="23">
        <v>974.35854999999992</v>
      </c>
      <c r="D8" s="23">
        <v>1071.7944049999999</v>
      </c>
    </row>
    <row r="9" spans="1:4" x14ac:dyDescent="0.25">
      <c r="A9" s="9" t="s">
        <v>3</v>
      </c>
      <c r="B9" s="23">
        <v>3543.1219999999998</v>
      </c>
      <c r="C9" s="23">
        <v>3897.4341999999997</v>
      </c>
      <c r="D9" s="23">
        <v>4287.1776199999995</v>
      </c>
    </row>
    <row r="10" spans="1:4" x14ac:dyDescent="0.25">
      <c r="A10" s="9" t="s">
        <v>4</v>
      </c>
      <c r="B10" s="23">
        <v>442.89024999999998</v>
      </c>
      <c r="C10" s="23">
        <v>487.17927499999996</v>
      </c>
      <c r="D10" s="23">
        <v>535.89720249999993</v>
      </c>
    </row>
    <row r="11" spans="1:4" x14ac:dyDescent="0.25">
      <c r="A11" s="9" t="s">
        <v>5</v>
      </c>
      <c r="B11" s="23">
        <v>177.15609999999998</v>
      </c>
      <c r="C11" s="23">
        <v>194.87170999999998</v>
      </c>
      <c r="D11" s="23">
        <v>214.35888099999997</v>
      </c>
    </row>
    <row r="12" spans="1:4" x14ac:dyDescent="0.25">
      <c r="A12" s="10" t="s">
        <v>6</v>
      </c>
      <c r="B12" s="26">
        <v>6820.5098500000004</v>
      </c>
      <c r="C12" s="26">
        <v>7502.5608350000002</v>
      </c>
      <c r="D12" s="26">
        <v>8252.8169185000006</v>
      </c>
    </row>
    <row r="13" spans="1:4" x14ac:dyDescent="0.25">
      <c r="A13" s="8" t="s">
        <v>7</v>
      </c>
      <c r="B13" s="23">
        <v>0</v>
      </c>
      <c r="C13" s="23">
        <v>0</v>
      </c>
      <c r="D13" s="23">
        <v>0</v>
      </c>
    </row>
    <row r="14" spans="1:4" x14ac:dyDescent="0.25">
      <c r="A14" s="9" t="s">
        <v>8</v>
      </c>
      <c r="B14" s="23">
        <v>1240.0927000000001</v>
      </c>
      <c r="C14" s="23">
        <v>1364.1019700000002</v>
      </c>
      <c r="D14" s="23">
        <v>1500.5121670000001</v>
      </c>
    </row>
    <row r="15" spans="1:4" x14ac:dyDescent="0.25">
      <c r="A15" s="9" t="s">
        <v>9</v>
      </c>
      <c r="B15" s="23">
        <v>5314.6830000000009</v>
      </c>
      <c r="C15" s="23">
        <v>5846.1513000000014</v>
      </c>
      <c r="D15" s="23">
        <v>6430.7664300000015</v>
      </c>
    </row>
    <row r="16" spans="1:4" x14ac:dyDescent="0.25">
      <c r="A16" s="9" t="s">
        <v>10</v>
      </c>
      <c r="B16" s="23">
        <v>531.4683</v>
      </c>
      <c r="C16" s="23">
        <v>584.61513000000002</v>
      </c>
      <c r="D16" s="23">
        <v>643.07664299999999</v>
      </c>
    </row>
    <row r="17" spans="1:4" x14ac:dyDescent="0.25">
      <c r="A17" s="10" t="s">
        <v>11</v>
      </c>
      <c r="B17" s="26">
        <v>7086.2439999999997</v>
      </c>
      <c r="C17" s="26">
        <v>7794.8683999999994</v>
      </c>
      <c r="D17" s="26">
        <v>8574.355239999999</v>
      </c>
    </row>
    <row r="18" spans="1:4" x14ac:dyDescent="0.25">
      <c r="A18" s="8" t="s">
        <v>12</v>
      </c>
      <c r="B18" s="23">
        <v>0</v>
      </c>
      <c r="C18" s="23">
        <v>0</v>
      </c>
      <c r="D18" s="23">
        <v>0</v>
      </c>
    </row>
    <row r="19" spans="1:4" x14ac:dyDescent="0.25">
      <c r="A19" s="9" t="s">
        <v>13</v>
      </c>
      <c r="B19" s="23">
        <v>265.73415</v>
      </c>
      <c r="C19" s="23">
        <v>292.30756500000001</v>
      </c>
      <c r="D19" s="23">
        <v>321.5383215</v>
      </c>
    </row>
    <row r="20" spans="1:4" x14ac:dyDescent="0.25">
      <c r="A20" s="9" t="s">
        <v>14</v>
      </c>
      <c r="B20" s="23">
        <v>354.31219999999996</v>
      </c>
      <c r="C20" s="23">
        <v>389.74341999999996</v>
      </c>
      <c r="D20" s="23">
        <v>428.71776199999994</v>
      </c>
    </row>
    <row r="21" spans="1:4" x14ac:dyDescent="0.25">
      <c r="A21" s="10" t="s">
        <v>15</v>
      </c>
      <c r="B21" s="26">
        <v>620.04635000000007</v>
      </c>
      <c r="C21" s="26">
        <v>682.05098500000008</v>
      </c>
      <c r="D21" s="26">
        <v>750.25608350000005</v>
      </c>
    </row>
    <row r="22" spans="1:4" x14ac:dyDescent="0.25">
      <c r="A22" s="11"/>
      <c r="B22" s="23" t="s">
        <v>62</v>
      </c>
      <c r="C22" s="23" t="s">
        <v>62</v>
      </c>
      <c r="D22" s="23" t="s">
        <v>62</v>
      </c>
    </row>
    <row r="23" spans="1:4" ht="15.75" x14ac:dyDescent="0.25">
      <c r="A23" s="12" t="s">
        <v>16</v>
      </c>
      <c r="B23" s="29">
        <v>14526.800200000001</v>
      </c>
      <c r="C23" s="29">
        <v>15979.480220000001</v>
      </c>
      <c r="D23" s="29">
        <v>17577.428242000002</v>
      </c>
    </row>
    <row r="24" spans="1:4" x14ac:dyDescent="0.25">
      <c r="A24" s="13"/>
      <c r="B24" s="23" t="s">
        <v>62</v>
      </c>
      <c r="C24" s="23" t="s">
        <v>62</v>
      </c>
      <c r="D24" s="23" t="s">
        <v>62</v>
      </c>
    </row>
    <row r="25" spans="1:4" ht="18" x14ac:dyDescent="0.25">
      <c r="A25" s="7" t="s">
        <v>17</v>
      </c>
      <c r="B25" s="5"/>
      <c r="C25" s="5"/>
      <c r="D25" s="5"/>
    </row>
    <row r="26" spans="1:4" x14ac:dyDescent="0.25">
      <c r="A26" s="8" t="s">
        <v>18</v>
      </c>
      <c r="B26" s="23">
        <v>0</v>
      </c>
      <c r="C26" s="23">
        <v>0</v>
      </c>
      <c r="D26" s="23">
        <v>0</v>
      </c>
    </row>
    <row r="27" spans="1:4" x14ac:dyDescent="0.25">
      <c r="A27" s="14" t="s">
        <v>19</v>
      </c>
      <c r="B27" s="23">
        <v>1594.4049</v>
      </c>
      <c r="C27" s="23">
        <v>1753.84539</v>
      </c>
      <c r="D27" s="23">
        <v>1929.2299290000001</v>
      </c>
    </row>
    <row r="28" spans="1:4" x14ac:dyDescent="0.25">
      <c r="A28" s="14" t="s">
        <v>20</v>
      </c>
      <c r="B28" s="23">
        <v>797.20245</v>
      </c>
      <c r="C28" s="23">
        <v>876.92269499999998</v>
      </c>
      <c r="D28" s="23">
        <v>964.61496450000004</v>
      </c>
    </row>
    <row r="29" spans="1:4" x14ac:dyDescent="0.25">
      <c r="A29" s="15" t="s">
        <v>21</v>
      </c>
      <c r="B29" s="23">
        <v>487.17927499999996</v>
      </c>
      <c r="C29" s="23">
        <v>535.89720249999993</v>
      </c>
      <c r="D29" s="23">
        <v>589.48692274999996</v>
      </c>
    </row>
    <row r="30" spans="1:4" x14ac:dyDescent="0.25">
      <c r="A30" s="14" t="s">
        <v>22</v>
      </c>
      <c r="B30" s="23">
        <v>310.02317500000004</v>
      </c>
      <c r="C30" s="23">
        <v>341.02549250000004</v>
      </c>
      <c r="D30" s="23">
        <v>375.12804175000002</v>
      </c>
    </row>
    <row r="31" spans="1:4" x14ac:dyDescent="0.25">
      <c r="A31" s="14" t="s">
        <v>23</v>
      </c>
      <c r="B31" s="23">
        <v>212.58732000000001</v>
      </c>
      <c r="C31" s="23">
        <v>233.84605200000001</v>
      </c>
      <c r="D31" s="23">
        <v>257.2306572</v>
      </c>
    </row>
    <row r="32" spans="1:4" x14ac:dyDescent="0.25">
      <c r="A32" s="14" t="s">
        <v>24</v>
      </c>
      <c r="B32" s="23">
        <v>230.30293</v>
      </c>
      <c r="C32" s="23">
        <v>253.333223</v>
      </c>
      <c r="D32" s="23">
        <v>278.6665453</v>
      </c>
    </row>
    <row r="33" spans="1:4" x14ac:dyDescent="0.25">
      <c r="A33" s="10" t="s">
        <v>25</v>
      </c>
      <c r="B33" s="26">
        <v>3631.7000500000004</v>
      </c>
      <c r="C33" s="26">
        <v>3994.8700550000003</v>
      </c>
      <c r="D33" s="26">
        <v>4394.3570605000004</v>
      </c>
    </row>
    <row r="34" spans="1:4" x14ac:dyDescent="0.25">
      <c r="A34" s="8" t="s">
        <v>26</v>
      </c>
      <c r="B34" s="23">
        <v>0</v>
      </c>
      <c r="C34" s="23">
        <v>0</v>
      </c>
      <c r="D34" s="23">
        <v>0</v>
      </c>
    </row>
    <row r="35" spans="1:4" x14ac:dyDescent="0.25">
      <c r="A35" s="15" t="s">
        <v>27</v>
      </c>
      <c r="B35" s="23">
        <v>2657.3415000000005</v>
      </c>
      <c r="C35" s="23">
        <v>2923.0756500000007</v>
      </c>
      <c r="D35" s="23">
        <v>3215.3832150000007</v>
      </c>
    </row>
    <row r="36" spans="1:4" x14ac:dyDescent="0.25">
      <c r="A36" s="15" t="s">
        <v>13</v>
      </c>
      <c r="B36" s="23">
        <v>265.73415</v>
      </c>
      <c r="C36" s="23">
        <v>292.30756500000001</v>
      </c>
      <c r="D36" s="23">
        <v>321.5383215</v>
      </c>
    </row>
    <row r="37" spans="1:4" x14ac:dyDescent="0.25">
      <c r="A37" s="15" t="s">
        <v>14</v>
      </c>
      <c r="B37" s="23">
        <v>354.31219999999996</v>
      </c>
      <c r="C37" s="23">
        <v>389.74341999999996</v>
      </c>
      <c r="D37" s="23">
        <v>428.71776199999994</v>
      </c>
    </row>
    <row r="38" spans="1:4" x14ac:dyDescent="0.25">
      <c r="A38" s="10" t="s">
        <v>28</v>
      </c>
      <c r="B38" s="26">
        <v>6094.1698399999987</v>
      </c>
      <c r="C38" s="26">
        <v>6703.5868239999982</v>
      </c>
      <c r="D38" s="26">
        <v>7373.9455063999976</v>
      </c>
    </row>
    <row r="39" spans="1:4" x14ac:dyDescent="0.25">
      <c r="A39" s="8" t="s">
        <v>29</v>
      </c>
      <c r="B39" s="23">
        <v>0</v>
      </c>
      <c r="C39" s="23">
        <v>0</v>
      </c>
      <c r="D39" s="23">
        <v>0</v>
      </c>
    </row>
    <row r="40" spans="1:4" x14ac:dyDescent="0.25">
      <c r="A40" s="14" t="s">
        <v>30</v>
      </c>
      <c r="B40" s="23">
        <v>1417.2487999999998</v>
      </c>
      <c r="C40" s="23">
        <v>1558.9736799999998</v>
      </c>
      <c r="D40" s="23">
        <v>1714.8710479999997</v>
      </c>
    </row>
    <row r="41" spans="1:4" x14ac:dyDescent="0.25">
      <c r="A41" s="14" t="s">
        <v>31</v>
      </c>
      <c r="B41" s="23">
        <v>2657.3415000000005</v>
      </c>
      <c r="C41" s="23">
        <v>2923.0756500000007</v>
      </c>
      <c r="D41" s="23">
        <v>3215.3832150000007</v>
      </c>
    </row>
    <row r="42" spans="1:4" x14ac:dyDescent="0.25">
      <c r="A42" s="14" t="s">
        <v>14</v>
      </c>
      <c r="B42" s="23">
        <v>354.31219999999996</v>
      </c>
      <c r="C42" s="23">
        <v>389.74341999999996</v>
      </c>
      <c r="D42" s="23">
        <v>428.71776199999994</v>
      </c>
    </row>
    <row r="43" spans="1:4" x14ac:dyDescent="0.25">
      <c r="A43" s="10" t="s">
        <v>32</v>
      </c>
      <c r="B43" s="26">
        <v>4800.9303099999997</v>
      </c>
      <c r="C43" s="26">
        <v>5281.0233410000001</v>
      </c>
      <c r="D43" s="26">
        <v>5809.1256751000001</v>
      </c>
    </row>
    <row r="44" spans="1:4" x14ac:dyDescent="0.25">
      <c r="A44" s="13"/>
      <c r="B44" s="23" t="s">
        <v>62</v>
      </c>
      <c r="C44" s="23" t="s">
        <v>62</v>
      </c>
      <c r="D44" s="23" t="s">
        <v>62</v>
      </c>
    </row>
    <row r="45" spans="1:4" ht="15.75" x14ac:dyDescent="0.25">
      <c r="A45" s="16" t="s">
        <v>33</v>
      </c>
      <c r="B45" s="34">
        <v>14526.800200000001</v>
      </c>
      <c r="C45" s="34">
        <v>15979.480220000001</v>
      </c>
      <c r="D45" s="34">
        <v>17577.428242000002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47"/>
  <sheetViews>
    <sheetView zoomScaleNormal="100" workbookViewId="0"/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59</v>
      </c>
      <c r="C2" s="37" t="s">
        <v>60</v>
      </c>
      <c r="D2" s="37" t="s">
        <v>61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3"/>
      <c r="C5" s="3"/>
      <c r="D5" s="18"/>
    </row>
    <row r="6" spans="1:4" x14ac:dyDescent="0.25">
      <c r="A6" s="8" t="s">
        <v>0</v>
      </c>
      <c r="B6" s="20"/>
      <c r="C6" s="20"/>
      <c r="D6" s="21"/>
    </row>
    <row r="7" spans="1:4" x14ac:dyDescent="0.25">
      <c r="A7" s="9" t="s">
        <v>1</v>
      </c>
      <c r="B7" s="23">
        <v>3600</v>
      </c>
      <c r="C7" s="23">
        <v>2593.7424600999998</v>
      </c>
      <c r="D7" s="24">
        <v>8500</v>
      </c>
    </row>
    <row r="8" spans="1:4" x14ac:dyDescent="0.25">
      <c r="A8" s="9" t="s">
        <v>2</v>
      </c>
      <c r="B8" s="23">
        <v>1178.9738454999999</v>
      </c>
      <c r="C8" s="23">
        <v>1296.8712300499999</v>
      </c>
      <c r="D8" s="24">
        <v>1426.5583530549998</v>
      </c>
    </row>
    <row r="9" spans="1:4" x14ac:dyDescent="0.25">
      <c r="A9" s="9" t="s">
        <v>3</v>
      </c>
      <c r="B9" s="23">
        <v>4715.8953819999997</v>
      </c>
      <c r="C9" s="23">
        <v>5187.4849201999996</v>
      </c>
      <c r="D9" s="24">
        <v>5706.2334122199991</v>
      </c>
    </row>
    <row r="10" spans="1:4" x14ac:dyDescent="0.25">
      <c r="A10" s="9" t="s">
        <v>4</v>
      </c>
      <c r="B10" s="23">
        <v>589.48692274999996</v>
      </c>
      <c r="C10" s="23">
        <v>648.43561502499995</v>
      </c>
      <c r="D10" s="24">
        <v>713.27917652749989</v>
      </c>
    </row>
    <row r="11" spans="1:4" x14ac:dyDescent="0.25">
      <c r="A11" s="9" t="s">
        <v>5</v>
      </c>
      <c r="B11" s="23">
        <v>235.79476909999997</v>
      </c>
      <c r="C11" s="23">
        <v>259.37424600999998</v>
      </c>
      <c r="D11" s="24">
        <v>285.31167061099995</v>
      </c>
    </row>
    <row r="12" spans="1:4" x14ac:dyDescent="0.25">
      <c r="A12" s="10" t="s">
        <v>6</v>
      </c>
      <c r="B12" s="26">
        <v>9078.0986103499999</v>
      </c>
      <c r="C12" s="26">
        <v>9985.9084713850007</v>
      </c>
      <c r="D12" s="27">
        <v>10984.4993185235</v>
      </c>
    </row>
    <row r="13" spans="1:4" x14ac:dyDescent="0.25">
      <c r="A13" s="8" t="s">
        <v>7</v>
      </c>
      <c r="B13" s="23">
        <v>0</v>
      </c>
      <c r="C13" s="23">
        <v>0</v>
      </c>
      <c r="D13" s="24">
        <v>0</v>
      </c>
    </row>
    <row r="14" spans="1:4" x14ac:dyDescent="0.25">
      <c r="A14" s="9" t="s">
        <v>8</v>
      </c>
      <c r="B14" s="23">
        <v>1650.5633837</v>
      </c>
      <c r="C14" s="23">
        <v>1815.6197220700001</v>
      </c>
      <c r="D14" s="24">
        <v>1997.1816942770001</v>
      </c>
    </row>
    <row r="15" spans="1:4" x14ac:dyDescent="0.25">
      <c r="A15" s="9" t="s">
        <v>9</v>
      </c>
      <c r="B15" s="23">
        <v>7073.8430730000018</v>
      </c>
      <c r="C15" s="23">
        <v>7781.2273803000026</v>
      </c>
      <c r="D15" s="24">
        <v>8559.3501183300032</v>
      </c>
    </row>
    <row r="16" spans="1:4" x14ac:dyDescent="0.25">
      <c r="A16" s="9" t="s">
        <v>10</v>
      </c>
      <c r="B16" s="23">
        <v>707.38430730000005</v>
      </c>
      <c r="C16" s="23">
        <v>778.12273803000005</v>
      </c>
      <c r="D16" s="24">
        <v>855.93501183300009</v>
      </c>
    </row>
    <row r="17" spans="1:4" x14ac:dyDescent="0.25">
      <c r="A17" s="10" t="s">
        <v>11</v>
      </c>
      <c r="B17" s="26">
        <v>9431.7907639999994</v>
      </c>
      <c r="C17" s="26">
        <v>10374.969840399999</v>
      </c>
      <c r="D17" s="27">
        <v>11412.466824439998</v>
      </c>
    </row>
    <row r="18" spans="1:4" x14ac:dyDescent="0.25">
      <c r="A18" s="8" t="s">
        <v>12</v>
      </c>
      <c r="B18" s="23">
        <v>0</v>
      </c>
      <c r="C18" s="23">
        <v>0</v>
      </c>
      <c r="D18" s="24">
        <v>0</v>
      </c>
    </row>
    <row r="19" spans="1:4" x14ac:dyDescent="0.25">
      <c r="A19" s="9" t="s">
        <v>13</v>
      </c>
      <c r="B19" s="23">
        <v>353.69215365000002</v>
      </c>
      <c r="C19" s="23">
        <v>389.06136901500003</v>
      </c>
      <c r="D19" s="24">
        <v>427.96750591650004</v>
      </c>
    </row>
    <row r="20" spans="1:4" x14ac:dyDescent="0.25">
      <c r="A20" s="9" t="s">
        <v>14</v>
      </c>
      <c r="B20" s="23">
        <v>471.58953819999994</v>
      </c>
      <c r="C20" s="23">
        <v>518.74849201999996</v>
      </c>
      <c r="D20" s="24">
        <v>570.62334122199991</v>
      </c>
    </row>
    <row r="21" spans="1:4" x14ac:dyDescent="0.25">
      <c r="A21" s="10" t="s">
        <v>15</v>
      </c>
      <c r="B21" s="26">
        <v>825.28169185000002</v>
      </c>
      <c r="C21" s="26">
        <v>907.80986103500004</v>
      </c>
      <c r="D21" s="27">
        <v>998.59084713850007</v>
      </c>
    </row>
    <row r="22" spans="1:4" x14ac:dyDescent="0.25">
      <c r="A22" s="11"/>
      <c r="B22" s="23" t="s">
        <v>62</v>
      </c>
      <c r="C22" s="23" t="s">
        <v>62</v>
      </c>
      <c r="D22" s="24" t="s">
        <v>62</v>
      </c>
    </row>
    <row r="23" spans="1:4" ht="15.75" x14ac:dyDescent="0.25">
      <c r="A23" s="12" t="s">
        <v>16</v>
      </c>
      <c r="B23" s="29">
        <v>19335.1710662</v>
      </c>
      <c r="C23" s="29">
        <v>21268.688172820002</v>
      </c>
      <c r="D23" s="30">
        <v>23395.556990102003</v>
      </c>
    </row>
    <row r="24" spans="1:4" x14ac:dyDescent="0.25">
      <c r="A24" s="13"/>
      <c r="B24" s="23" t="s">
        <v>62</v>
      </c>
      <c r="C24" s="23" t="s">
        <v>62</v>
      </c>
      <c r="D24" s="24" t="s">
        <v>62</v>
      </c>
    </row>
    <row r="25" spans="1:4" ht="18" x14ac:dyDescent="0.25">
      <c r="A25" s="7" t="s">
        <v>17</v>
      </c>
      <c r="B25" s="5"/>
      <c r="C25" s="5"/>
      <c r="D25" s="32"/>
    </row>
    <row r="26" spans="1:4" x14ac:dyDescent="0.25">
      <c r="A26" s="8" t="s">
        <v>18</v>
      </c>
      <c r="B26" s="23">
        <v>0</v>
      </c>
      <c r="C26" s="23">
        <v>0</v>
      </c>
      <c r="D26" s="24">
        <v>0</v>
      </c>
    </row>
    <row r="27" spans="1:4" x14ac:dyDescent="0.25">
      <c r="A27" s="14" t="s">
        <v>19</v>
      </c>
      <c r="B27" s="23">
        <v>2122.1529218999999</v>
      </c>
      <c r="C27" s="23">
        <v>2334.36821409</v>
      </c>
      <c r="D27" s="24">
        <v>2567.805035499</v>
      </c>
    </row>
    <row r="28" spans="1:4" x14ac:dyDescent="0.25">
      <c r="A28" s="14" t="s">
        <v>20</v>
      </c>
      <c r="B28" s="23">
        <v>1061.07646095</v>
      </c>
      <c r="C28" s="23">
        <v>1167.184107045</v>
      </c>
      <c r="D28" s="24">
        <v>1283.9025177495</v>
      </c>
    </row>
    <row r="29" spans="1:4" x14ac:dyDescent="0.25">
      <c r="A29" s="15" t="s">
        <v>21</v>
      </c>
      <c r="B29" s="23">
        <v>648.43561502499995</v>
      </c>
      <c r="C29" s="23">
        <v>713.27917652749989</v>
      </c>
      <c r="D29" s="24">
        <v>784.60709418024987</v>
      </c>
    </row>
    <row r="30" spans="1:4" x14ac:dyDescent="0.25">
      <c r="A30" s="14" t="s">
        <v>22</v>
      </c>
      <c r="B30" s="23">
        <v>412.64084592500001</v>
      </c>
      <c r="C30" s="23">
        <v>453.90493051750002</v>
      </c>
      <c r="D30" s="24">
        <v>499.29542356925003</v>
      </c>
    </row>
    <row r="31" spans="1:4" x14ac:dyDescent="0.25">
      <c r="A31" s="14" t="s">
        <v>23</v>
      </c>
      <c r="B31" s="23">
        <v>282.95372292000002</v>
      </c>
      <c r="C31" s="23">
        <v>311.24909521200004</v>
      </c>
      <c r="D31" s="24">
        <v>342.37400473320002</v>
      </c>
    </row>
    <row r="32" spans="1:4" x14ac:dyDescent="0.25">
      <c r="A32" s="14" t="s">
        <v>24</v>
      </c>
      <c r="B32" s="23">
        <v>306.53319983</v>
      </c>
      <c r="C32" s="23">
        <v>337.18651981300002</v>
      </c>
      <c r="D32" s="24">
        <v>370.90517179430003</v>
      </c>
    </row>
    <row r="33" spans="1:4" x14ac:dyDescent="0.25">
      <c r="A33" s="10" t="s">
        <v>25</v>
      </c>
      <c r="B33" s="26">
        <v>4833.7927665500001</v>
      </c>
      <c r="C33" s="26">
        <v>5317.1720432050006</v>
      </c>
      <c r="D33" s="27">
        <v>5848.8892475255007</v>
      </c>
    </row>
    <row r="34" spans="1:4" x14ac:dyDescent="0.25">
      <c r="A34" s="8" t="s">
        <v>26</v>
      </c>
      <c r="B34" s="23">
        <v>0</v>
      </c>
      <c r="C34" s="23">
        <v>0</v>
      </c>
      <c r="D34" s="24">
        <v>0</v>
      </c>
    </row>
    <row r="35" spans="1:4" x14ac:dyDescent="0.25">
      <c r="A35" s="15" t="s">
        <v>27</v>
      </c>
      <c r="B35" s="23">
        <v>3536.9215365000009</v>
      </c>
      <c r="C35" s="23">
        <v>3890.6136901500013</v>
      </c>
      <c r="D35" s="24">
        <v>4279.6750591650016</v>
      </c>
    </row>
    <row r="36" spans="1:4" x14ac:dyDescent="0.25">
      <c r="A36" s="15" t="s">
        <v>13</v>
      </c>
      <c r="B36" s="23">
        <v>353.69215365000002</v>
      </c>
      <c r="C36" s="23">
        <v>389.06136901500003</v>
      </c>
      <c r="D36" s="24">
        <v>427.96750591650004</v>
      </c>
    </row>
    <row r="37" spans="1:4" x14ac:dyDescent="0.25">
      <c r="A37" s="15" t="s">
        <v>14</v>
      </c>
      <c r="B37" s="23">
        <v>471.58953819999994</v>
      </c>
      <c r="C37" s="23">
        <v>518.74849201999996</v>
      </c>
      <c r="D37" s="24">
        <v>570.62334122199991</v>
      </c>
    </row>
    <row r="38" spans="1:4" x14ac:dyDescent="0.25">
      <c r="A38" s="10" t="s">
        <v>28</v>
      </c>
      <c r="B38" s="26">
        <v>8111.3400570399972</v>
      </c>
      <c r="C38" s="26">
        <v>8922.4740627439969</v>
      </c>
      <c r="D38" s="27">
        <v>9814.7214690183973</v>
      </c>
    </row>
    <row r="39" spans="1:4" x14ac:dyDescent="0.25">
      <c r="A39" s="8" t="s">
        <v>29</v>
      </c>
      <c r="B39" s="23">
        <v>0</v>
      </c>
      <c r="C39" s="23">
        <v>0</v>
      </c>
      <c r="D39" s="24">
        <v>0</v>
      </c>
    </row>
    <row r="40" spans="1:4" x14ac:dyDescent="0.25">
      <c r="A40" s="14" t="s">
        <v>30</v>
      </c>
      <c r="B40" s="23">
        <v>1886.3581527999997</v>
      </c>
      <c r="C40" s="23">
        <v>2074.9939680799998</v>
      </c>
      <c r="D40" s="24">
        <v>2282.4933648879996</v>
      </c>
    </row>
    <row r="41" spans="1:4" x14ac:dyDescent="0.25">
      <c r="A41" s="14" t="s">
        <v>31</v>
      </c>
      <c r="B41" s="23">
        <v>3536.9215365000009</v>
      </c>
      <c r="C41" s="23">
        <v>3890.6136901500013</v>
      </c>
      <c r="D41" s="24">
        <v>4279.6750591650016</v>
      </c>
    </row>
    <row r="42" spans="1:4" x14ac:dyDescent="0.25">
      <c r="A42" s="14" t="s">
        <v>14</v>
      </c>
      <c r="B42" s="23">
        <v>471.58953819999994</v>
      </c>
      <c r="C42" s="23">
        <v>518.74849201999996</v>
      </c>
      <c r="D42" s="24">
        <v>570.62334122199991</v>
      </c>
    </row>
    <row r="43" spans="1:4" x14ac:dyDescent="0.25">
      <c r="A43" s="10" t="s">
        <v>32</v>
      </c>
      <c r="B43" s="26">
        <v>6390.0382426100005</v>
      </c>
      <c r="C43" s="26">
        <v>7029.0420668710003</v>
      </c>
      <c r="D43" s="27">
        <v>7731.9462735581001</v>
      </c>
    </row>
    <row r="44" spans="1:4" x14ac:dyDescent="0.25">
      <c r="A44" s="13"/>
      <c r="B44" s="23" t="s">
        <v>62</v>
      </c>
      <c r="C44" s="23" t="s">
        <v>62</v>
      </c>
      <c r="D44" s="24" t="s">
        <v>62</v>
      </c>
    </row>
    <row r="45" spans="1:4" ht="15.75" x14ac:dyDescent="0.25">
      <c r="A45" s="16" t="s">
        <v>33</v>
      </c>
      <c r="B45" s="34">
        <v>19335.1710662</v>
      </c>
      <c r="C45" s="34">
        <v>21268.688172820002</v>
      </c>
      <c r="D45" s="35">
        <v>23395.556990102003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47"/>
  <sheetViews>
    <sheetView zoomScaleNormal="100" workbookViewId="0"/>
  </sheetViews>
  <sheetFormatPr defaultRowHeight="15" x14ac:dyDescent="0.25"/>
  <cols>
    <col min="1" max="1" width="1.140625" style="47" customWidth="1"/>
    <col min="2" max="2" width="26.42578125" style="47" customWidth="1"/>
    <col min="3" max="3" width="11.140625" style="47" customWidth="1"/>
    <col min="4" max="14" width="12.85546875" style="47" customWidth="1"/>
    <col min="15" max="16384" width="9.140625" style="47"/>
  </cols>
  <sheetData>
    <row r="1" spans="1:14" x14ac:dyDescent="0.25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B2" s="49"/>
      <c r="C2" s="50" t="s">
        <v>50</v>
      </c>
      <c r="D2" s="39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39" t="s">
        <v>60</v>
      </c>
      <c r="N2" s="39" t="s">
        <v>61</v>
      </c>
    </row>
    <row r="3" spans="1:14" x14ac:dyDescent="0.25">
      <c r="B3" s="40" t="s">
        <v>34</v>
      </c>
      <c r="C3" s="40" t="s">
        <v>36</v>
      </c>
      <c r="D3" s="40" t="s">
        <v>36</v>
      </c>
      <c r="E3" s="40" t="s">
        <v>36</v>
      </c>
      <c r="F3" s="40" t="s">
        <v>36</v>
      </c>
      <c r="G3" s="40" t="s">
        <v>36</v>
      </c>
      <c r="H3" s="40" t="s">
        <v>36</v>
      </c>
      <c r="I3" s="40" t="s">
        <v>36</v>
      </c>
      <c r="J3" s="40" t="s">
        <v>36</v>
      </c>
      <c r="K3" s="40" t="s">
        <v>36</v>
      </c>
      <c r="L3" s="40" t="s">
        <v>36</v>
      </c>
      <c r="M3" s="40" t="s">
        <v>36</v>
      </c>
      <c r="N3" s="40" t="s">
        <v>36</v>
      </c>
    </row>
    <row r="4" spans="1:14" x14ac:dyDescent="0.25">
      <c r="B4" s="38"/>
      <c r="C4" s="40" t="s">
        <v>35</v>
      </c>
      <c r="D4" s="40" t="s">
        <v>35</v>
      </c>
      <c r="E4" s="40" t="s">
        <v>35</v>
      </c>
      <c r="F4" s="40" t="s">
        <v>35</v>
      </c>
      <c r="G4" s="40" t="s">
        <v>35</v>
      </c>
      <c r="H4" s="40" t="s">
        <v>35</v>
      </c>
      <c r="I4" s="40" t="s">
        <v>35</v>
      </c>
      <c r="J4" s="40" t="s">
        <v>35</v>
      </c>
      <c r="K4" s="40" t="s">
        <v>35</v>
      </c>
      <c r="L4" s="40" t="s">
        <v>35</v>
      </c>
      <c r="M4" s="40" t="s">
        <v>35</v>
      </c>
      <c r="N4" s="40" t="s">
        <v>35</v>
      </c>
    </row>
    <row r="5" spans="1:14" ht="18" x14ac:dyDescent="0.25">
      <c r="B5" s="7" t="s">
        <v>37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18"/>
    </row>
    <row r="6" spans="1:14" ht="23.25" x14ac:dyDescent="0.35">
      <c r="B6" s="8" t="s">
        <v>0</v>
      </c>
      <c r="C6" s="68" t="s">
        <v>102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51"/>
    </row>
    <row r="7" spans="1:14" x14ac:dyDescent="0.25">
      <c r="B7" s="11" t="s">
        <v>1</v>
      </c>
      <c r="C7" s="66">
        <f ca="1">IFERROR(VLOOKUP($B7,INDIRECT("'"&amp;C$2&amp;"'"&amp;"!"&amp;"A:B"),2,0),"")</f>
        <v>2500</v>
      </c>
      <c r="D7" s="48">
        <f t="shared" ref="D7:N22" ca="1" si="0">IFERROR(VLOOKUP($B7,INDIRECT("'"&amp;D$2&amp;"'"&amp;"!"&amp;"A:B"),2,0),"")</f>
        <v>1000</v>
      </c>
      <c r="E7" s="48">
        <f t="shared" ca="1" si="0"/>
        <v>5000</v>
      </c>
      <c r="F7" s="48">
        <f t="shared" ca="1" si="0"/>
        <v>8989</v>
      </c>
      <c r="G7" s="48">
        <f t="shared" ca="1" si="0"/>
        <v>999999</v>
      </c>
      <c r="H7" s="42">
        <f t="shared" ca="1" si="0"/>
        <v>1515</v>
      </c>
      <c r="I7" s="42">
        <f t="shared" ca="1" si="0"/>
        <v>8888888</v>
      </c>
      <c r="J7" s="42">
        <f t="shared" ca="1" si="0"/>
        <v>1111111</v>
      </c>
      <c r="K7" s="42">
        <f t="shared" ca="1" si="0"/>
        <v>4545454</v>
      </c>
      <c r="L7" s="42">
        <f t="shared" ca="1" si="0"/>
        <v>81818181</v>
      </c>
      <c r="M7" s="42">
        <f t="shared" ca="1" si="0"/>
        <v>1560</v>
      </c>
      <c r="N7" s="52">
        <f t="shared" ca="1" si="0"/>
        <v>10</v>
      </c>
    </row>
    <row r="8" spans="1:14" x14ac:dyDescent="0.25">
      <c r="B8" s="11" t="s">
        <v>2</v>
      </c>
      <c r="C8" s="47">
        <f t="shared" ref="C8:N23" ca="1" si="1">IFERROR(VLOOKUP($B8,INDIRECT("'"&amp;C$2&amp;"'"&amp;"!"&amp;"A:B"),2,0),"")</f>
        <v>500</v>
      </c>
      <c r="D8" s="48">
        <f t="shared" ca="1" si="0"/>
        <v>58</v>
      </c>
      <c r="E8" s="48">
        <f t="shared" ca="1" si="0"/>
        <v>605</v>
      </c>
      <c r="F8" s="48">
        <f t="shared" ca="1" si="0"/>
        <v>665.5</v>
      </c>
      <c r="G8" s="48">
        <f t="shared" ca="1" si="0"/>
        <v>732.05</v>
      </c>
      <c r="H8" s="42">
        <f t="shared" ca="1" si="0"/>
        <v>805.255</v>
      </c>
      <c r="I8" s="42">
        <f t="shared" ca="1" si="0"/>
        <v>885.78049999999996</v>
      </c>
      <c r="J8" s="42">
        <f t="shared" ca="1" si="0"/>
        <v>974.35854999999992</v>
      </c>
      <c r="K8" s="42">
        <f t="shared" ca="1" si="0"/>
        <v>1071.7944049999999</v>
      </c>
      <c r="L8" s="42">
        <f t="shared" ca="1" si="0"/>
        <v>1178.9738454999999</v>
      </c>
      <c r="M8" s="42">
        <f t="shared" ca="1" si="0"/>
        <v>1296.8712300499999</v>
      </c>
      <c r="N8" s="52">
        <f t="shared" ca="1" si="0"/>
        <v>1426.5583530549998</v>
      </c>
    </row>
    <row r="9" spans="1:14" x14ac:dyDescent="0.25">
      <c r="B9" s="11" t="s">
        <v>3</v>
      </c>
      <c r="C9" s="47">
        <f t="shared" ca="1" si="1"/>
        <v>2000</v>
      </c>
      <c r="D9" s="48">
        <f t="shared" ca="1" si="0"/>
        <v>2200</v>
      </c>
      <c r="E9" s="48">
        <f t="shared" ca="1" si="0"/>
        <v>2420</v>
      </c>
      <c r="F9" s="48">
        <f t="shared" ca="1" si="0"/>
        <v>2662</v>
      </c>
      <c r="G9" s="48">
        <f t="shared" ca="1" si="0"/>
        <v>2928.2</v>
      </c>
      <c r="H9" s="42">
        <f t="shared" ca="1" si="0"/>
        <v>3221.02</v>
      </c>
      <c r="I9" s="42">
        <f t="shared" ca="1" si="0"/>
        <v>3543.1219999999998</v>
      </c>
      <c r="J9" s="42">
        <f t="shared" ca="1" si="0"/>
        <v>3897.4341999999997</v>
      </c>
      <c r="K9" s="42">
        <f t="shared" ca="1" si="0"/>
        <v>4287.1776199999995</v>
      </c>
      <c r="L9" s="42">
        <f t="shared" ca="1" si="0"/>
        <v>4715.8953819999997</v>
      </c>
      <c r="M9" s="42">
        <f t="shared" ca="1" si="0"/>
        <v>5187.4849201999996</v>
      </c>
      <c r="N9" s="52">
        <f t="shared" ca="1" si="0"/>
        <v>2200</v>
      </c>
    </row>
    <row r="10" spans="1:14" x14ac:dyDescent="0.25">
      <c r="B10" s="11" t="s">
        <v>4</v>
      </c>
      <c r="C10" s="47">
        <f t="shared" ca="1" si="1"/>
        <v>250</v>
      </c>
      <c r="D10" s="48">
        <f t="shared" ca="1" si="0"/>
        <v>0</v>
      </c>
      <c r="E10" s="48">
        <f t="shared" ca="1" si="0"/>
        <v>302.5</v>
      </c>
      <c r="F10" s="48">
        <f t="shared" ca="1" si="0"/>
        <v>332.75</v>
      </c>
      <c r="G10" s="48">
        <f t="shared" ca="1" si="0"/>
        <v>366.02499999999998</v>
      </c>
      <c r="H10" s="42">
        <f t="shared" ca="1" si="0"/>
        <v>402.6275</v>
      </c>
      <c r="I10" s="42">
        <f t="shared" ca="1" si="0"/>
        <v>442.89024999999998</v>
      </c>
      <c r="J10" s="42">
        <f t="shared" ca="1" si="0"/>
        <v>487.17927499999996</v>
      </c>
      <c r="K10" s="42">
        <f t="shared" ca="1" si="0"/>
        <v>535.89720249999993</v>
      </c>
      <c r="L10" s="42">
        <f t="shared" ca="1" si="0"/>
        <v>589.48692274999996</v>
      </c>
      <c r="M10" s="42">
        <f t="shared" ca="1" si="0"/>
        <v>648.43561502499995</v>
      </c>
      <c r="N10" s="52">
        <f t="shared" ca="1" si="0"/>
        <v>99999</v>
      </c>
    </row>
    <row r="11" spans="1:14" x14ac:dyDescent="0.25">
      <c r="B11" s="11" t="s">
        <v>5</v>
      </c>
      <c r="C11" s="47">
        <f t="shared" ca="1" si="1"/>
        <v>100</v>
      </c>
      <c r="D11" s="48">
        <f t="shared" ca="1" si="0"/>
        <v>110</v>
      </c>
      <c r="E11" s="48">
        <f t="shared" ca="1" si="0"/>
        <v>0</v>
      </c>
      <c r="F11" s="48">
        <f t="shared" ca="1" si="0"/>
        <v>133.1</v>
      </c>
      <c r="G11" s="48">
        <f t="shared" ca="1" si="0"/>
        <v>146.41</v>
      </c>
      <c r="H11" s="42">
        <f t="shared" ca="1" si="0"/>
        <v>161.05099999999999</v>
      </c>
      <c r="I11" s="42">
        <f t="shared" ca="1" si="0"/>
        <v>177.15609999999998</v>
      </c>
      <c r="J11" s="42">
        <f t="shared" ca="1" si="0"/>
        <v>194.87170999999998</v>
      </c>
      <c r="K11" s="42">
        <f t="shared" ca="1" si="0"/>
        <v>214.35888099999997</v>
      </c>
      <c r="L11" s="42">
        <f t="shared" ca="1" si="0"/>
        <v>235.79476909999997</v>
      </c>
      <c r="M11" s="42">
        <f t="shared" ca="1" si="0"/>
        <v>259.37424600999998</v>
      </c>
      <c r="N11" s="52">
        <f t="shared" ca="1" si="0"/>
        <v>285.31167061099995</v>
      </c>
    </row>
    <row r="12" spans="1:14" x14ac:dyDescent="0.25">
      <c r="B12" s="10" t="s">
        <v>6</v>
      </c>
      <c r="C12" s="53">
        <f t="shared" ca="1" si="1"/>
        <v>5350</v>
      </c>
      <c r="D12" s="43">
        <f t="shared" ca="1" si="0"/>
        <v>4235</v>
      </c>
      <c r="E12" s="43">
        <f t="shared" ca="1" si="0"/>
        <v>4658.5</v>
      </c>
      <c r="F12" s="43">
        <f t="shared" ca="1" si="0"/>
        <v>5124.3500000000004</v>
      </c>
      <c r="G12" s="43">
        <f t="shared" ca="1" si="0"/>
        <v>5636.7850000000008</v>
      </c>
      <c r="H12" s="43">
        <f t="shared" ca="1" si="0"/>
        <v>6200.4635000000007</v>
      </c>
      <c r="I12" s="43">
        <f t="shared" ca="1" si="0"/>
        <v>6820.5098500000004</v>
      </c>
      <c r="J12" s="43">
        <f t="shared" ca="1" si="0"/>
        <v>7502.5608350000002</v>
      </c>
      <c r="K12" s="43">
        <f t="shared" ca="1" si="0"/>
        <v>8252.8169185000006</v>
      </c>
      <c r="L12" s="43">
        <f t="shared" ca="1" si="0"/>
        <v>9078.0986103499999</v>
      </c>
      <c r="M12" s="43">
        <f t="shared" ca="1" si="0"/>
        <v>9985.9084713850007</v>
      </c>
      <c r="N12" s="54">
        <f t="shared" ca="1" si="0"/>
        <v>10984.4993185235</v>
      </c>
    </row>
    <row r="13" spans="1:14" x14ac:dyDescent="0.25">
      <c r="A13" s="47" t="s">
        <v>87</v>
      </c>
      <c r="B13" s="8" t="s">
        <v>7</v>
      </c>
      <c r="C13" s="55">
        <f t="shared" ca="1" si="1"/>
        <v>0</v>
      </c>
      <c r="D13" s="42">
        <f t="shared" ca="1" si="0"/>
        <v>0</v>
      </c>
      <c r="E13" s="42">
        <f t="shared" ca="1" si="0"/>
        <v>0</v>
      </c>
      <c r="F13" s="42">
        <f t="shared" ca="1" si="0"/>
        <v>0</v>
      </c>
      <c r="G13" s="42">
        <f t="shared" ca="1" si="0"/>
        <v>0</v>
      </c>
      <c r="H13" s="42">
        <f t="shared" ca="1" si="0"/>
        <v>0</v>
      </c>
      <c r="I13" s="42">
        <f t="shared" ca="1" si="0"/>
        <v>0</v>
      </c>
      <c r="J13" s="42">
        <f t="shared" ca="1" si="0"/>
        <v>0</v>
      </c>
      <c r="K13" s="42">
        <f t="shared" ca="1" si="0"/>
        <v>0</v>
      </c>
      <c r="L13" s="42">
        <f t="shared" ca="1" si="0"/>
        <v>0</v>
      </c>
      <c r="M13" s="42">
        <f t="shared" ca="1" si="0"/>
        <v>0</v>
      </c>
      <c r="N13" s="52">
        <f t="shared" ca="1" si="0"/>
        <v>0</v>
      </c>
    </row>
    <row r="14" spans="1:14" x14ac:dyDescent="0.25">
      <c r="B14" s="11" t="s">
        <v>8</v>
      </c>
      <c r="C14" s="55">
        <f t="shared" ca="1" si="1"/>
        <v>700</v>
      </c>
      <c r="D14" s="42">
        <f t="shared" ca="1" si="0"/>
        <v>770</v>
      </c>
      <c r="E14" s="42">
        <f t="shared" ca="1" si="0"/>
        <v>847</v>
      </c>
      <c r="F14" s="42">
        <f t="shared" ca="1" si="0"/>
        <v>931.7</v>
      </c>
      <c r="G14" s="42">
        <f t="shared" ca="1" si="0"/>
        <v>1024.8700000000001</v>
      </c>
      <c r="H14" s="42">
        <f t="shared" ca="1" si="0"/>
        <v>1127.3570000000002</v>
      </c>
      <c r="I14" s="42">
        <f t="shared" ca="1" si="0"/>
        <v>1240.0927000000001</v>
      </c>
      <c r="J14" s="42">
        <f t="shared" ca="1" si="0"/>
        <v>1364.1019700000002</v>
      </c>
      <c r="K14" s="42">
        <f t="shared" ca="1" si="0"/>
        <v>1500.5121670000001</v>
      </c>
      <c r="L14" s="42">
        <f t="shared" ca="1" si="0"/>
        <v>1650.5633837</v>
      </c>
      <c r="M14" s="42">
        <f t="shared" ca="1" si="0"/>
        <v>1815.6197220700001</v>
      </c>
      <c r="N14" s="52">
        <f t="shared" ca="1" si="0"/>
        <v>1997.1816942770001</v>
      </c>
    </row>
    <row r="15" spans="1:14" x14ac:dyDescent="0.25">
      <c r="B15" s="11" t="s">
        <v>9</v>
      </c>
      <c r="C15" s="55">
        <f t="shared" ca="1" si="1"/>
        <v>3000</v>
      </c>
      <c r="D15" s="42">
        <f t="shared" ca="1" si="0"/>
        <v>3300</v>
      </c>
      <c r="E15" s="42">
        <f t="shared" ca="1" si="0"/>
        <v>3630</v>
      </c>
      <c r="F15" s="42">
        <f t="shared" ca="1" si="0"/>
        <v>3993</v>
      </c>
      <c r="G15" s="42">
        <f t="shared" ca="1" si="0"/>
        <v>4392.3</v>
      </c>
      <c r="H15" s="42">
        <f t="shared" ca="1" si="0"/>
        <v>4831.5300000000007</v>
      </c>
      <c r="I15" s="42">
        <f t="shared" ca="1" si="0"/>
        <v>5314.6830000000009</v>
      </c>
      <c r="J15" s="42">
        <f t="shared" ca="1" si="0"/>
        <v>5846.1513000000014</v>
      </c>
      <c r="K15" s="42">
        <f t="shared" ca="1" si="0"/>
        <v>6430.7664300000015</v>
      </c>
      <c r="L15" s="42">
        <f t="shared" ca="1" si="0"/>
        <v>7073.8430730000018</v>
      </c>
      <c r="M15" s="42">
        <f t="shared" ca="1" si="0"/>
        <v>7781.2273803000026</v>
      </c>
      <c r="N15" s="52">
        <f t="shared" ca="1" si="0"/>
        <v>8559.3501183300032</v>
      </c>
    </row>
    <row r="16" spans="1:14" x14ac:dyDescent="0.25">
      <c r="B16" s="11" t="s">
        <v>10</v>
      </c>
      <c r="C16" s="55">
        <f t="shared" ca="1" si="1"/>
        <v>300</v>
      </c>
      <c r="D16" s="42">
        <f t="shared" ca="1" si="0"/>
        <v>330</v>
      </c>
      <c r="E16" s="42">
        <f t="shared" ca="1" si="0"/>
        <v>363</v>
      </c>
      <c r="F16" s="42">
        <f t="shared" ca="1" si="0"/>
        <v>399.3</v>
      </c>
      <c r="G16" s="42">
        <f t="shared" ca="1" si="0"/>
        <v>439.23</v>
      </c>
      <c r="H16" s="42">
        <f t="shared" ca="1" si="0"/>
        <v>483.15300000000002</v>
      </c>
      <c r="I16" s="42">
        <f t="shared" ca="1" si="0"/>
        <v>531.4683</v>
      </c>
      <c r="J16" s="42">
        <f t="shared" ca="1" si="0"/>
        <v>584.61513000000002</v>
      </c>
      <c r="K16" s="42">
        <f t="shared" ca="1" si="0"/>
        <v>643.07664299999999</v>
      </c>
      <c r="L16" s="42">
        <f t="shared" ca="1" si="0"/>
        <v>707.38430730000005</v>
      </c>
      <c r="M16" s="42">
        <f t="shared" ca="1" si="0"/>
        <v>778.12273803000005</v>
      </c>
      <c r="N16" s="52">
        <f t="shared" ca="1" si="0"/>
        <v>855.93501183300009</v>
      </c>
    </row>
    <row r="17" spans="1:14" x14ac:dyDescent="0.25">
      <c r="B17" s="10" t="s">
        <v>11</v>
      </c>
      <c r="C17" s="53">
        <f t="shared" ca="1" si="1"/>
        <v>4000</v>
      </c>
      <c r="D17" s="43">
        <f t="shared" ca="1" si="0"/>
        <v>4400</v>
      </c>
      <c r="E17" s="43">
        <f t="shared" ca="1" si="0"/>
        <v>4840</v>
      </c>
      <c r="F17" s="43">
        <f t="shared" ca="1" si="0"/>
        <v>5324</v>
      </c>
      <c r="G17" s="43">
        <f t="shared" ca="1" si="0"/>
        <v>5856.4</v>
      </c>
      <c r="H17" s="43">
        <f t="shared" ca="1" si="0"/>
        <v>6442.04</v>
      </c>
      <c r="I17" s="43">
        <f t="shared" ca="1" si="0"/>
        <v>7086.2439999999997</v>
      </c>
      <c r="J17" s="43">
        <f t="shared" ca="1" si="0"/>
        <v>7794.8683999999994</v>
      </c>
      <c r="K17" s="43">
        <f t="shared" ca="1" si="0"/>
        <v>8574.355239999999</v>
      </c>
      <c r="L17" s="43">
        <f t="shared" ca="1" si="0"/>
        <v>9431.7907639999994</v>
      </c>
      <c r="M17" s="43">
        <f t="shared" ca="1" si="0"/>
        <v>10374.969840399999</v>
      </c>
      <c r="N17" s="54">
        <f t="shared" ca="1" si="0"/>
        <v>11412.466824439998</v>
      </c>
    </row>
    <row r="18" spans="1:14" x14ac:dyDescent="0.25">
      <c r="A18" s="47" t="s">
        <v>87</v>
      </c>
      <c r="B18" s="8" t="s">
        <v>12</v>
      </c>
      <c r="C18" s="55">
        <f t="shared" ca="1" si="1"/>
        <v>0</v>
      </c>
      <c r="D18" s="42">
        <f t="shared" ca="1" si="0"/>
        <v>0</v>
      </c>
      <c r="E18" s="42">
        <f t="shared" ca="1" si="0"/>
        <v>0</v>
      </c>
      <c r="F18" s="42">
        <f t="shared" ca="1" si="0"/>
        <v>0</v>
      </c>
      <c r="G18" s="42">
        <f t="shared" ca="1" si="0"/>
        <v>0</v>
      </c>
      <c r="H18" s="42">
        <f t="shared" ca="1" si="0"/>
        <v>0</v>
      </c>
      <c r="I18" s="42">
        <f t="shared" ca="1" si="0"/>
        <v>0</v>
      </c>
      <c r="J18" s="42">
        <f t="shared" ca="1" si="0"/>
        <v>0</v>
      </c>
      <c r="K18" s="42">
        <f t="shared" ca="1" si="0"/>
        <v>0</v>
      </c>
      <c r="L18" s="42">
        <f t="shared" ca="1" si="0"/>
        <v>0</v>
      </c>
      <c r="M18" s="42">
        <f t="shared" ca="1" si="0"/>
        <v>0</v>
      </c>
      <c r="N18" s="52">
        <f t="shared" ca="1" si="0"/>
        <v>0</v>
      </c>
    </row>
    <row r="19" spans="1:14" x14ac:dyDescent="0.25">
      <c r="B19" s="11" t="s">
        <v>13</v>
      </c>
      <c r="C19" s="55">
        <f t="shared" ca="1" si="1"/>
        <v>150</v>
      </c>
      <c r="D19" s="42">
        <f t="shared" ca="1" si="0"/>
        <v>165</v>
      </c>
      <c r="E19" s="42">
        <f t="shared" ca="1" si="0"/>
        <v>181.5</v>
      </c>
      <c r="F19" s="42">
        <f t="shared" ca="1" si="0"/>
        <v>199.65</v>
      </c>
      <c r="G19" s="42">
        <f t="shared" ca="1" si="0"/>
        <v>219.61500000000001</v>
      </c>
      <c r="H19" s="42">
        <f t="shared" ca="1" si="0"/>
        <v>241.57650000000001</v>
      </c>
      <c r="I19" s="42">
        <f t="shared" ca="1" si="0"/>
        <v>265.73415</v>
      </c>
      <c r="J19" s="42">
        <f t="shared" ca="1" si="0"/>
        <v>292.30756500000001</v>
      </c>
      <c r="K19" s="42">
        <f t="shared" ca="1" si="0"/>
        <v>321.5383215</v>
      </c>
      <c r="L19" s="42">
        <f t="shared" ca="1" si="0"/>
        <v>353.69215365000002</v>
      </c>
      <c r="M19" s="42">
        <f t="shared" ca="1" si="0"/>
        <v>389.06136901500003</v>
      </c>
      <c r="N19" s="52">
        <f t="shared" ca="1" si="0"/>
        <v>427.96750591650004</v>
      </c>
    </row>
    <row r="20" spans="1:14" x14ac:dyDescent="0.25">
      <c r="B20" s="11" t="s">
        <v>14</v>
      </c>
      <c r="C20" s="55">
        <f t="shared" ca="1" si="1"/>
        <v>200</v>
      </c>
      <c r="D20" s="42">
        <f t="shared" ca="1" si="0"/>
        <v>220</v>
      </c>
      <c r="E20" s="42">
        <f t="shared" ca="1" si="0"/>
        <v>242</v>
      </c>
      <c r="F20" s="42">
        <f t="shared" ca="1" si="0"/>
        <v>266.2</v>
      </c>
      <c r="G20" s="42">
        <f t="shared" ca="1" si="0"/>
        <v>292.82</v>
      </c>
      <c r="H20" s="42">
        <f t="shared" ca="1" si="0"/>
        <v>322.10199999999998</v>
      </c>
      <c r="I20" s="42">
        <f t="shared" ca="1" si="0"/>
        <v>354.31219999999996</v>
      </c>
      <c r="J20" s="42">
        <f t="shared" ca="1" si="0"/>
        <v>389.74341999999996</v>
      </c>
      <c r="K20" s="42">
        <f t="shared" ca="1" si="0"/>
        <v>428.71776199999994</v>
      </c>
      <c r="L20" s="42">
        <f t="shared" ca="1" si="0"/>
        <v>471.58953819999994</v>
      </c>
      <c r="M20" s="42">
        <f t="shared" ca="1" si="0"/>
        <v>518.74849201999996</v>
      </c>
      <c r="N20" s="52">
        <f t="shared" ca="1" si="0"/>
        <v>570.62334122199991</v>
      </c>
    </row>
    <row r="21" spans="1:14" x14ac:dyDescent="0.25">
      <c r="B21" s="10" t="s">
        <v>15</v>
      </c>
      <c r="C21" s="53">
        <f t="shared" ca="1" si="1"/>
        <v>350</v>
      </c>
      <c r="D21" s="43">
        <f t="shared" ca="1" si="0"/>
        <v>385</v>
      </c>
      <c r="E21" s="43">
        <f t="shared" ca="1" si="0"/>
        <v>423.5</v>
      </c>
      <c r="F21" s="43">
        <f t="shared" ca="1" si="0"/>
        <v>465.85</v>
      </c>
      <c r="G21" s="43">
        <f t="shared" ca="1" si="0"/>
        <v>512.43500000000006</v>
      </c>
      <c r="H21" s="43">
        <f t="shared" ca="1" si="0"/>
        <v>563.6785000000001</v>
      </c>
      <c r="I21" s="43">
        <f t="shared" ca="1" si="0"/>
        <v>620.04635000000007</v>
      </c>
      <c r="J21" s="43">
        <f t="shared" ca="1" si="0"/>
        <v>682.05098500000008</v>
      </c>
      <c r="K21" s="43">
        <f t="shared" ca="1" si="0"/>
        <v>750.25608350000005</v>
      </c>
      <c r="L21" s="43">
        <f t="shared" ca="1" si="0"/>
        <v>825.28169185000002</v>
      </c>
      <c r="M21" s="43">
        <f t="shared" ca="1" si="0"/>
        <v>907.80986103500004</v>
      </c>
      <c r="N21" s="54">
        <f t="shared" ca="1" si="0"/>
        <v>998.59084713850007</v>
      </c>
    </row>
    <row r="22" spans="1:14" x14ac:dyDescent="0.25">
      <c r="B22" s="11"/>
      <c r="C22" s="55" t="str">
        <f t="shared" ca="1" si="1"/>
        <v/>
      </c>
      <c r="D22" s="42" t="str">
        <f t="shared" ca="1" si="0"/>
        <v/>
      </c>
      <c r="E22" s="42" t="str">
        <f t="shared" ca="1" si="0"/>
        <v/>
      </c>
      <c r="F22" s="42" t="str">
        <f t="shared" ca="1" si="0"/>
        <v/>
      </c>
      <c r="G22" s="42" t="str">
        <f t="shared" ca="1" si="0"/>
        <v/>
      </c>
      <c r="H22" s="42" t="str">
        <f t="shared" ca="1" si="0"/>
        <v/>
      </c>
      <c r="I22" s="42" t="str">
        <f t="shared" ca="1" si="0"/>
        <v/>
      </c>
      <c r="J22" s="42" t="str">
        <f t="shared" ca="1" si="0"/>
        <v/>
      </c>
      <c r="K22" s="42" t="str">
        <f t="shared" ca="1" si="0"/>
        <v/>
      </c>
      <c r="L22" s="42" t="str">
        <f t="shared" ca="1" si="0"/>
        <v/>
      </c>
      <c r="M22" s="42" t="str">
        <f t="shared" ca="1" si="0"/>
        <v/>
      </c>
      <c r="N22" s="52" t="str">
        <f t="shared" ca="1" si="0"/>
        <v/>
      </c>
    </row>
    <row r="23" spans="1:14" ht="15.75" x14ac:dyDescent="0.25">
      <c r="B23" s="12" t="s">
        <v>16</v>
      </c>
      <c r="C23" s="56">
        <f t="shared" ca="1" si="1"/>
        <v>9700</v>
      </c>
      <c r="D23" s="44">
        <f t="shared" ca="1" si="1"/>
        <v>9020</v>
      </c>
      <c r="E23" s="44">
        <f t="shared" ca="1" si="1"/>
        <v>9922</v>
      </c>
      <c r="F23" s="44">
        <f t="shared" ca="1" si="1"/>
        <v>10914.2</v>
      </c>
      <c r="G23" s="44">
        <f t="shared" ca="1" si="1"/>
        <v>12005.62</v>
      </c>
      <c r="H23" s="44">
        <f t="shared" ca="1" si="1"/>
        <v>13206.182000000001</v>
      </c>
      <c r="I23" s="44">
        <f t="shared" ca="1" si="1"/>
        <v>14526.800200000001</v>
      </c>
      <c r="J23" s="44">
        <f t="shared" ca="1" si="1"/>
        <v>15979.480220000001</v>
      </c>
      <c r="K23" s="44">
        <f t="shared" ca="1" si="1"/>
        <v>17577.428242000002</v>
      </c>
      <c r="L23" s="44">
        <f t="shared" ca="1" si="1"/>
        <v>19335.1710662</v>
      </c>
      <c r="M23" s="44">
        <f t="shared" ca="1" si="1"/>
        <v>21268.688172820002</v>
      </c>
      <c r="N23" s="57">
        <f t="shared" ca="1" si="1"/>
        <v>23395.556990102003</v>
      </c>
    </row>
    <row r="24" spans="1:14" x14ac:dyDescent="0.25">
      <c r="B24" s="13"/>
      <c r="C24" s="55" t="str">
        <f t="shared" ref="C24:N39" ca="1" si="2">IFERROR(VLOOKUP($B24,INDIRECT("'"&amp;C$2&amp;"'"&amp;"!"&amp;"A:B"),2,0),"")</f>
        <v/>
      </c>
      <c r="D24" s="42" t="str">
        <f t="shared" ca="1" si="2"/>
        <v/>
      </c>
      <c r="E24" s="42" t="str">
        <f t="shared" ca="1" si="2"/>
        <v/>
      </c>
      <c r="F24" s="42" t="str">
        <f t="shared" ca="1" si="2"/>
        <v/>
      </c>
      <c r="G24" s="42" t="str">
        <f t="shared" ca="1" si="2"/>
        <v/>
      </c>
      <c r="H24" s="42" t="str">
        <f t="shared" ca="1" si="2"/>
        <v/>
      </c>
      <c r="I24" s="42" t="str">
        <f t="shared" ca="1" si="2"/>
        <v/>
      </c>
      <c r="J24" s="42" t="str">
        <f t="shared" ca="1" si="2"/>
        <v/>
      </c>
      <c r="K24" s="42" t="str">
        <f t="shared" ca="1" si="2"/>
        <v/>
      </c>
      <c r="L24" s="42" t="str">
        <f t="shared" ca="1" si="2"/>
        <v/>
      </c>
      <c r="M24" s="42" t="str">
        <f t="shared" ca="1" si="2"/>
        <v/>
      </c>
      <c r="N24" s="52" t="str">
        <f t="shared" ca="1" si="2"/>
        <v/>
      </c>
    </row>
    <row r="25" spans="1:14" ht="18" x14ac:dyDescent="0.25">
      <c r="A25" s="47" t="s">
        <v>87</v>
      </c>
      <c r="B25" s="7" t="s">
        <v>17</v>
      </c>
      <c r="C25" s="31">
        <f t="shared" ca="1" si="2"/>
        <v>0</v>
      </c>
      <c r="D25" s="5">
        <f t="shared" ca="1" si="2"/>
        <v>0</v>
      </c>
      <c r="E25" s="5">
        <f t="shared" ca="1" si="2"/>
        <v>0</v>
      </c>
      <c r="F25" s="5">
        <f t="shared" ca="1" si="2"/>
        <v>0</v>
      </c>
      <c r="G25" s="5">
        <f t="shared" ca="1" si="2"/>
        <v>0</v>
      </c>
      <c r="H25" s="5">
        <f t="shared" ca="1" si="2"/>
        <v>0</v>
      </c>
      <c r="I25" s="5">
        <f t="shared" ca="1" si="2"/>
        <v>0</v>
      </c>
      <c r="J25" s="5">
        <f t="shared" ca="1" si="2"/>
        <v>0</v>
      </c>
      <c r="K25" s="5">
        <f t="shared" ca="1" si="2"/>
        <v>0</v>
      </c>
      <c r="L25" s="5">
        <f t="shared" ca="1" si="2"/>
        <v>0</v>
      </c>
      <c r="M25" s="5">
        <f t="shared" ca="1" si="2"/>
        <v>0</v>
      </c>
      <c r="N25" s="32">
        <f t="shared" ca="1" si="2"/>
        <v>0</v>
      </c>
    </row>
    <row r="26" spans="1:14" x14ac:dyDescent="0.25">
      <c r="A26" s="47" t="s">
        <v>87</v>
      </c>
      <c r="B26" s="8" t="s">
        <v>18</v>
      </c>
      <c r="C26" s="55">
        <f t="shared" ca="1" si="2"/>
        <v>0</v>
      </c>
      <c r="D26" s="42">
        <f t="shared" ca="1" si="2"/>
        <v>0</v>
      </c>
      <c r="E26" s="42">
        <f t="shared" ca="1" si="2"/>
        <v>0</v>
      </c>
      <c r="F26" s="42">
        <f t="shared" ca="1" si="2"/>
        <v>0</v>
      </c>
      <c r="G26" s="42">
        <f t="shared" ca="1" si="2"/>
        <v>0</v>
      </c>
      <c r="H26" s="42">
        <f t="shared" ca="1" si="2"/>
        <v>0</v>
      </c>
      <c r="I26" s="42">
        <f t="shared" ca="1" si="2"/>
        <v>0</v>
      </c>
      <c r="J26" s="42">
        <f t="shared" ca="1" si="2"/>
        <v>0</v>
      </c>
      <c r="K26" s="42">
        <f t="shared" ca="1" si="2"/>
        <v>0</v>
      </c>
      <c r="L26" s="42">
        <f t="shared" ca="1" si="2"/>
        <v>0</v>
      </c>
      <c r="M26" s="42">
        <f t="shared" ca="1" si="2"/>
        <v>0</v>
      </c>
      <c r="N26" s="52">
        <f t="shared" ca="1" si="2"/>
        <v>0</v>
      </c>
    </row>
    <row r="27" spans="1:14" x14ac:dyDescent="0.25">
      <c r="B27" s="58" t="s">
        <v>19</v>
      </c>
      <c r="C27" s="55">
        <f t="shared" ca="1" si="2"/>
        <v>900</v>
      </c>
      <c r="D27" s="42">
        <f t="shared" ca="1" si="2"/>
        <v>990</v>
      </c>
      <c r="E27" s="42">
        <f t="shared" ca="1" si="2"/>
        <v>1089</v>
      </c>
      <c r="F27" s="42">
        <f t="shared" ca="1" si="2"/>
        <v>1197.9000000000001</v>
      </c>
      <c r="G27" s="42">
        <f t="shared" ca="1" si="2"/>
        <v>1317.69</v>
      </c>
      <c r="H27" s="42">
        <f t="shared" ca="1" si="2"/>
        <v>1449.4590000000001</v>
      </c>
      <c r="I27" s="42">
        <f t="shared" ca="1" si="2"/>
        <v>1594.4049</v>
      </c>
      <c r="J27" s="42">
        <f t="shared" ca="1" si="2"/>
        <v>1753.84539</v>
      </c>
      <c r="K27" s="42">
        <f t="shared" ca="1" si="2"/>
        <v>8585858</v>
      </c>
      <c r="L27" s="42">
        <f t="shared" ca="1" si="2"/>
        <v>2122.1529218999999</v>
      </c>
      <c r="M27" s="42">
        <f t="shared" ca="1" si="2"/>
        <v>2334.36821409</v>
      </c>
      <c r="N27" s="52">
        <f t="shared" ca="1" si="2"/>
        <v>2567.805035499</v>
      </c>
    </row>
    <row r="28" spans="1:14" x14ac:dyDescent="0.25">
      <c r="B28" s="58" t="s">
        <v>20</v>
      </c>
      <c r="C28" s="55">
        <f t="shared" ca="1" si="2"/>
        <v>450</v>
      </c>
      <c r="D28" s="42">
        <f t="shared" ca="1" si="2"/>
        <v>495</v>
      </c>
      <c r="E28" s="42">
        <f t="shared" ca="1" si="2"/>
        <v>544.5</v>
      </c>
      <c r="F28" s="42">
        <f t="shared" ca="1" si="2"/>
        <v>598.95000000000005</v>
      </c>
      <c r="G28" s="42">
        <f t="shared" ca="1" si="2"/>
        <v>658.84500000000003</v>
      </c>
      <c r="H28" s="42">
        <f t="shared" ca="1" si="2"/>
        <v>724.72950000000003</v>
      </c>
      <c r="I28" s="42">
        <f t="shared" ca="1" si="2"/>
        <v>797.20245</v>
      </c>
      <c r="J28" s="42">
        <f t="shared" ca="1" si="2"/>
        <v>876.92269499999998</v>
      </c>
      <c r="K28" s="42">
        <f t="shared" ca="1" si="2"/>
        <v>964.61496450000004</v>
      </c>
      <c r="L28" s="42">
        <f t="shared" ca="1" si="2"/>
        <v>1061.07646095</v>
      </c>
      <c r="M28" s="42">
        <f t="shared" ca="1" si="2"/>
        <v>1167.184107045</v>
      </c>
      <c r="N28" s="52">
        <f t="shared" ca="1" si="2"/>
        <v>1283.9025177495</v>
      </c>
    </row>
    <row r="29" spans="1:14" x14ac:dyDescent="0.25">
      <c r="B29" s="13" t="s">
        <v>21</v>
      </c>
      <c r="C29" s="55">
        <f t="shared" ca="1" si="2"/>
        <v>275</v>
      </c>
      <c r="D29" s="42">
        <f t="shared" ca="1" si="2"/>
        <v>302.5</v>
      </c>
      <c r="E29" s="42">
        <f t="shared" ca="1" si="2"/>
        <v>332.75</v>
      </c>
      <c r="F29" s="42">
        <f t="shared" ca="1" si="2"/>
        <v>366.02499999999998</v>
      </c>
      <c r="G29" s="42">
        <f t="shared" ca="1" si="2"/>
        <v>402.6275</v>
      </c>
      <c r="H29" s="42">
        <f t="shared" ca="1" si="2"/>
        <v>442.89024999999998</v>
      </c>
      <c r="I29" s="42">
        <f t="shared" ca="1" si="2"/>
        <v>487.17927499999996</v>
      </c>
      <c r="J29" s="42">
        <f t="shared" ca="1" si="2"/>
        <v>535.89720249999993</v>
      </c>
      <c r="K29" s="42">
        <f t="shared" ca="1" si="2"/>
        <v>589.48692274999996</v>
      </c>
      <c r="L29" s="42">
        <f t="shared" ca="1" si="2"/>
        <v>648.43561502499995</v>
      </c>
      <c r="M29" s="42">
        <f t="shared" ca="1" si="2"/>
        <v>713.27917652749989</v>
      </c>
      <c r="N29" s="52">
        <f t="shared" ca="1" si="2"/>
        <v>784.60709418024987</v>
      </c>
    </row>
    <row r="30" spans="1:14" x14ac:dyDescent="0.25">
      <c r="B30" s="58" t="s">
        <v>22</v>
      </c>
      <c r="C30" s="55">
        <f t="shared" ca="1" si="2"/>
        <v>175</v>
      </c>
      <c r="D30" s="42">
        <f t="shared" ca="1" si="2"/>
        <v>192.5</v>
      </c>
      <c r="E30" s="42">
        <f t="shared" ca="1" si="2"/>
        <v>211.75</v>
      </c>
      <c r="F30" s="42">
        <f t="shared" ca="1" si="2"/>
        <v>232.92500000000001</v>
      </c>
      <c r="G30" s="42">
        <f t="shared" ca="1" si="2"/>
        <v>256.21750000000003</v>
      </c>
      <c r="H30" s="42">
        <f t="shared" ca="1" si="2"/>
        <v>281.83925000000005</v>
      </c>
      <c r="I30" s="42">
        <f t="shared" ca="1" si="2"/>
        <v>310.02317500000004</v>
      </c>
      <c r="J30" s="42">
        <f t="shared" ca="1" si="2"/>
        <v>341.02549250000004</v>
      </c>
      <c r="K30" s="42">
        <f t="shared" ca="1" si="2"/>
        <v>375.12804175000002</v>
      </c>
      <c r="L30" s="42">
        <f t="shared" ca="1" si="2"/>
        <v>412.64084592500001</v>
      </c>
      <c r="M30" s="42">
        <f t="shared" ca="1" si="2"/>
        <v>453.90493051750002</v>
      </c>
      <c r="N30" s="52">
        <f t="shared" ca="1" si="2"/>
        <v>499.29542356925003</v>
      </c>
    </row>
    <row r="31" spans="1:14" x14ac:dyDescent="0.25">
      <c r="B31" s="58" t="s">
        <v>23</v>
      </c>
      <c r="C31" s="55">
        <f t="shared" ca="1" si="2"/>
        <v>120</v>
      </c>
      <c r="D31" s="42">
        <f t="shared" ca="1" si="2"/>
        <v>132</v>
      </c>
      <c r="E31" s="42">
        <f t="shared" ca="1" si="2"/>
        <v>145.19999999999999</v>
      </c>
      <c r="F31" s="42">
        <f t="shared" ca="1" si="2"/>
        <v>159.72</v>
      </c>
      <c r="G31" s="42">
        <f t="shared" ca="1" si="2"/>
        <v>175.69200000000001</v>
      </c>
      <c r="H31" s="42">
        <f t="shared" ca="1" si="2"/>
        <v>193.2612</v>
      </c>
      <c r="I31" s="42">
        <f t="shared" ca="1" si="2"/>
        <v>212.58732000000001</v>
      </c>
      <c r="J31" s="42">
        <f t="shared" ca="1" si="2"/>
        <v>233.84605200000001</v>
      </c>
      <c r="K31" s="42">
        <f t="shared" ca="1" si="2"/>
        <v>257.2306572</v>
      </c>
      <c r="L31" s="42">
        <f t="shared" ca="1" si="2"/>
        <v>282.95372292000002</v>
      </c>
      <c r="M31" s="42">
        <f t="shared" ca="1" si="2"/>
        <v>311.24909521200004</v>
      </c>
      <c r="N31" s="52">
        <f t="shared" ca="1" si="2"/>
        <v>342.37400473320002</v>
      </c>
    </row>
    <row r="32" spans="1:14" x14ac:dyDescent="0.25">
      <c r="B32" s="58" t="s">
        <v>24</v>
      </c>
      <c r="C32" s="55">
        <f t="shared" ca="1" si="2"/>
        <v>130</v>
      </c>
      <c r="D32" s="42">
        <f t="shared" ca="1" si="2"/>
        <v>143</v>
      </c>
      <c r="E32" s="42">
        <f t="shared" ca="1" si="2"/>
        <v>157.30000000000001</v>
      </c>
      <c r="F32" s="42">
        <f t="shared" ca="1" si="2"/>
        <v>173.03</v>
      </c>
      <c r="G32" s="42">
        <f t="shared" ca="1" si="2"/>
        <v>190.333</v>
      </c>
      <c r="H32" s="42">
        <f t="shared" ca="1" si="2"/>
        <v>209.3663</v>
      </c>
      <c r="I32" s="42">
        <f t="shared" ca="1" si="2"/>
        <v>230.30293</v>
      </c>
      <c r="J32" s="42">
        <f t="shared" ca="1" si="2"/>
        <v>253.333223</v>
      </c>
      <c r="K32" s="42">
        <f t="shared" ca="1" si="2"/>
        <v>278.6665453</v>
      </c>
      <c r="L32" s="42">
        <f t="shared" ca="1" si="2"/>
        <v>306.53319983</v>
      </c>
      <c r="M32" s="42">
        <f t="shared" ca="1" si="2"/>
        <v>337.18651981300002</v>
      </c>
      <c r="N32" s="52">
        <f t="shared" ca="1" si="2"/>
        <v>370.90517179430003</v>
      </c>
    </row>
    <row r="33" spans="1:14" x14ac:dyDescent="0.25">
      <c r="B33" s="10" t="s">
        <v>25</v>
      </c>
      <c r="C33" s="53">
        <f t="shared" ca="1" si="2"/>
        <v>2050</v>
      </c>
      <c r="D33" s="43">
        <f t="shared" ca="1" si="2"/>
        <v>2255</v>
      </c>
      <c r="E33" s="43">
        <f t="shared" ca="1" si="2"/>
        <v>2480.5</v>
      </c>
      <c r="F33" s="43">
        <f t="shared" ca="1" si="2"/>
        <v>2728.55</v>
      </c>
      <c r="G33" s="43">
        <f t="shared" ca="1" si="2"/>
        <v>3001.4050000000002</v>
      </c>
      <c r="H33" s="43">
        <f t="shared" ca="1" si="2"/>
        <v>3301.5455000000002</v>
      </c>
      <c r="I33" s="43">
        <f t="shared" ca="1" si="2"/>
        <v>3631.7000500000004</v>
      </c>
      <c r="J33" s="43">
        <f t="shared" ca="1" si="2"/>
        <v>3994.8700550000003</v>
      </c>
      <c r="K33" s="43">
        <f t="shared" ca="1" si="2"/>
        <v>4394.3570605000004</v>
      </c>
      <c r="L33" s="43">
        <f t="shared" ca="1" si="2"/>
        <v>4833.7927665500001</v>
      </c>
      <c r="M33" s="43">
        <f t="shared" ca="1" si="2"/>
        <v>5317.1720432050006</v>
      </c>
      <c r="N33" s="54">
        <f t="shared" ca="1" si="2"/>
        <v>5848.8892475255007</v>
      </c>
    </row>
    <row r="34" spans="1:14" x14ac:dyDescent="0.25">
      <c r="A34" s="47" t="s">
        <v>87</v>
      </c>
      <c r="B34" s="8" t="s">
        <v>26</v>
      </c>
      <c r="C34" s="55">
        <f t="shared" ca="1" si="2"/>
        <v>0</v>
      </c>
      <c r="D34" s="42">
        <f t="shared" ca="1" si="2"/>
        <v>0</v>
      </c>
      <c r="E34" s="42">
        <f t="shared" ca="1" si="2"/>
        <v>0</v>
      </c>
      <c r="F34" s="42">
        <f t="shared" ca="1" si="2"/>
        <v>0</v>
      </c>
      <c r="G34" s="42">
        <f t="shared" ca="1" si="2"/>
        <v>0</v>
      </c>
      <c r="H34" s="42">
        <f t="shared" ca="1" si="2"/>
        <v>0</v>
      </c>
      <c r="I34" s="42">
        <f t="shared" ca="1" si="2"/>
        <v>0</v>
      </c>
      <c r="J34" s="42">
        <f t="shared" ca="1" si="2"/>
        <v>0</v>
      </c>
      <c r="K34" s="42">
        <f t="shared" ca="1" si="2"/>
        <v>0</v>
      </c>
      <c r="L34" s="42">
        <f t="shared" ca="1" si="2"/>
        <v>0</v>
      </c>
      <c r="M34" s="42">
        <f t="shared" ca="1" si="2"/>
        <v>0</v>
      </c>
      <c r="N34" s="52">
        <f t="shared" ca="1" si="2"/>
        <v>0</v>
      </c>
    </row>
    <row r="35" spans="1:14" x14ac:dyDescent="0.25">
      <c r="B35" s="13" t="s">
        <v>27</v>
      </c>
      <c r="C35" s="55">
        <f t="shared" ca="1" si="2"/>
        <v>1500</v>
      </c>
      <c r="D35" s="42">
        <f t="shared" ca="1" si="2"/>
        <v>1650</v>
      </c>
      <c r="E35" s="42">
        <f t="shared" ca="1" si="2"/>
        <v>1815</v>
      </c>
      <c r="F35" s="42">
        <f t="shared" ca="1" si="2"/>
        <v>1996.5</v>
      </c>
      <c r="G35" s="42">
        <f t="shared" ca="1" si="2"/>
        <v>2196.15</v>
      </c>
      <c r="H35" s="42">
        <f t="shared" ca="1" si="2"/>
        <v>2415.7650000000003</v>
      </c>
      <c r="I35" s="42">
        <f t="shared" ca="1" si="2"/>
        <v>2657.3415000000005</v>
      </c>
      <c r="J35" s="42">
        <f t="shared" ca="1" si="2"/>
        <v>2923.0756500000007</v>
      </c>
      <c r="K35" s="42">
        <f t="shared" ca="1" si="2"/>
        <v>3215.3832150000007</v>
      </c>
      <c r="L35" s="42">
        <f t="shared" ca="1" si="2"/>
        <v>3536.9215365000009</v>
      </c>
      <c r="M35" s="42">
        <f t="shared" ca="1" si="2"/>
        <v>3890.6136901500013</v>
      </c>
      <c r="N35" s="52">
        <f t="shared" ca="1" si="2"/>
        <v>4279.6750591650016</v>
      </c>
    </row>
    <row r="36" spans="1:14" x14ac:dyDescent="0.25">
      <c r="B36" s="13" t="s">
        <v>13</v>
      </c>
      <c r="C36" s="55">
        <f t="shared" ca="1" si="2"/>
        <v>150</v>
      </c>
      <c r="D36" s="42">
        <f t="shared" ca="1" si="2"/>
        <v>165</v>
      </c>
      <c r="E36" s="42">
        <f t="shared" ca="1" si="2"/>
        <v>181.5</v>
      </c>
      <c r="F36" s="42">
        <f t="shared" ca="1" si="2"/>
        <v>199.65</v>
      </c>
      <c r="G36" s="42">
        <f t="shared" ca="1" si="2"/>
        <v>219.61500000000001</v>
      </c>
      <c r="H36" s="42">
        <f t="shared" ca="1" si="2"/>
        <v>241.57650000000001</v>
      </c>
      <c r="I36" s="42">
        <f t="shared" ca="1" si="2"/>
        <v>265.73415</v>
      </c>
      <c r="J36" s="42">
        <f t="shared" ca="1" si="2"/>
        <v>292.30756500000001</v>
      </c>
      <c r="K36" s="42">
        <f t="shared" ca="1" si="2"/>
        <v>321.5383215</v>
      </c>
      <c r="L36" s="42">
        <f t="shared" ca="1" si="2"/>
        <v>353.69215365000002</v>
      </c>
      <c r="M36" s="42">
        <f t="shared" ca="1" si="2"/>
        <v>389.06136901500003</v>
      </c>
      <c r="N36" s="52">
        <f t="shared" ca="1" si="2"/>
        <v>427.96750591650004</v>
      </c>
    </row>
    <row r="37" spans="1:14" x14ac:dyDescent="0.25">
      <c r="B37" s="13" t="s">
        <v>14</v>
      </c>
      <c r="C37" s="55">
        <f t="shared" ca="1" si="2"/>
        <v>200</v>
      </c>
      <c r="D37" s="42">
        <f t="shared" ca="1" si="2"/>
        <v>220</v>
      </c>
      <c r="E37" s="42">
        <f t="shared" ca="1" si="2"/>
        <v>242</v>
      </c>
      <c r="F37" s="42">
        <f t="shared" ca="1" si="2"/>
        <v>266.2</v>
      </c>
      <c r="G37" s="42">
        <f t="shared" ca="1" si="2"/>
        <v>292.82</v>
      </c>
      <c r="H37" s="42">
        <f t="shared" ca="1" si="2"/>
        <v>322.10199999999998</v>
      </c>
      <c r="I37" s="42">
        <f t="shared" ca="1" si="2"/>
        <v>354.31219999999996</v>
      </c>
      <c r="J37" s="42">
        <f t="shared" ca="1" si="2"/>
        <v>389.74341999999996</v>
      </c>
      <c r="K37" s="42">
        <f t="shared" ca="1" si="2"/>
        <v>428.71776199999994</v>
      </c>
      <c r="L37" s="42">
        <f t="shared" ca="1" si="2"/>
        <v>471.58953819999994</v>
      </c>
      <c r="M37" s="42">
        <f t="shared" ca="1" si="2"/>
        <v>518.74849201999996</v>
      </c>
      <c r="N37" s="52">
        <f t="shared" ca="1" si="2"/>
        <v>570.62334122199991</v>
      </c>
    </row>
    <row r="38" spans="1:14" x14ac:dyDescent="0.25">
      <c r="B38" s="10" t="s">
        <v>28</v>
      </c>
      <c r="C38" s="53">
        <f t="shared" ca="1" si="2"/>
        <v>3440</v>
      </c>
      <c r="D38" s="43">
        <f t="shared" ca="1" si="2"/>
        <v>3784</v>
      </c>
      <c r="E38" s="43">
        <f t="shared" ca="1" si="2"/>
        <v>4162.3999999999996</v>
      </c>
      <c r="F38" s="43">
        <f t="shared" ca="1" si="2"/>
        <v>4578.6399999999994</v>
      </c>
      <c r="G38" s="43">
        <f t="shared" ca="1" si="2"/>
        <v>5036.503999999999</v>
      </c>
      <c r="H38" s="43">
        <f t="shared" ca="1" si="2"/>
        <v>5540.1543999999985</v>
      </c>
      <c r="I38" s="43">
        <f t="shared" ca="1" si="2"/>
        <v>6094.1698399999987</v>
      </c>
      <c r="J38" s="43">
        <f t="shared" ca="1" si="2"/>
        <v>6703.5868239999982</v>
      </c>
      <c r="K38" s="43">
        <f t="shared" ca="1" si="2"/>
        <v>7373.9455063999976</v>
      </c>
      <c r="L38" s="43">
        <f t="shared" ca="1" si="2"/>
        <v>8111.3400570399972</v>
      </c>
      <c r="M38" s="43">
        <f t="shared" ca="1" si="2"/>
        <v>8922.4740627439969</v>
      </c>
      <c r="N38" s="54">
        <f t="shared" ca="1" si="2"/>
        <v>9814.7214690183973</v>
      </c>
    </row>
    <row r="39" spans="1:14" x14ac:dyDescent="0.25">
      <c r="A39" s="47" t="s">
        <v>87</v>
      </c>
      <c r="B39" s="8" t="s">
        <v>29</v>
      </c>
      <c r="C39" s="55">
        <f t="shared" ca="1" si="2"/>
        <v>0</v>
      </c>
      <c r="D39" s="42">
        <f t="shared" ca="1" si="2"/>
        <v>0</v>
      </c>
      <c r="E39" s="42">
        <f t="shared" ca="1" si="2"/>
        <v>0</v>
      </c>
      <c r="F39" s="42">
        <f t="shared" ca="1" si="2"/>
        <v>0</v>
      </c>
      <c r="G39" s="42">
        <f t="shared" ca="1" si="2"/>
        <v>0</v>
      </c>
      <c r="H39" s="42">
        <f t="shared" ca="1" si="2"/>
        <v>0</v>
      </c>
      <c r="I39" s="42">
        <f t="shared" ca="1" si="2"/>
        <v>0</v>
      </c>
      <c r="J39" s="42">
        <f t="shared" ca="1" si="2"/>
        <v>0</v>
      </c>
      <c r="K39" s="42">
        <f t="shared" ca="1" si="2"/>
        <v>0</v>
      </c>
      <c r="L39" s="42">
        <f t="shared" ca="1" si="2"/>
        <v>0</v>
      </c>
      <c r="M39" s="42">
        <f t="shared" ca="1" si="2"/>
        <v>0</v>
      </c>
      <c r="N39" s="52">
        <f t="shared" ca="1" si="2"/>
        <v>0</v>
      </c>
    </row>
    <row r="40" spans="1:14" x14ac:dyDescent="0.25">
      <c r="B40" s="58" t="s">
        <v>30</v>
      </c>
      <c r="C40" s="55">
        <f t="shared" ref="C40:N45" ca="1" si="3">IFERROR(VLOOKUP($B40,INDIRECT("'"&amp;C$2&amp;"'"&amp;"!"&amp;"A:B"),2,0),"")</f>
        <v>800</v>
      </c>
      <c r="D40" s="42">
        <f t="shared" ca="1" si="3"/>
        <v>880</v>
      </c>
      <c r="E40" s="42">
        <f t="shared" ca="1" si="3"/>
        <v>968</v>
      </c>
      <c r="F40" s="42">
        <f t="shared" ca="1" si="3"/>
        <v>1064.8</v>
      </c>
      <c r="G40" s="42">
        <f t="shared" ca="1" si="3"/>
        <v>1171.28</v>
      </c>
      <c r="H40" s="42">
        <f t="shared" ca="1" si="3"/>
        <v>1288.4079999999999</v>
      </c>
      <c r="I40" s="42">
        <f t="shared" ca="1" si="3"/>
        <v>1417.2487999999998</v>
      </c>
      <c r="J40" s="42">
        <f t="shared" ca="1" si="3"/>
        <v>1558.9736799999998</v>
      </c>
      <c r="K40" s="42">
        <f t="shared" ca="1" si="3"/>
        <v>1714.8710479999997</v>
      </c>
      <c r="L40" s="42">
        <f t="shared" ca="1" si="3"/>
        <v>1886.3581527999997</v>
      </c>
      <c r="M40" s="42">
        <f t="shared" ca="1" si="3"/>
        <v>2074.9939680799998</v>
      </c>
      <c r="N40" s="52">
        <f t="shared" ca="1" si="3"/>
        <v>2282.4933648879996</v>
      </c>
    </row>
    <row r="41" spans="1:14" x14ac:dyDescent="0.25">
      <c r="B41" s="58" t="s">
        <v>31</v>
      </c>
      <c r="C41" s="55">
        <f t="shared" ca="1" si="3"/>
        <v>1500</v>
      </c>
      <c r="D41" s="42">
        <f t="shared" ca="1" si="3"/>
        <v>1650</v>
      </c>
      <c r="E41" s="42">
        <f t="shared" ca="1" si="3"/>
        <v>1815</v>
      </c>
      <c r="F41" s="42">
        <f t="shared" ca="1" si="3"/>
        <v>1996.5</v>
      </c>
      <c r="G41" s="42">
        <f t="shared" ca="1" si="3"/>
        <v>2196.15</v>
      </c>
      <c r="H41" s="42">
        <f t="shared" ca="1" si="3"/>
        <v>2415.7650000000003</v>
      </c>
      <c r="I41" s="42">
        <f t="shared" ca="1" si="3"/>
        <v>2657.3415000000005</v>
      </c>
      <c r="J41" s="42">
        <f t="shared" ca="1" si="3"/>
        <v>2923.0756500000007</v>
      </c>
      <c r="K41" s="42">
        <f t="shared" ca="1" si="3"/>
        <v>3215.3832150000007</v>
      </c>
      <c r="L41" s="42">
        <f t="shared" ca="1" si="3"/>
        <v>3536.9215365000009</v>
      </c>
      <c r="M41" s="42">
        <f t="shared" ca="1" si="3"/>
        <v>3890.6136901500013</v>
      </c>
      <c r="N41" s="52">
        <f t="shared" ca="1" si="3"/>
        <v>4279.6750591650016</v>
      </c>
    </row>
    <row r="42" spans="1:14" x14ac:dyDescent="0.25">
      <c r="B42" s="58" t="s">
        <v>14</v>
      </c>
      <c r="C42" s="55">
        <f t="shared" ca="1" si="3"/>
        <v>200</v>
      </c>
      <c r="D42" s="42">
        <f t="shared" ca="1" si="3"/>
        <v>220</v>
      </c>
      <c r="E42" s="42">
        <f t="shared" ca="1" si="3"/>
        <v>242</v>
      </c>
      <c r="F42" s="42">
        <f t="shared" ca="1" si="3"/>
        <v>266.2</v>
      </c>
      <c r="G42" s="42">
        <f t="shared" ca="1" si="3"/>
        <v>292.82</v>
      </c>
      <c r="H42" s="42">
        <f t="shared" ca="1" si="3"/>
        <v>322.10199999999998</v>
      </c>
      <c r="I42" s="42">
        <f t="shared" ca="1" si="3"/>
        <v>354.31219999999996</v>
      </c>
      <c r="J42" s="42">
        <f t="shared" ca="1" si="3"/>
        <v>389.74341999999996</v>
      </c>
      <c r="K42" s="42">
        <f t="shared" ca="1" si="3"/>
        <v>428.71776199999994</v>
      </c>
      <c r="L42" s="42">
        <f t="shared" ca="1" si="3"/>
        <v>471.58953819999994</v>
      </c>
      <c r="M42" s="42">
        <f t="shared" ca="1" si="3"/>
        <v>518.74849201999996</v>
      </c>
      <c r="N42" s="52">
        <f t="shared" ca="1" si="3"/>
        <v>570.62334122199991</v>
      </c>
    </row>
    <row r="43" spans="1:14" x14ac:dyDescent="0.25">
      <c r="B43" s="10" t="s">
        <v>32</v>
      </c>
      <c r="C43" s="53">
        <f t="shared" ca="1" si="3"/>
        <v>2710</v>
      </c>
      <c r="D43" s="43">
        <f t="shared" ca="1" si="3"/>
        <v>2981</v>
      </c>
      <c r="E43" s="43">
        <f t="shared" ca="1" si="3"/>
        <v>3279.1</v>
      </c>
      <c r="F43" s="43">
        <f t="shared" ca="1" si="3"/>
        <v>3607.0099999999998</v>
      </c>
      <c r="G43" s="43">
        <f t="shared" ca="1" si="3"/>
        <v>3967.7109999999998</v>
      </c>
      <c r="H43" s="43">
        <f t="shared" ca="1" si="3"/>
        <v>4364.4821000000002</v>
      </c>
      <c r="I43" s="43">
        <f t="shared" ca="1" si="3"/>
        <v>4800.9303099999997</v>
      </c>
      <c r="J43" s="43">
        <f t="shared" ca="1" si="3"/>
        <v>5281.0233410000001</v>
      </c>
      <c r="K43" s="43">
        <f t="shared" ca="1" si="3"/>
        <v>5809.1256751000001</v>
      </c>
      <c r="L43" s="43">
        <f t="shared" ca="1" si="3"/>
        <v>6390.0382426100005</v>
      </c>
      <c r="M43" s="43">
        <f t="shared" ca="1" si="3"/>
        <v>7029.0420668710003</v>
      </c>
      <c r="N43" s="54">
        <f t="shared" ca="1" si="3"/>
        <v>7731.9462735581001</v>
      </c>
    </row>
    <row r="44" spans="1:14" x14ac:dyDescent="0.25">
      <c r="B44" s="13"/>
      <c r="C44" s="55" t="str">
        <f t="shared" ca="1" si="3"/>
        <v/>
      </c>
      <c r="D44" s="42" t="str">
        <f t="shared" ca="1" si="3"/>
        <v/>
      </c>
      <c r="E44" s="42" t="str">
        <f t="shared" ca="1" si="3"/>
        <v/>
      </c>
      <c r="F44" s="42" t="str">
        <f t="shared" ca="1" si="3"/>
        <v/>
      </c>
      <c r="G44" s="42" t="str">
        <f t="shared" ca="1" si="3"/>
        <v/>
      </c>
      <c r="H44" s="42" t="str">
        <f t="shared" ca="1" si="3"/>
        <v/>
      </c>
      <c r="I44" s="42" t="str">
        <f t="shared" ca="1" si="3"/>
        <v/>
      </c>
      <c r="J44" s="42" t="str">
        <f t="shared" ca="1" si="3"/>
        <v/>
      </c>
      <c r="K44" s="42" t="str">
        <f t="shared" ca="1" si="3"/>
        <v/>
      </c>
      <c r="L44" s="42" t="str">
        <f t="shared" ca="1" si="3"/>
        <v/>
      </c>
      <c r="M44" s="42" t="str">
        <f t="shared" ca="1" si="3"/>
        <v/>
      </c>
      <c r="N44" s="52" t="str">
        <f t="shared" ca="1" si="3"/>
        <v/>
      </c>
    </row>
    <row r="45" spans="1:14" ht="15.75" x14ac:dyDescent="0.25">
      <c r="B45" s="16" t="s">
        <v>33</v>
      </c>
      <c r="C45" s="59">
        <f t="shared" ca="1" si="3"/>
        <v>8200</v>
      </c>
      <c r="D45" s="45">
        <f t="shared" ca="1" si="3"/>
        <v>9020</v>
      </c>
      <c r="E45" s="45">
        <f t="shared" ca="1" si="3"/>
        <v>9922</v>
      </c>
      <c r="F45" s="45">
        <f t="shared" ca="1" si="3"/>
        <v>10914.2</v>
      </c>
      <c r="G45" s="45">
        <f t="shared" ca="1" si="3"/>
        <v>12005.62</v>
      </c>
      <c r="H45" s="45">
        <f t="shared" ca="1" si="3"/>
        <v>13206.182000000001</v>
      </c>
      <c r="I45" s="45">
        <f t="shared" ca="1" si="3"/>
        <v>14526.800200000001</v>
      </c>
      <c r="J45" s="45">
        <f t="shared" ca="1" si="3"/>
        <v>15979.480220000001</v>
      </c>
      <c r="K45" s="45">
        <f t="shared" ca="1" si="3"/>
        <v>17577.428242000002</v>
      </c>
      <c r="L45" s="45">
        <f t="shared" ca="1" si="3"/>
        <v>19335.1710662</v>
      </c>
      <c r="M45" s="45">
        <f t="shared" ca="1" si="3"/>
        <v>21268.688172820002</v>
      </c>
      <c r="N45" s="60">
        <f t="shared" ca="1" si="3"/>
        <v>23395.556990102003</v>
      </c>
    </row>
    <row r="46" spans="1:14" x14ac:dyDescent="0.25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</row>
    <row r="47" spans="1:14" x14ac:dyDescent="0.25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38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17"/>
    </row>
    <row r="6" spans="1:2" x14ac:dyDescent="0.25">
      <c r="A6" s="8" t="s">
        <v>0</v>
      </c>
      <c r="B6" s="19"/>
    </row>
    <row r="7" spans="1:2" x14ac:dyDescent="0.25">
      <c r="A7" s="9" t="s">
        <v>1</v>
      </c>
      <c r="B7" s="22">
        <v>2500</v>
      </c>
    </row>
    <row r="8" spans="1:2" x14ac:dyDescent="0.25">
      <c r="A8" s="9" t="s">
        <v>2</v>
      </c>
      <c r="B8" s="22">
        <v>500</v>
      </c>
    </row>
    <row r="9" spans="1:2" x14ac:dyDescent="0.25">
      <c r="A9" s="9" t="s">
        <v>3</v>
      </c>
      <c r="B9" s="22">
        <v>2000</v>
      </c>
    </row>
    <row r="10" spans="1:2" x14ac:dyDescent="0.25">
      <c r="A10" s="9" t="s">
        <v>4</v>
      </c>
      <c r="B10" s="22">
        <v>250</v>
      </c>
    </row>
    <row r="11" spans="1:2" x14ac:dyDescent="0.25">
      <c r="A11" s="9" t="s">
        <v>5</v>
      </c>
      <c r="B11" s="22">
        <v>100</v>
      </c>
    </row>
    <row r="12" spans="1:2" x14ac:dyDescent="0.25">
      <c r="A12" s="10" t="s">
        <v>6</v>
      </c>
      <c r="B12" s="25">
        <f>SUM(B7:B11)</f>
        <v>5350</v>
      </c>
    </row>
    <row r="13" spans="1:2" x14ac:dyDescent="0.25">
      <c r="A13" s="8" t="s">
        <v>7</v>
      </c>
      <c r="B13" s="22"/>
    </row>
    <row r="14" spans="1:2" x14ac:dyDescent="0.25">
      <c r="A14" s="9" t="s">
        <v>8</v>
      </c>
      <c r="B14" s="22">
        <v>700</v>
      </c>
    </row>
    <row r="15" spans="1:2" x14ac:dyDescent="0.25">
      <c r="A15" s="9" t="s">
        <v>9</v>
      </c>
      <c r="B15" s="22">
        <v>3000</v>
      </c>
    </row>
    <row r="16" spans="1:2" x14ac:dyDescent="0.25">
      <c r="A16" s="9" t="s">
        <v>10</v>
      </c>
      <c r="B16" s="22">
        <v>300</v>
      </c>
    </row>
    <row r="17" spans="1:2" x14ac:dyDescent="0.25">
      <c r="A17" s="10" t="s">
        <v>11</v>
      </c>
      <c r="B17" s="25">
        <f>SUM(B14:B16)</f>
        <v>4000</v>
      </c>
    </row>
    <row r="18" spans="1:2" x14ac:dyDescent="0.25">
      <c r="A18" s="8" t="s">
        <v>12</v>
      </c>
      <c r="B18" s="22"/>
    </row>
    <row r="19" spans="1:2" x14ac:dyDescent="0.25">
      <c r="A19" s="9" t="s">
        <v>13</v>
      </c>
      <c r="B19" s="22">
        <v>150</v>
      </c>
    </row>
    <row r="20" spans="1:2" x14ac:dyDescent="0.25">
      <c r="A20" s="9" t="s">
        <v>14</v>
      </c>
      <c r="B20" s="22">
        <v>200</v>
      </c>
    </row>
    <row r="21" spans="1:2" x14ac:dyDescent="0.25">
      <c r="A21" s="10" t="s">
        <v>15</v>
      </c>
      <c r="B21" s="25">
        <f>SUM(B19:B20)</f>
        <v>350</v>
      </c>
    </row>
    <row r="22" spans="1:2" x14ac:dyDescent="0.25">
      <c r="A22" s="11"/>
      <c r="B22" s="22"/>
    </row>
    <row r="23" spans="1:2" ht="15.75" x14ac:dyDescent="0.25">
      <c r="A23" s="12" t="s">
        <v>16</v>
      </c>
      <c r="B23" s="28">
        <f>B12+B17+B21</f>
        <v>9700</v>
      </c>
    </row>
    <row r="24" spans="1:2" x14ac:dyDescent="0.25">
      <c r="A24" s="13"/>
      <c r="B24" s="22"/>
    </row>
    <row r="25" spans="1:2" ht="18" x14ac:dyDescent="0.25">
      <c r="A25" s="7" t="s">
        <v>17</v>
      </c>
      <c r="B25" s="31"/>
    </row>
    <row r="26" spans="1:2" x14ac:dyDescent="0.25">
      <c r="A26" s="8" t="s">
        <v>18</v>
      </c>
      <c r="B26" s="22"/>
    </row>
    <row r="27" spans="1:2" x14ac:dyDescent="0.25">
      <c r="A27" s="14" t="s">
        <v>19</v>
      </c>
      <c r="B27" s="22">
        <v>900</v>
      </c>
    </row>
    <row r="28" spans="1:2" x14ac:dyDescent="0.25">
      <c r="A28" s="14" t="s">
        <v>20</v>
      </c>
      <c r="B28" s="22">
        <v>450</v>
      </c>
    </row>
    <row r="29" spans="1:2" x14ac:dyDescent="0.25">
      <c r="A29" s="15" t="s">
        <v>21</v>
      </c>
      <c r="B29" s="22">
        <v>275</v>
      </c>
    </row>
    <row r="30" spans="1:2" x14ac:dyDescent="0.25">
      <c r="A30" s="14" t="s">
        <v>22</v>
      </c>
      <c r="B30" s="22">
        <v>175</v>
      </c>
    </row>
    <row r="31" spans="1:2" x14ac:dyDescent="0.25">
      <c r="A31" s="14" t="s">
        <v>23</v>
      </c>
      <c r="B31" s="22">
        <v>120</v>
      </c>
    </row>
    <row r="32" spans="1:2" x14ac:dyDescent="0.25">
      <c r="A32" s="14" t="s">
        <v>24</v>
      </c>
      <c r="B32" s="22">
        <v>130</v>
      </c>
    </row>
    <row r="33" spans="1:2" x14ac:dyDescent="0.25">
      <c r="A33" s="10" t="s">
        <v>25</v>
      </c>
      <c r="B33" s="25">
        <f>SUM(B27:B32)</f>
        <v>2050</v>
      </c>
    </row>
    <row r="34" spans="1:2" x14ac:dyDescent="0.25">
      <c r="A34" s="8" t="s">
        <v>26</v>
      </c>
      <c r="B34" s="22"/>
    </row>
    <row r="35" spans="1:2" x14ac:dyDescent="0.25">
      <c r="A35" s="15" t="s">
        <v>27</v>
      </c>
      <c r="B35" s="22">
        <v>1500</v>
      </c>
    </row>
    <row r="36" spans="1:2" x14ac:dyDescent="0.25">
      <c r="A36" s="15" t="s">
        <v>13</v>
      </c>
      <c r="B36" s="22">
        <v>540</v>
      </c>
    </row>
    <row r="37" spans="1:2" x14ac:dyDescent="0.25">
      <c r="A37" s="15" t="s">
        <v>14</v>
      </c>
      <c r="B37" s="22">
        <v>1400</v>
      </c>
    </row>
    <row r="38" spans="1:2" x14ac:dyDescent="0.25">
      <c r="A38" s="10" t="s">
        <v>28</v>
      </c>
      <c r="B38" s="25">
        <f>SUM(B35:B37)</f>
        <v>3440</v>
      </c>
    </row>
    <row r="39" spans="1:2" x14ac:dyDescent="0.25">
      <c r="A39" s="8" t="s">
        <v>29</v>
      </c>
      <c r="B39" s="22"/>
    </row>
    <row r="40" spans="1:2" x14ac:dyDescent="0.25">
      <c r="A40" s="14" t="s">
        <v>30</v>
      </c>
      <c r="B40" s="22">
        <v>800</v>
      </c>
    </row>
    <row r="41" spans="1:2" x14ac:dyDescent="0.25">
      <c r="A41" s="14" t="s">
        <v>31</v>
      </c>
      <c r="B41" s="22">
        <v>1500</v>
      </c>
    </row>
    <row r="42" spans="1:2" x14ac:dyDescent="0.25">
      <c r="A42" s="14" t="s">
        <v>14</v>
      </c>
      <c r="B42" s="22">
        <v>410</v>
      </c>
    </row>
    <row r="43" spans="1:2" x14ac:dyDescent="0.25">
      <c r="A43" s="10" t="s">
        <v>32</v>
      </c>
      <c r="B43" s="25">
        <f>SUM(B40:B42)</f>
        <v>2710</v>
      </c>
    </row>
    <row r="44" spans="1:2" x14ac:dyDescent="0.25">
      <c r="A44" s="13"/>
      <c r="B44" s="22"/>
    </row>
    <row r="45" spans="1:2" ht="15.75" x14ac:dyDescent="0.25">
      <c r="A45" s="16" t="s">
        <v>33</v>
      </c>
      <c r="B45" s="33">
        <f>SUM(B33,B38,B43)</f>
        <v>8200</v>
      </c>
    </row>
    <row r="46" spans="1:2" x14ac:dyDescent="0.25">
      <c r="B46" s="4"/>
    </row>
    <row r="47" spans="1:2" x14ac:dyDescent="0.25">
      <c r="B47" s="4">
        <f>B23-B45</f>
        <v>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B47"/>
  <sheetViews>
    <sheetView zoomScaleNormal="100" workbookViewId="0"/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39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1000</v>
      </c>
    </row>
    <row r="8" spans="1:2" x14ac:dyDescent="0.25">
      <c r="A8" s="9" t="s">
        <v>2</v>
      </c>
      <c r="B8" s="23">
        <v>58</v>
      </c>
    </row>
    <row r="9" spans="1:2" x14ac:dyDescent="0.25">
      <c r="A9" s="9" t="s">
        <v>3</v>
      </c>
      <c r="B9" s="23">
        <v>2200</v>
      </c>
    </row>
    <row r="10" spans="1:2" x14ac:dyDescent="0.25">
      <c r="A10" s="9" t="s">
        <v>4</v>
      </c>
      <c r="B10" s="23">
        <v>0</v>
      </c>
    </row>
    <row r="11" spans="1:2" x14ac:dyDescent="0.25">
      <c r="A11" s="9" t="s">
        <v>5</v>
      </c>
      <c r="B11" s="23">
        <v>110</v>
      </c>
    </row>
    <row r="12" spans="1:2" x14ac:dyDescent="0.25">
      <c r="A12" s="10" t="s">
        <v>6</v>
      </c>
      <c r="B12" s="26">
        <v>4235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770</v>
      </c>
    </row>
    <row r="15" spans="1:2" x14ac:dyDescent="0.25">
      <c r="A15" s="9" t="s">
        <v>9</v>
      </c>
      <c r="B15" s="23">
        <v>3300</v>
      </c>
    </row>
    <row r="16" spans="1:2" x14ac:dyDescent="0.25">
      <c r="A16" s="9" t="s">
        <v>10</v>
      </c>
      <c r="B16" s="23">
        <v>330</v>
      </c>
    </row>
    <row r="17" spans="1:2" x14ac:dyDescent="0.25">
      <c r="A17" s="10" t="s">
        <v>11</v>
      </c>
      <c r="B17" s="26">
        <v>4400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165</v>
      </c>
    </row>
    <row r="20" spans="1:2" x14ac:dyDescent="0.25">
      <c r="A20" s="9" t="s">
        <v>14</v>
      </c>
      <c r="B20" s="23">
        <v>220</v>
      </c>
    </row>
    <row r="21" spans="1:2" x14ac:dyDescent="0.25">
      <c r="A21" s="10" t="s">
        <v>15</v>
      </c>
      <c r="B21" s="26">
        <v>385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9020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990</v>
      </c>
    </row>
    <row r="28" spans="1:2" x14ac:dyDescent="0.25">
      <c r="A28" s="14" t="s">
        <v>20</v>
      </c>
      <c r="B28" s="23">
        <v>495</v>
      </c>
    </row>
    <row r="29" spans="1:2" x14ac:dyDescent="0.25">
      <c r="A29" s="15" t="s">
        <v>21</v>
      </c>
      <c r="B29" s="23">
        <v>302.5</v>
      </c>
    </row>
    <row r="30" spans="1:2" x14ac:dyDescent="0.25">
      <c r="A30" s="14" t="s">
        <v>22</v>
      </c>
      <c r="B30" s="23">
        <v>192.5</v>
      </c>
    </row>
    <row r="31" spans="1:2" x14ac:dyDescent="0.25">
      <c r="A31" s="14" t="s">
        <v>23</v>
      </c>
      <c r="B31" s="23">
        <v>132</v>
      </c>
    </row>
    <row r="32" spans="1:2" x14ac:dyDescent="0.25">
      <c r="A32" s="14" t="s">
        <v>24</v>
      </c>
      <c r="B32" s="23">
        <v>143</v>
      </c>
    </row>
    <row r="33" spans="1:2" x14ac:dyDescent="0.25">
      <c r="A33" s="10" t="s">
        <v>25</v>
      </c>
      <c r="B33" s="26">
        <v>2255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1650</v>
      </c>
    </row>
    <row r="36" spans="1:2" x14ac:dyDescent="0.25">
      <c r="A36" s="15" t="s">
        <v>13</v>
      </c>
      <c r="B36" s="23">
        <v>594</v>
      </c>
    </row>
    <row r="37" spans="1:2" x14ac:dyDescent="0.25">
      <c r="A37" s="15" t="s">
        <v>14</v>
      </c>
      <c r="B37" s="23">
        <v>1540</v>
      </c>
    </row>
    <row r="38" spans="1:2" x14ac:dyDescent="0.25">
      <c r="A38" s="10" t="s">
        <v>28</v>
      </c>
      <c r="B38" s="26">
        <v>3784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880</v>
      </c>
    </row>
    <row r="41" spans="1:2" x14ac:dyDescent="0.25">
      <c r="A41" s="14" t="s">
        <v>31</v>
      </c>
      <c r="B41" s="23">
        <v>1650</v>
      </c>
    </row>
    <row r="42" spans="1:2" x14ac:dyDescent="0.25">
      <c r="A42" s="14" t="s">
        <v>14</v>
      </c>
      <c r="B42" s="23">
        <v>451</v>
      </c>
    </row>
    <row r="43" spans="1:2" x14ac:dyDescent="0.25">
      <c r="A43" s="10" t="s">
        <v>32</v>
      </c>
      <c r="B43" s="26">
        <v>2981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9020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Home</vt:lpstr>
      <vt:lpstr>Consol Balance Sheet-Qurtr</vt:lpstr>
      <vt:lpstr>Q1</vt:lpstr>
      <vt:lpstr>Q2</vt:lpstr>
      <vt:lpstr>Q3</vt:lpstr>
      <vt:lpstr>Q4</vt:lpstr>
      <vt:lpstr>Consol Balance Sheet-Month</vt:lpstr>
      <vt:lpstr>Jan-13</vt:lpstr>
      <vt:lpstr>Feb-13</vt:lpstr>
      <vt:lpstr>Mar-13</vt:lpstr>
      <vt:lpstr>Apr-13</vt:lpstr>
      <vt:lpstr>May-13</vt:lpstr>
      <vt:lpstr>Jun-13</vt:lpstr>
      <vt:lpstr>Jul-13</vt:lpstr>
      <vt:lpstr>Aug-13</vt:lpstr>
      <vt:lpstr>Sep-13</vt:lpstr>
      <vt:lpstr>Oct-13</vt:lpstr>
      <vt:lpstr>Nov-13</vt:lpstr>
      <vt:lpstr>Dec-13</vt:lpstr>
      <vt:lpstr>VLOOKUP WITH IFERROR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2019-01-22T18:03:38Z</dcterms:modified>
</cp:coreProperties>
</file>